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TT/7-AW26/2-PRODUCTION/4-INTERNAL-PURCHASE-ORDER/4-2-TRIM-ORDER/TRIM-PO/SIGN-PO/"/>
    </mc:Choice>
  </mc:AlternateContent>
  <xr:revisionPtr revIDLastSave="164" documentId="8_{55579D4F-B3DD-4533-8070-458CDE7CAD73}" xr6:coauthVersionLast="47" xr6:coauthVersionMax="47" xr10:uidLastSave="{F0E3EA66-EC07-43E0-AF57-8FA259F4D423}"/>
  <bookViews>
    <workbookView xWindow="-110" yWindow="-110" windowWidth="19420" windowHeight="10300" xr2:uid="{00000000-000D-0000-FFFF-FFFF00000000}"/>
  </bookViews>
  <sheets>
    <sheet name="MER.QT-1.BM2" sheetId="1" r:id="rId1"/>
    <sheet name="DETAILS" sheetId="3" r:id="rId2"/>
    <sheet name="Sheet2" sheetId="13" state="hidden" r:id="rId3"/>
    <sheet name="PackingList" sheetId="12" state="hidden" r:id="rId4"/>
    <sheet name="UK" sheetId="8" state="hidden" r:id="rId5"/>
    <sheet name="EU" sheetId="9" state="hidden" r:id="rId6"/>
    <sheet name="USA" sheetId="10" state="hidden" r:id="rId7"/>
    <sheet name="JP" sheetId="11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2DATA_DATA2_L">'[4]#REF'!#REF!</definedName>
    <definedName name="_DATA_DATA2_L">'[5]#REF'!#REF!</definedName>
    <definedName name="_Fill" localSheetId="1" hidden="1">#REF!</definedName>
    <definedName name="_Fill" hidden="1">#REF!</definedName>
    <definedName name="_xlnm._FilterDatabase" localSheetId="0" hidden="1">'MER.QT-1.BM2'!$A$10:$N$11</definedName>
    <definedName name="_xlnm._FilterDatabase" localSheetId="3" hidden="1">PackingList!$A$10:$AU$74</definedName>
    <definedName name="_SCM40">'[2]Raw material movement'!#REF!</definedName>
    <definedName name="AB">#REF!</definedName>
    <definedName name="CODE">[6]CODE!$A$6:$B$156</definedName>
    <definedName name="dsdf">'[1]Raw material movement'!#REF!</definedName>
    <definedName name="IB">#REF!</definedName>
    <definedName name="MAHANG">#REF!</definedName>
    <definedName name="MAVT">[7]Code!$A$7:$A$73</definedName>
    <definedName name="_xlnm.Print_Area" localSheetId="1">DETAILS!$A$1:$E$12</definedName>
    <definedName name="_xlnm.Print_Area" localSheetId="0">'MER.QT-1.BM2'!$A$1:$O$16</definedName>
    <definedName name="_xlnm.Print_Titles" localSheetId="3">PackingList!$2:$10</definedName>
    <definedName name="WAFORD">#REF!</definedName>
  </definedNames>
  <calcPr calcId="191029"/>
  <pivotCaches>
    <pivotCache cacheId="3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E9" i="3"/>
  <c r="E8" i="3"/>
  <c r="E7" i="3"/>
  <c r="AR74" i="12"/>
  <c r="AA74" i="12"/>
  <c r="AR73" i="12"/>
  <c r="AA73" i="12"/>
  <c r="AR72" i="12"/>
  <c r="AA72" i="12"/>
  <c r="AR71" i="12"/>
  <c r="AA71" i="12"/>
  <c r="AR70" i="12"/>
  <c r="AA70" i="12"/>
  <c r="AR69" i="12"/>
  <c r="AA69" i="12"/>
  <c r="AR68" i="12"/>
  <c r="AA68" i="12"/>
  <c r="AR67" i="12"/>
  <c r="AA67" i="12"/>
  <c r="AR66" i="12"/>
  <c r="AA66" i="12"/>
  <c r="AR65" i="12"/>
  <c r="AA65" i="12"/>
  <c r="AR64" i="12"/>
  <c r="AA64" i="12"/>
  <c r="AR63" i="12"/>
  <c r="AA63" i="12"/>
  <c r="AR62" i="12"/>
  <c r="AA62" i="12"/>
  <c r="AR61" i="12"/>
  <c r="AA61" i="12"/>
  <c r="AR60" i="12"/>
  <c r="AA60" i="12"/>
  <c r="AR59" i="12"/>
  <c r="AA59" i="12"/>
  <c r="AR58" i="12"/>
  <c r="AA58" i="12"/>
  <c r="AR57" i="12"/>
  <c r="AA57" i="12"/>
  <c r="AR56" i="12"/>
  <c r="AA56" i="12"/>
  <c r="AR55" i="12"/>
  <c r="AA55" i="12"/>
  <c r="AR54" i="12"/>
  <c r="AA54" i="12"/>
  <c r="AR53" i="12"/>
  <c r="AA53" i="12"/>
  <c r="AR52" i="12"/>
  <c r="AA52" i="12"/>
  <c r="AR51" i="12"/>
  <c r="AA51" i="12"/>
  <c r="AR50" i="12"/>
  <c r="AA50" i="12"/>
  <c r="AR49" i="12"/>
  <c r="AA49" i="12"/>
  <c r="AR48" i="12"/>
  <c r="AA48" i="12"/>
  <c r="AR47" i="12"/>
  <c r="AA47" i="12"/>
  <c r="AR46" i="12"/>
  <c r="AA46" i="12"/>
  <c r="AR45" i="12"/>
  <c r="AA45" i="12"/>
  <c r="AR44" i="12"/>
  <c r="AA44" i="12"/>
  <c r="AR43" i="12"/>
  <c r="AA43" i="12"/>
  <c r="AR42" i="12"/>
  <c r="AA42" i="12"/>
  <c r="AR41" i="12"/>
  <c r="AA41" i="12"/>
  <c r="AR40" i="12"/>
  <c r="AA40" i="12"/>
  <c r="AR39" i="12"/>
  <c r="AA39" i="12"/>
  <c r="AR38" i="12"/>
  <c r="AA38" i="12"/>
  <c r="AR37" i="12"/>
  <c r="AA37" i="12"/>
  <c r="AR36" i="12"/>
  <c r="AA36" i="12"/>
  <c r="AR35" i="12"/>
  <c r="AA35" i="12"/>
  <c r="AR34" i="12"/>
  <c r="AA34" i="12"/>
  <c r="AR33" i="12"/>
  <c r="AA33" i="12"/>
  <c r="AR32" i="12"/>
  <c r="AA32" i="12"/>
  <c r="AR31" i="12"/>
  <c r="AA31" i="12"/>
  <c r="AR30" i="12"/>
  <c r="AA30" i="12"/>
  <c r="AR29" i="12"/>
  <c r="AA29" i="12"/>
  <c r="AR28" i="12"/>
  <c r="AA28" i="12"/>
  <c r="AR27" i="12"/>
  <c r="AA27" i="12"/>
  <c r="AR26" i="12"/>
  <c r="AA26" i="12"/>
  <c r="AR25" i="12"/>
  <c r="AA25" i="12"/>
  <c r="AR24" i="12"/>
  <c r="AA24" i="12"/>
  <c r="AR23" i="12"/>
  <c r="AA23" i="12"/>
  <c r="AR22" i="12"/>
  <c r="AA22" i="12"/>
  <c r="AR21" i="12"/>
  <c r="AA21" i="12"/>
  <c r="AR20" i="12"/>
  <c r="AA20" i="12"/>
  <c r="AR19" i="12"/>
  <c r="AA19" i="12"/>
  <c r="AR18" i="12"/>
  <c r="AA18" i="12"/>
  <c r="AR17" i="12"/>
  <c r="AA17" i="12"/>
  <c r="AR16" i="12"/>
  <c r="AA16" i="12"/>
  <c r="AR15" i="12"/>
  <c r="AA15" i="12"/>
  <c r="AR14" i="12"/>
  <c r="AA14" i="12"/>
  <c r="AR13" i="12"/>
  <c r="AA13" i="12"/>
  <c r="AR12" i="12"/>
  <c r="AA12" i="12"/>
  <c r="AR11" i="12"/>
  <c r="AA11" i="12"/>
  <c r="AU9" i="12"/>
  <c r="AD9" i="12"/>
  <c r="B8" i="12" s="1"/>
  <c r="AC9" i="12"/>
  <c r="B9" i="12" s="1"/>
  <c r="AB9" i="12"/>
  <c r="AB8" i="12"/>
  <c r="AM5" i="12"/>
  <c r="AL5" i="12"/>
  <c r="AK5" i="12"/>
  <c r="AJ5" i="12"/>
  <c r="AI5" i="12"/>
  <c r="AH5" i="12"/>
  <c r="AG5" i="12"/>
  <c r="U5" i="12"/>
  <c r="T5" i="12"/>
  <c r="S5" i="12"/>
  <c r="R5" i="12"/>
  <c r="Q5" i="12"/>
  <c r="P5" i="12"/>
  <c r="AA9" i="12" l="1"/>
  <c r="B6" i="12" s="1"/>
  <c r="AR9" i="12"/>
  <c r="E11" i="3"/>
  <c r="I11" i="1" s="1"/>
  <c r="K11" i="1" s="1"/>
  <c r="M11" i="1" s="1"/>
  <c r="S4" i="12"/>
  <c r="U4" i="12"/>
  <c r="Q4" i="12"/>
  <c r="T4" i="12"/>
  <c r="AR5" i="12"/>
  <c r="R4" i="12"/>
  <c r="AA5" i="12"/>
  <c r="I40" i="11" l="1"/>
  <c r="H40" i="11"/>
  <c r="G40" i="11"/>
  <c r="F40" i="11"/>
  <c r="E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I40" i="10"/>
  <c r="H40" i="10"/>
  <c r="G40" i="10"/>
  <c r="F40" i="10"/>
  <c r="E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I40" i="9"/>
  <c r="H40" i="9"/>
  <c r="G40" i="9"/>
  <c r="F40" i="9"/>
  <c r="E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I40" i="8"/>
  <c r="H40" i="8"/>
  <c r="G40" i="8"/>
  <c r="F40" i="8"/>
  <c r="E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40" i="10" l="1"/>
  <c r="K40" i="11"/>
  <c r="K40" i="9"/>
  <c r="K40" i="8"/>
  <c r="H11" i="3"/>
  <c r="I11" i="3"/>
  <c r="J11" i="3"/>
  <c r="I14" i="1" l="1"/>
  <c r="K12" i="1"/>
  <c r="M12" i="1" s="1"/>
  <c r="K14" i="1" l="1"/>
  <c r="M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Hai Tran Quang</author>
  </authors>
  <commentList>
    <comment ref="H7" authorId="0" shapeId="0" xr:uid="{6CB583D2-FDF7-483B-93AF-5BF824BF262D}">
      <text>
        <r>
          <rPr>
            <b/>
            <sz val="9"/>
            <color indexed="81"/>
            <rFont val="Tahoma"/>
            <family val="2"/>
          </rPr>
          <t>Hai Tran Quang: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<sst xmlns="http://schemas.openxmlformats.org/spreadsheetml/2006/main" count="1376" uniqueCount="244">
  <si>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</si>
  <si>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</si>
  <si>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</si>
  <si>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</si>
  <si>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</si>
  <si>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</si>
  <si>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</si>
  <si>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</si>
  <si>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</si>
  <si>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</si>
  <si>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</si>
  <si>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</si>
  <si>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</si>
  <si>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</si>
  <si>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</si>
  <si>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</si>
  <si>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</si>
  <si>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</si>
  <si>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</si>
  <si>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</si>
  <si>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</si>
  <si>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</si>
  <si>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</si>
  <si>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</si>
  <si>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</si>
  <si>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</si>
  <si>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</si>
  <si>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</si>
  <si>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</si>
  <si>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</si>
  <si>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</si>
  <si>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</si>
  <si>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</si>
  <si>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</si>
  <si>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</si>
  <si>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TTT</t>
  </si>
  <si>
    <t>SAME AS LAST SEASON</t>
  </si>
  <si>
    <t>BLACK/WHITE</t>
  </si>
  <si>
    <t>T17-JKC60</t>
  </si>
  <si>
    <t>FLAG LABEL</t>
  </si>
  <si>
    <t>ALL STYLES</t>
  </si>
  <si>
    <t>AS LAST SEASON</t>
  </si>
  <si>
    <t>WHITE</t>
  </si>
  <si>
    <t>SKU</t>
  </si>
  <si>
    <t>PURPLE</t>
  </si>
  <si>
    <t>BLACK</t>
  </si>
  <si>
    <t xml:space="preserve">PLEASE SEE DETAIL SHEET FOR SIZE RUN </t>
  </si>
  <si>
    <t>TTT10JK001</t>
  </si>
  <si>
    <t>TTT10JK002</t>
  </si>
  <si>
    <t>TTT10LS001</t>
  </si>
  <si>
    <t>TTT10LS002</t>
  </si>
  <si>
    <t>TTT10LS003</t>
  </si>
  <si>
    <t>TTT10LS004</t>
  </si>
  <si>
    <t>TTT10LS005</t>
  </si>
  <si>
    <t>TTT10TS001</t>
  </si>
  <si>
    <t>TTT10TS002</t>
  </si>
  <si>
    <t>TTT10TS003</t>
  </si>
  <si>
    <t>TTT10TS004</t>
  </si>
  <si>
    <t>TTT10TS005</t>
  </si>
  <si>
    <t>TTT10TS006</t>
  </si>
  <si>
    <t>TTT10TS007</t>
  </si>
  <si>
    <t>TTT10TS009</t>
  </si>
  <si>
    <t>TTT10TS011</t>
  </si>
  <si>
    <t>TTT10TS012</t>
  </si>
  <si>
    <t>TTT10ACC002</t>
  </si>
  <si>
    <t>TTT ZIP FLEECE</t>
  </si>
  <si>
    <t>TTT REVERSIBLE FLEECE GILET</t>
  </si>
  <si>
    <t xml:space="preserve">TTT PAIN LONGSLEEVE </t>
  </si>
  <si>
    <t>TTT RED AND BLUE SPLIT LONGSLEEVE</t>
  </si>
  <si>
    <t>TTT ORANGE AND TURQUOISE LONGSLEEVE</t>
  </si>
  <si>
    <t>TTT SAD LONGSLEEVE</t>
  </si>
  <si>
    <t>TTT BLOCK ICE LONGSLEEVE</t>
  </si>
  <si>
    <t>TTT BLOCK ICE T-SHIRT</t>
  </si>
  <si>
    <t>TTT BOY T-SHIRT</t>
  </si>
  <si>
    <t xml:space="preserve">TTT BLOCK T-SHIRT </t>
  </si>
  <si>
    <t>TTT DELETE! T-SHIRT</t>
  </si>
  <si>
    <t>TTT FACE T-SHIRT</t>
  </si>
  <si>
    <t xml:space="preserve">TTT KEYS T-SHIRT </t>
  </si>
  <si>
    <t>TTT DEGRADING DOTS T-SHIRT</t>
  </si>
  <si>
    <t>TTT MAN IN BUBBLE WITH PAIN T-SHIRT</t>
  </si>
  <si>
    <t>TTT WEIGHTS WEIGHT T-SHIRT</t>
  </si>
  <si>
    <t>TTT DOGU RECORD BAG</t>
  </si>
  <si>
    <t xml:space="preserve">CARTON STICKER
</t>
  </si>
  <si>
    <t xml:space="preserve"> 7CM X 22CM</t>
  </si>
  <si>
    <t>TOTAL</t>
  </si>
  <si>
    <t>P-UK</t>
  </si>
  <si>
    <t>PO#002740</t>
  </si>
  <si>
    <t>Total Qty</t>
  </si>
  <si>
    <t>Extra Qty</t>
  </si>
  <si>
    <t>Order Qty</t>
  </si>
  <si>
    <t>Style name</t>
  </si>
  <si>
    <t>QTY STICKER CARTON</t>
  </si>
  <si>
    <t>SEASON</t>
  </si>
  <si>
    <t>SHIP TO</t>
  </si>
  <si>
    <t>PO NO</t>
  </si>
  <si>
    <t>TRILOGY TAPES 160323</t>
  </si>
  <si>
    <t>UNAVAILABLE</t>
  </si>
  <si>
    <t>PO DATE:</t>
  </si>
  <si>
    <t>INVOICE ADDRESS:</t>
  </si>
  <si>
    <t>26 Tan Thoi Nhat 17</t>
  </si>
  <si>
    <t>XF DATE:</t>
  </si>
  <si>
    <t>TTT LONDON</t>
  </si>
  <si>
    <t>TTN Ward</t>
  </si>
  <si>
    <t>100 ST JOHN STREET</t>
  </si>
  <si>
    <t>District 12</t>
  </si>
  <si>
    <t>4TH FLOOR</t>
  </si>
  <si>
    <t>Ho Chi Minh City</t>
  </si>
  <si>
    <t>LONDON</t>
  </si>
  <si>
    <t>Vietnam</t>
  </si>
  <si>
    <t>EC1M 4EH</t>
  </si>
  <si>
    <t>MUST PROVIDE ORDER CONFIRMATION</t>
  </si>
  <si>
    <t>Tel: +44 074 6301 7227</t>
  </si>
  <si>
    <t>CONTACT:</t>
  </si>
  <si>
    <t>PAUL NORRIS</t>
  </si>
  <si>
    <t>VAT NO: 286 5324 77</t>
  </si>
  <si>
    <t>FREIGHT METHOD:</t>
  </si>
  <si>
    <t>SEA</t>
  </si>
  <si>
    <t>FREIGHT FORWARDER:</t>
  </si>
  <si>
    <t>LIGENTIA</t>
  </si>
  <si>
    <t>COLOUR</t>
  </si>
  <si>
    <t>S</t>
  </si>
  <si>
    <t>M</t>
  </si>
  <si>
    <t>L</t>
  </si>
  <si>
    <t>XL</t>
  </si>
  <si>
    <t>QTY</t>
  </si>
  <si>
    <t>UNIT PRICE USD</t>
  </si>
  <si>
    <t>TOTAL USD</t>
  </si>
  <si>
    <t>CHARCOAL/BLACK</t>
  </si>
  <si>
    <t>OLIVE/ORANGE</t>
  </si>
  <si>
    <t>PRICING STRUCTURE: FOB</t>
  </si>
  <si>
    <t xml:space="preserve">PAYMENT TERMS: </t>
  </si>
  <si>
    <t>TRILOGY TAPES 16/03/23</t>
  </si>
  <si>
    <t>PUR.QT-2.BM1</t>
  </si>
  <si>
    <t>CARTON STICKER</t>
  </si>
  <si>
    <t>SH TRIMS</t>
  </si>
  <si>
    <t>P-USA</t>
  </si>
  <si>
    <t>P-JP</t>
  </si>
  <si>
    <t>P-EU</t>
  </si>
  <si>
    <t xml:space="preserve">PACKING LIST FOR TTT  </t>
  </si>
  <si>
    <t>PCS:</t>
  </si>
  <si>
    <t>A</t>
  </si>
  <si>
    <t>XS</t>
  </si>
  <si>
    <t>SM</t>
  </si>
  <si>
    <t>MD</t>
  </si>
  <si>
    <t>LG</t>
  </si>
  <si>
    <t>2XL</t>
  </si>
  <si>
    <t>3X</t>
  </si>
  <si>
    <t>4XL</t>
  </si>
  <si>
    <t>CTNS:</t>
  </si>
  <si>
    <t>B</t>
  </si>
  <si>
    <t>CUBIC:</t>
  </si>
  <si>
    <t>C</t>
  </si>
  <si>
    <t>0_3</t>
  </si>
  <si>
    <t>3_6</t>
  </si>
  <si>
    <t>6_12</t>
  </si>
  <si>
    <t>12_18</t>
  </si>
  <si>
    <t>2</t>
  </si>
  <si>
    <t>3</t>
  </si>
  <si>
    <t>KGS:</t>
  </si>
  <si>
    <t>D</t>
  </si>
  <si>
    <t>OS</t>
  </si>
  <si>
    <t>Carton</t>
  </si>
  <si>
    <t>PO</t>
  </si>
  <si>
    <t>Store</t>
  </si>
  <si>
    <t>Customer</t>
  </si>
  <si>
    <t>Season code</t>
  </si>
  <si>
    <t>Season name</t>
  </si>
  <si>
    <t>Drop</t>
  </si>
  <si>
    <t xml:space="preserve">Style # </t>
  </si>
  <si>
    <t>Description</t>
  </si>
  <si>
    <t>Color</t>
  </si>
  <si>
    <t>Tmp</t>
  </si>
  <si>
    <t>Size_Row</t>
  </si>
  <si>
    <t>Qty</t>
  </si>
  <si>
    <t>G.W</t>
  </si>
  <si>
    <t>CUBIC</t>
  </si>
  <si>
    <t>Note</t>
  </si>
  <si>
    <t>N.W</t>
  </si>
  <si>
    <t>JP</t>
  </si>
  <si>
    <t>AW26</t>
  </si>
  <si>
    <t>X</t>
  </si>
  <si>
    <t>DROP 1</t>
  </si>
  <si>
    <t>C0017-LST050</t>
  </si>
  <si>
    <t>TTT WATCH BOXER LONGSLEEVE</t>
  </si>
  <si>
    <t>LS TEE</t>
  </si>
  <si>
    <t>TTT16LS001</t>
  </si>
  <si>
    <t>Assorted</t>
  </si>
  <si>
    <t>C0017-LST051</t>
  </si>
  <si>
    <t>TTT NOTHING HAPPENED LONGSLEEVE</t>
  </si>
  <si>
    <t>TTT16LS002</t>
  </si>
  <si>
    <t>NearlyFull</t>
  </si>
  <si>
    <t>C0017-LST052</t>
  </si>
  <si>
    <t>TTT SACHSENSPIGEL LONGSLEEVE</t>
  </si>
  <si>
    <t>TTT16LS003</t>
  </si>
  <si>
    <t>Full</t>
  </si>
  <si>
    <t>C0017-LST053</t>
  </si>
  <si>
    <t>TTT DIGI CAT LONGSLEEVE</t>
  </si>
  <si>
    <t>TTT16LS004</t>
  </si>
  <si>
    <t>CONCRETE GREY</t>
  </si>
  <si>
    <t>C0017-SST096</t>
  </si>
  <si>
    <t>TTT LABYRINTH T-SHIRT</t>
  </si>
  <si>
    <t>SS TEE</t>
  </si>
  <si>
    <t>TTT16TS002</t>
  </si>
  <si>
    <t>WASHED BLACK</t>
  </si>
  <si>
    <t>C0017-SST099</t>
  </si>
  <si>
    <t>TTT SACHSENSPIEGEL YE T-SHIRT</t>
  </si>
  <si>
    <t>TTT16TS005</t>
  </si>
  <si>
    <t>C0017-SST098</t>
  </si>
  <si>
    <t>TTT SICKNESS DEMON T-SHIRT</t>
  </si>
  <si>
    <t>TTT16TS004</t>
  </si>
  <si>
    <t>C0017-SST100</t>
  </si>
  <si>
    <t>TTT KUNST KOLLAGE T-SHIRT</t>
  </si>
  <si>
    <t>TTT16TS006</t>
  </si>
  <si>
    <t>C0017-SST101</t>
  </si>
  <si>
    <t>TTT DIGI CAT T-SHIRT</t>
  </si>
  <si>
    <t>TTT16TS007</t>
  </si>
  <si>
    <t>C0017-SST097</t>
  </si>
  <si>
    <t>TTT MEMORIAL POST T-SHIRT</t>
  </si>
  <si>
    <t>TTT16TS003</t>
  </si>
  <si>
    <t>C0017-SST102</t>
  </si>
  <si>
    <t>TTT COMIC VOLTS &amp; OHMS T-SHIRT</t>
  </si>
  <si>
    <t>TTT16TS008</t>
  </si>
  <si>
    <t>C0017-SST103</t>
  </si>
  <si>
    <t>TTT BLOCK T-SHIRT</t>
  </si>
  <si>
    <t>TTT16TS009</t>
  </si>
  <si>
    <t>DEEP GREEN</t>
  </si>
  <si>
    <t>EU</t>
  </si>
  <si>
    <t>Fuller</t>
  </si>
  <si>
    <t>TTT SACHSENSPIEGEL LONGSLEEVE</t>
  </si>
  <si>
    <t>C0017-SST095</t>
  </si>
  <si>
    <t>TTT JADE 3 T-SHIRT</t>
  </si>
  <si>
    <t>TTT16TS001</t>
  </si>
  <si>
    <t>USA</t>
  </si>
  <si>
    <t>UK</t>
  </si>
  <si>
    <t>Not Full</t>
  </si>
  <si>
    <t>AW26 Trilogy Tapes</t>
  </si>
  <si>
    <t>PO#003849</t>
  </si>
  <si>
    <t>Sum of Carton</t>
  </si>
  <si>
    <t>Row Labels</t>
  </si>
  <si>
    <t>Grand Total</t>
  </si>
  <si>
    <t>AW26 - DROP 1</t>
  </si>
  <si>
    <t>GIAO/ QUỲNH</t>
  </si>
  <si>
    <t>ERP</t>
  </si>
  <si>
    <t>T17  AW26   G2990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</si>
</sst>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$-409]#,##0.00"/>
    <numFmt numFmtId="169" formatCode="d/m/yyyy"/>
    <numFmt numFmtId="170" formatCode="[$-409]d/mmm;@"/>
    <numFmt numFmtId="171" formatCode="[$-409]d/mmm/yy;@"/>
    <numFmt numFmtId="172" formatCode="0.0"/>
  </numFmts>
  <fonts count="65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0"/>
      <color theme="1"/>
      <name val="Calibri"/>
      <family val="2"/>
      <scheme val="minor"/>
    </font>
    <font>
      <sz val="14"/>
      <name val="Muli"/>
    </font>
    <font>
      <b/>
      <sz val="14"/>
      <name val="Muli"/>
    </font>
    <font>
      <sz val="14"/>
      <color theme="1"/>
      <name val="Muli"/>
    </font>
    <font>
      <b/>
      <sz val="14"/>
      <color indexed="62"/>
      <name val="Muli"/>
    </font>
    <font>
      <u/>
      <sz val="14"/>
      <color indexed="12"/>
      <name val="Muli"/>
    </font>
    <font>
      <b/>
      <sz val="20"/>
      <name val="Muli"/>
    </font>
    <font>
      <sz val="20"/>
      <color theme="1"/>
      <name val="Muli"/>
    </font>
    <font>
      <sz val="20"/>
      <name val="Muli"/>
    </font>
    <font>
      <b/>
      <sz val="20"/>
      <color theme="1"/>
      <name val="Muli"/>
    </font>
    <font>
      <sz val="20"/>
      <color indexed="8"/>
      <name val="Muli"/>
    </font>
    <font>
      <b/>
      <sz val="20"/>
      <color indexed="8"/>
      <name val="Muli"/>
    </font>
    <font>
      <b/>
      <sz val="20"/>
      <color rgb="FFFF0000"/>
      <name val="Muli"/>
    </font>
    <font>
      <b/>
      <u/>
      <sz val="20"/>
      <name val="Muli"/>
    </font>
    <font>
      <b/>
      <sz val="16"/>
      <name val="Muli"/>
    </font>
    <font>
      <sz val="16"/>
      <color theme="1"/>
      <name val="Muli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0"/>
      <color rgb="FFFF0000"/>
      <name val="Arial"/>
      <family val="2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vantGarde Md BT"/>
      <family val="2"/>
    </font>
    <font>
      <b/>
      <sz val="25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Verdana"/>
      <family val="2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Muli"/>
    </font>
    <font>
      <b/>
      <sz val="3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vantGarde Md BT"/>
      <family val="2"/>
    </font>
    <font>
      <sz val="9"/>
      <color theme="1"/>
      <name val="AvantGarde Md B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4">
    <xf numFmtId="0" fontId="0" fillId="0" borderId="0"/>
    <xf numFmtId="0" fontId="1" fillId="0" borderId="0"/>
    <xf numFmtId="0" fontId="6" fillId="0" borderId="0"/>
    <xf numFmtId="0" fontId="5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8" fillId="0" borderId="0"/>
    <xf numFmtId="0" fontId="37" fillId="0" borderId="0"/>
    <xf numFmtId="0" fontId="44" fillId="0" borderId="0"/>
    <xf numFmtId="0" fontId="47" fillId="0" borderId="0"/>
  </cellStyleXfs>
  <cellXfs count="247">
    <xf numFmtId="0" fontId="0" fillId="0" borderId="0" xfId="0"/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4" borderId="0" xfId="2" applyFont="1" applyFill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14" fontId="10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9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15" fontId="13" fillId="4" borderId="1" xfId="6" applyNumberFormat="1" applyFont="1" applyFill="1" applyBorder="1" applyAlignment="1">
      <alignment horizontal="center" vertical="center"/>
    </xf>
    <xf numFmtId="0" fontId="14" fillId="4" borderId="1" xfId="7" quotePrefix="1" applyFont="1" applyFill="1" applyBorder="1" applyAlignment="1">
      <alignment horizontal="center" vertical="center"/>
    </xf>
    <xf numFmtId="0" fontId="13" fillId="4" borderId="1" xfId="6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4" fillId="4" borderId="2" xfId="6" applyFont="1" applyFill="1" applyBorder="1" applyAlignment="1">
      <alignment horizontal="left" vertical="center"/>
    </xf>
    <xf numFmtId="0" fontId="13" fillId="4" borderId="0" xfId="6" applyFont="1" applyFill="1" applyAlignment="1">
      <alignment vertical="top"/>
    </xf>
    <xf numFmtId="0" fontId="13" fillId="4" borderId="0" xfId="6" applyFont="1" applyFill="1" applyAlignment="1">
      <alignment horizontal="center" vertical="center"/>
    </xf>
    <xf numFmtId="164" fontId="13" fillId="4" borderId="8" xfId="6" quotePrefix="1" applyNumberFormat="1" applyFont="1" applyFill="1" applyBorder="1" applyAlignment="1">
      <alignment horizontal="center" vertical="center"/>
    </xf>
    <xf numFmtId="15" fontId="14" fillId="4" borderId="1" xfId="6" quotePrefix="1" applyNumberFormat="1" applyFont="1" applyFill="1" applyBorder="1" applyAlignment="1">
      <alignment horizontal="center" vertical="center"/>
    </xf>
    <xf numFmtId="0" fontId="14" fillId="4" borderId="3" xfId="6" applyFont="1" applyFill="1" applyBorder="1" applyAlignment="1">
      <alignment horizontal="left" vertical="center"/>
    </xf>
    <xf numFmtId="0" fontId="17" fillId="4" borderId="2" xfId="8" applyFont="1" applyFill="1" applyBorder="1" applyAlignment="1" applyProtection="1">
      <alignment vertical="top"/>
    </xf>
    <xf numFmtId="0" fontId="14" fillId="4" borderId="10" xfId="6" applyFont="1" applyFill="1" applyBorder="1" applyAlignment="1">
      <alignment horizontal="left" vertical="center"/>
    </xf>
    <xf numFmtId="0" fontId="17" fillId="4" borderId="10" xfId="8" applyFont="1" applyFill="1" applyBorder="1" applyAlignment="1" applyProtection="1">
      <alignment vertical="top"/>
    </xf>
    <xf numFmtId="165" fontId="13" fillId="4" borderId="0" xfId="6" applyNumberFormat="1" applyFont="1" applyFill="1" applyAlignment="1">
      <alignment horizontal="center" vertical="center"/>
    </xf>
    <xf numFmtId="0" fontId="19" fillId="0" borderId="0" xfId="0" applyFont="1" applyAlignment="1">
      <alignment horizontal="left"/>
    </xf>
    <xf numFmtId="0" fontId="20" fillId="3" borderId="12" xfId="2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horizontal="center" vertical="center" wrapText="1"/>
    </xf>
    <xf numFmtId="1" fontId="22" fillId="3" borderId="1" xfId="3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3" fontId="21" fillId="0" borderId="1" xfId="3" applyNumberFormat="1" applyFont="1" applyBorder="1" applyAlignment="1">
      <alignment horizontal="center" vertical="center"/>
    </xf>
    <xf numFmtId="3" fontId="22" fillId="0" borderId="1" xfId="3" applyNumberFormat="1" applyFont="1" applyBorder="1" applyAlignment="1">
      <alignment horizontal="center" vertical="center"/>
    </xf>
    <xf numFmtId="164" fontId="20" fillId="3" borderId="1" xfId="2" applyNumberFormat="1" applyFont="1" applyFill="1" applyBorder="1" applyAlignment="1">
      <alignment horizontal="center" vertical="center"/>
    </xf>
    <xf numFmtId="164" fontId="18" fillId="3" borderId="1" xfId="4" applyNumberFormat="1" applyFont="1" applyFill="1" applyBorder="1" applyAlignment="1">
      <alignment horizontal="center" vertical="center" wrapText="1"/>
    </xf>
    <xf numFmtId="0" fontId="20" fillId="6" borderId="1" xfId="2" applyFont="1" applyFill="1" applyBorder="1" applyAlignment="1">
      <alignment horizontal="center" vertical="center"/>
    </xf>
    <xf numFmtId="0" fontId="20" fillId="6" borderId="1" xfId="2" applyFont="1" applyFill="1" applyBorder="1" applyAlignment="1">
      <alignment horizontal="center" vertical="center" wrapText="1"/>
    </xf>
    <xf numFmtId="0" fontId="24" fillId="6" borderId="1" xfId="2" applyFont="1" applyFill="1" applyBorder="1" applyAlignment="1">
      <alignment horizontal="center" vertical="center"/>
    </xf>
    <xf numFmtId="1" fontId="22" fillId="6" borderId="1" xfId="3" applyNumberFormat="1" applyFont="1" applyFill="1" applyBorder="1" applyAlignment="1">
      <alignment horizontal="center" vertical="center"/>
    </xf>
    <xf numFmtId="3" fontId="23" fillId="6" borderId="1" xfId="3" applyNumberFormat="1" applyFont="1" applyFill="1" applyBorder="1" applyAlignment="1">
      <alignment horizontal="center" vertical="center"/>
    </xf>
    <xf numFmtId="164" fontId="20" fillId="6" borderId="1" xfId="2" applyNumberFormat="1" applyFont="1" applyFill="1" applyBorder="1" applyAlignment="1">
      <alignment horizontal="center" vertical="center"/>
    </xf>
    <xf numFmtId="164" fontId="20" fillId="6" borderId="1" xfId="4" applyNumberFormat="1" applyFont="1" applyFill="1" applyBorder="1" applyAlignment="1">
      <alignment horizontal="center" vertical="center" wrapText="1"/>
    </xf>
    <xf numFmtId="167" fontId="20" fillId="6" borderId="1" xfId="5" applyNumberFormat="1" applyFont="1" applyFill="1" applyBorder="1" applyAlignment="1">
      <alignment horizontal="center" vertical="center"/>
    </xf>
    <xf numFmtId="0" fontId="26" fillId="5" borderId="1" xfId="6" applyFont="1" applyFill="1" applyBorder="1" applyAlignment="1">
      <alignment horizontal="center" vertical="center"/>
    </xf>
    <xf numFmtId="0" fontId="26" fillId="5" borderId="1" xfId="6" applyFont="1" applyFill="1" applyBorder="1" applyAlignment="1">
      <alignment horizontal="center" vertical="center" wrapText="1"/>
    </xf>
    <xf numFmtId="0" fontId="26" fillId="7" borderId="1" xfId="6" applyFont="1" applyFill="1" applyBorder="1" applyAlignment="1">
      <alignment horizontal="center" vertical="center" wrapText="1"/>
    </xf>
    <xf numFmtId="164" fontId="26" fillId="5" borderId="1" xfId="6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3" fontId="23" fillId="8" borderId="1" xfId="3" applyNumberFormat="1" applyFont="1" applyFill="1" applyBorder="1" applyAlignment="1">
      <alignment horizontal="center" vertical="center"/>
    </xf>
    <xf numFmtId="167" fontId="20" fillId="3" borderId="1" xfId="5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35" fillId="8" borderId="1" xfId="0" applyNumberFormat="1" applyFont="1" applyFill="1" applyBorder="1" applyAlignment="1">
      <alignment vertical="center"/>
    </xf>
    <xf numFmtId="1" fontId="35" fillId="8" borderId="1" xfId="0" applyNumberFormat="1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45" fillId="0" borderId="1" xfId="12" applyFont="1" applyBorder="1" applyAlignment="1">
      <alignment horizontal="left"/>
    </xf>
    <xf numFmtId="0" fontId="46" fillId="0" borderId="1" xfId="12" applyFont="1" applyBorder="1" applyAlignment="1">
      <alignment horizontal="left"/>
    </xf>
    <xf numFmtId="0" fontId="39" fillId="0" borderId="0" xfId="13" applyFont="1"/>
    <xf numFmtId="0" fontId="38" fillId="0" borderId="0" xfId="13" applyFont="1"/>
    <xf numFmtId="168" fontId="39" fillId="0" borderId="0" xfId="13" applyNumberFormat="1" applyFont="1"/>
    <xf numFmtId="0" fontId="47" fillId="0" borderId="0" xfId="13"/>
    <xf numFmtId="0" fontId="39" fillId="0" borderId="20" xfId="13" applyFont="1" applyBorder="1"/>
    <xf numFmtId="0" fontId="40" fillId="0" borderId="21" xfId="13" applyFont="1" applyBorder="1"/>
    <xf numFmtId="0" fontId="30" fillId="0" borderId="22" xfId="13" applyFont="1" applyBorder="1"/>
    <xf numFmtId="0" fontId="40" fillId="0" borderId="23" xfId="13" applyFont="1" applyBorder="1" applyAlignment="1">
      <alignment horizontal="right"/>
    </xf>
    <xf numFmtId="169" fontId="40" fillId="0" borderId="23" xfId="13" applyNumberFormat="1" applyFont="1" applyBorder="1" applyAlignment="1">
      <alignment horizontal="right"/>
    </xf>
    <xf numFmtId="14" fontId="39" fillId="0" borderId="0" xfId="13" applyNumberFormat="1" applyFont="1"/>
    <xf numFmtId="168" fontId="30" fillId="0" borderId="0" xfId="13" applyNumberFormat="1" applyFont="1" applyAlignment="1">
      <alignment horizontal="right"/>
    </xf>
    <xf numFmtId="0" fontId="30" fillId="0" borderId="24" xfId="13" applyFont="1" applyBorder="1"/>
    <xf numFmtId="49" fontId="40" fillId="0" borderId="23" xfId="13" applyNumberFormat="1" applyFont="1" applyBorder="1" applyAlignment="1">
      <alignment horizontal="right"/>
    </xf>
    <xf numFmtId="168" fontId="40" fillId="0" borderId="0" xfId="13" applyNumberFormat="1" applyFont="1" applyAlignment="1">
      <alignment horizontal="right"/>
    </xf>
    <xf numFmtId="0" fontId="39" fillId="0" borderId="25" xfId="13" applyFont="1" applyBorder="1"/>
    <xf numFmtId="0" fontId="30" fillId="10" borderId="14" xfId="13" applyFont="1" applyFill="1" applyBorder="1"/>
    <xf numFmtId="0" fontId="39" fillId="10" borderId="14" xfId="13" applyFont="1" applyFill="1" applyBorder="1"/>
    <xf numFmtId="168" fontId="39" fillId="10" borderId="14" xfId="13" applyNumberFormat="1" applyFont="1" applyFill="1" applyBorder="1"/>
    <xf numFmtId="0" fontId="40" fillId="0" borderId="0" xfId="13" applyFont="1"/>
    <xf numFmtId="168" fontId="39" fillId="0" borderId="0" xfId="13" applyNumberFormat="1" applyFont="1" applyAlignment="1">
      <alignment horizontal="right" vertical="top"/>
    </xf>
    <xf numFmtId="0" fontId="39" fillId="0" borderId="26" xfId="13" applyFont="1" applyBorder="1"/>
    <xf numFmtId="0" fontId="40" fillId="0" borderId="27" xfId="13" applyFont="1" applyBorder="1"/>
    <xf numFmtId="0" fontId="30" fillId="0" borderId="27" xfId="13" applyFont="1" applyBorder="1"/>
    <xf numFmtId="0" fontId="39" fillId="0" borderId="27" xfId="13" applyFont="1" applyBorder="1" applyAlignment="1">
      <alignment vertical="top"/>
    </xf>
    <xf numFmtId="168" fontId="40" fillId="0" borderId="0" xfId="13" applyNumberFormat="1" applyFont="1"/>
    <xf numFmtId="0" fontId="39" fillId="0" borderId="27" xfId="13" applyFont="1" applyBorder="1"/>
    <xf numFmtId="0" fontId="39" fillId="0" borderId="15" xfId="13" applyFont="1" applyBorder="1" applyAlignment="1">
      <alignment vertical="top"/>
    </xf>
    <xf numFmtId="0" fontId="39" fillId="0" borderId="0" xfId="13" applyFont="1" applyAlignment="1">
      <alignment vertical="top"/>
    </xf>
    <xf numFmtId="0" fontId="41" fillId="11" borderId="14" xfId="13" applyFont="1" applyFill="1" applyBorder="1" applyAlignment="1">
      <alignment horizontal="center"/>
    </xf>
    <xf numFmtId="0" fontId="30" fillId="11" borderId="14" xfId="13" applyFont="1" applyFill="1" applyBorder="1" applyAlignment="1">
      <alignment horizontal="center"/>
    </xf>
    <xf numFmtId="168" fontId="39" fillId="9" borderId="0" xfId="13" applyNumberFormat="1" applyFont="1" applyFill="1"/>
    <xf numFmtId="168" fontId="39" fillId="9" borderId="26" xfId="13" applyNumberFormat="1" applyFont="1" applyFill="1" applyBorder="1"/>
    <xf numFmtId="0" fontId="40" fillId="0" borderId="14" xfId="13" applyFont="1" applyBorder="1"/>
    <xf numFmtId="0" fontId="40" fillId="0" borderId="14" xfId="13" applyFont="1" applyBorder="1" applyAlignment="1">
      <alignment horizontal="center"/>
    </xf>
    <xf numFmtId="0" fontId="42" fillId="0" borderId="14" xfId="13" applyFont="1" applyBorder="1"/>
    <xf numFmtId="168" fontId="40" fillId="0" borderId="14" xfId="13" applyNumberFormat="1" applyFont="1" applyBorder="1" applyAlignment="1">
      <alignment horizontal="center" wrapText="1"/>
    </xf>
    <xf numFmtId="0" fontId="43" fillId="0" borderId="1" xfId="13" applyFont="1" applyBorder="1"/>
    <xf numFmtId="0" fontId="12" fillId="0" borderId="1" xfId="13" applyFont="1" applyBorder="1"/>
    <xf numFmtId="0" fontId="12" fillId="0" borderId="1" xfId="13" applyFont="1" applyBorder="1" applyAlignment="1">
      <alignment horizontal="left"/>
    </xf>
    <xf numFmtId="0" fontId="31" fillId="0" borderId="14" xfId="13" applyFont="1" applyBorder="1" applyAlignment="1">
      <alignment horizontal="right"/>
    </xf>
    <xf numFmtId="4" fontId="30" fillId="0" borderId="14" xfId="13" applyNumberFormat="1" applyFont="1" applyBorder="1" applyAlignment="1">
      <alignment horizontal="center"/>
    </xf>
    <xf numFmtId="4" fontId="30" fillId="0" borderId="14" xfId="13" applyNumberFormat="1" applyFont="1" applyBorder="1" applyAlignment="1">
      <alignment horizontal="right"/>
    </xf>
    <xf numFmtId="0" fontId="31" fillId="0" borderId="0" xfId="13" applyFont="1" applyAlignment="1">
      <alignment horizontal="right"/>
    </xf>
    <xf numFmtId="4" fontId="30" fillId="0" borderId="13" xfId="13" applyNumberFormat="1" applyFont="1" applyBorder="1" applyAlignment="1">
      <alignment horizontal="center"/>
    </xf>
    <xf numFmtId="0" fontId="12" fillId="3" borderId="1" xfId="13" applyFont="1" applyFill="1" applyBorder="1"/>
    <xf numFmtId="0" fontId="47" fillId="3" borderId="1" xfId="13" applyFill="1" applyBorder="1" applyAlignment="1">
      <alignment horizontal="right"/>
    </xf>
    <xf numFmtId="0" fontId="29" fillId="0" borderId="14" xfId="13" applyFont="1" applyBorder="1" applyAlignment="1">
      <alignment horizontal="left"/>
    </xf>
    <xf numFmtId="0" fontId="40" fillId="9" borderId="14" xfId="13" applyFont="1" applyFill="1" applyBorder="1" applyAlignment="1">
      <alignment horizontal="left"/>
    </xf>
    <xf numFmtId="0" fontId="30" fillId="0" borderId="14" xfId="13" applyFont="1" applyBorder="1"/>
    <xf numFmtId="0" fontId="31" fillId="9" borderId="14" xfId="13" applyFont="1" applyFill="1" applyBorder="1" applyAlignment="1">
      <alignment horizontal="right"/>
    </xf>
    <xf numFmtId="0" fontId="40" fillId="0" borderId="14" xfId="13" applyFont="1" applyBorder="1" applyAlignment="1">
      <alignment horizontal="right"/>
    </xf>
    <xf numFmtId="4" fontId="40" fillId="0" borderId="14" xfId="13" applyNumberFormat="1" applyFont="1" applyBorder="1" applyAlignment="1">
      <alignment horizontal="right"/>
    </xf>
    <xf numFmtId="0" fontId="30" fillId="0" borderId="28" xfId="13" applyFont="1" applyBorder="1"/>
    <xf numFmtId="0" fontId="39" fillId="0" borderId="21" xfId="13" applyFont="1" applyBorder="1"/>
    <xf numFmtId="0" fontId="39" fillId="0" borderId="29" xfId="13" applyFont="1" applyBorder="1"/>
    <xf numFmtId="0" fontId="32" fillId="0" borderId="20" xfId="13" applyFont="1" applyBorder="1"/>
    <xf numFmtId="0" fontId="39" fillId="0" borderId="23" xfId="13" applyFont="1" applyBorder="1"/>
    <xf numFmtId="0" fontId="30" fillId="0" borderId="14" xfId="13" applyFont="1" applyBorder="1" applyAlignment="1">
      <alignment horizontal="right"/>
    </xf>
    <xf numFmtId="0" fontId="47" fillId="0" borderId="1" xfId="13" applyBorder="1" applyAlignment="1">
      <alignment horizontal="right"/>
    </xf>
    <xf numFmtId="0" fontId="48" fillId="0" borderId="1" xfId="0" applyFont="1" applyBorder="1" applyAlignment="1">
      <alignment horizontal="center" vertical="center"/>
    </xf>
    <xf numFmtId="0" fontId="48" fillId="0" borderId="1" xfId="0" quotePrefix="1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3" fontId="23" fillId="3" borderId="1" xfId="3" applyNumberFormat="1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3" fontId="18" fillId="0" borderId="1" xfId="2" applyNumberFormat="1" applyFont="1" applyBorder="1" applyAlignment="1">
      <alignment horizontal="center" vertical="center" wrapText="1"/>
    </xf>
    <xf numFmtId="164" fontId="20" fillId="0" borderId="0" xfId="2" applyNumberFormat="1" applyFont="1" applyAlignment="1">
      <alignment horizontal="center" vertical="center" wrapText="1"/>
    </xf>
    <xf numFmtId="164" fontId="18" fillId="0" borderId="1" xfId="2" applyNumberFormat="1" applyFont="1" applyBorder="1" applyAlignment="1">
      <alignment vertical="center" wrapText="1"/>
    </xf>
    <xf numFmtId="0" fontId="20" fillId="0" borderId="0" xfId="2" applyFont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13" fillId="4" borderId="4" xfId="6" applyFont="1" applyFill="1" applyBorder="1" applyAlignment="1">
      <alignment horizontal="center" vertical="center"/>
    </xf>
    <xf numFmtId="0" fontId="13" fillId="4" borderId="5" xfId="6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top"/>
    </xf>
    <xf numFmtId="0" fontId="14" fillId="4" borderId="4" xfId="6" applyFont="1" applyFill="1" applyBorder="1" applyAlignment="1">
      <alignment horizontal="left" vertical="center"/>
    </xf>
    <xf numFmtId="0" fontId="14" fillId="4" borderId="5" xfId="6" applyFont="1" applyFill="1" applyBorder="1" applyAlignment="1">
      <alignment horizontal="left" vertical="center"/>
    </xf>
    <xf numFmtId="164" fontId="8" fillId="4" borderId="0" xfId="2" applyNumberFormat="1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3" fillId="4" borderId="3" xfId="0" applyFont="1" applyFill="1" applyBorder="1" applyAlignment="1">
      <alignment horizontal="center" vertical="top"/>
    </xf>
    <xf numFmtId="0" fontId="13" fillId="4" borderId="3" xfId="0" applyFont="1" applyFill="1" applyBorder="1" applyAlignment="1">
      <alignment horizontal="left" vertical="top"/>
    </xf>
    <xf numFmtId="16" fontId="13" fillId="4" borderId="4" xfId="6" applyNumberFormat="1" applyFont="1" applyFill="1" applyBorder="1" applyAlignment="1">
      <alignment horizontal="center" vertical="center"/>
    </xf>
    <xf numFmtId="16" fontId="13" fillId="4" borderId="5" xfId="6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left" vertical="top"/>
    </xf>
    <xf numFmtId="0" fontId="8" fillId="0" borderId="0" xfId="2" applyFont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8" fillId="0" borderId="18" xfId="13" applyFont="1" applyBorder="1"/>
    <xf numFmtId="0" fontId="6" fillId="0" borderId="19" xfId="13" applyFont="1" applyBorder="1"/>
    <xf numFmtId="0" fontId="28" fillId="0" borderId="0" xfId="13" applyFont="1"/>
    <xf numFmtId="0" fontId="47" fillId="0" borderId="0" xfId="13"/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170" fontId="50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3" fillId="0" borderId="0" xfId="0" applyFont="1"/>
    <xf numFmtId="0" fontId="54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22" fontId="3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70" fontId="0" fillId="0" borderId="0" xfId="0" applyNumberFormat="1"/>
    <xf numFmtId="0" fontId="54" fillId="0" borderId="0" xfId="0" applyFont="1" applyAlignment="1">
      <alignment horizontal="left"/>
    </xf>
    <xf numFmtId="0" fontId="34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9" fillId="0" borderId="0" xfId="0" applyFont="1" applyAlignment="1">
      <alignment horizontal="center"/>
    </xf>
    <xf numFmtId="0" fontId="58" fillId="0" borderId="0" xfId="0" applyFont="1" applyAlignment="1" applyProtection="1">
      <alignment horizontal="center"/>
      <protection locked="0"/>
    </xf>
    <xf numFmtId="0" fontId="57" fillId="0" borderId="0" xfId="0" applyFont="1" applyAlignment="1">
      <alignment horizontal="center"/>
    </xf>
    <xf numFmtId="0" fontId="0" fillId="0" borderId="0" xfId="0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0" fontId="45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22" fontId="34" fillId="0" borderId="0" xfId="0" applyNumberFormat="1" applyFont="1" applyAlignment="1">
      <alignment horizontal="center" vertical="center"/>
    </xf>
    <xf numFmtId="0" fontId="50" fillId="12" borderId="1" xfId="0" applyFont="1" applyFill="1" applyBorder="1" applyAlignment="1">
      <alignment horizontal="center" vertical="center"/>
    </xf>
    <xf numFmtId="2" fontId="52" fillId="0" borderId="0" xfId="0" applyNumberFormat="1" applyFont="1" applyAlignment="1">
      <alignment horizontal="center" vertical="center"/>
    </xf>
    <xf numFmtId="0" fontId="50" fillId="8" borderId="1" xfId="0" applyFont="1" applyFill="1" applyBorder="1" applyAlignment="1">
      <alignment horizontal="center" vertical="center"/>
    </xf>
    <xf numFmtId="170" fontId="52" fillId="0" borderId="0" xfId="0" applyNumberFormat="1" applyFont="1" applyAlignment="1">
      <alignment horizontal="center" vertical="center"/>
    </xf>
    <xf numFmtId="0" fontId="34" fillId="8" borderId="0" xfId="0" applyFont="1" applyFill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60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2" fillId="0" borderId="0" xfId="0" applyFont="1" applyAlignment="1">
      <alignment horizontal="left" vertical="center"/>
    </xf>
    <xf numFmtId="49" fontId="50" fillId="12" borderId="1" xfId="0" applyNumberFormat="1" applyFont="1" applyFill="1" applyBorder="1" applyAlignment="1">
      <alignment horizontal="center" vertical="center"/>
    </xf>
    <xf numFmtId="49" fontId="50" fillId="8" borderId="1" xfId="0" applyNumberFormat="1" applyFont="1" applyFill="1" applyBorder="1" applyAlignment="1">
      <alignment horizontal="center" vertical="center"/>
    </xf>
    <xf numFmtId="0" fontId="50" fillId="12" borderId="12" xfId="0" applyFont="1" applyFill="1" applyBorder="1" applyAlignment="1">
      <alignment horizontal="center" vertical="center"/>
    </xf>
    <xf numFmtId="0" fontId="50" fillId="8" borderId="12" xfId="0" applyFont="1" applyFill="1" applyBorder="1" applyAlignment="1">
      <alignment horizontal="center" vertical="center"/>
    </xf>
    <xf numFmtId="0" fontId="58" fillId="13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61" fillId="13" borderId="1" xfId="0" applyFont="1" applyFill="1" applyBorder="1" applyAlignment="1">
      <alignment horizontal="center" vertical="center" wrapText="1"/>
    </xf>
    <xf numFmtId="0" fontId="61" fillId="13" borderId="5" xfId="0" applyFont="1" applyFill="1" applyBorder="1" applyAlignment="1">
      <alignment horizontal="center" vertical="center" wrapText="1"/>
    </xf>
    <xf numFmtId="0" fontId="62" fillId="13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center"/>
    </xf>
    <xf numFmtId="2" fontId="58" fillId="13" borderId="5" xfId="0" applyNumberFormat="1" applyFont="1" applyFill="1" applyBorder="1" applyAlignment="1">
      <alignment horizontal="center" vertical="center"/>
    </xf>
    <xf numFmtId="2" fontId="58" fillId="13" borderId="1" xfId="0" applyNumberFormat="1" applyFont="1" applyFill="1" applyBorder="1" applyAlignment="1">
      <alignment horizontal="center" vertical="center"/>
    </xf>
    <xf numFmtId="0" fontId="58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170" fontId="58" fillId="8" borderId="1" xfId="0" applyNumberFormat="1" applyFont="1" applyFill="1" applyBorder="1" applyAlignment="1">
      <alignment horizontal="center" vertical="center"/>
    </xf>
    <xf numFmtId="0" fontId="58" fillId="0" borderId="1" xfId="0" applyFont="1" applyBorder="1" applyAlignment="1">
      <alignment horizontal="center" vertical="top"/>
    </xf>
    <xf numFmtId="0" fontId="58" fillId="0" borderId="1" xfId="0" applyFont="1" applyBorder="1" applyAlignment="1">
      <alignment horizontal="center"/>
    </xf>
    <xf numFmtId="171" fontId="58" fillId="0" borderId="1" xfId="0" applyNumberFormat="1" applyFont="1" applyBorder="1" applyAlignment="1">
      <alignment horizontal="center"/>
    </xf>
    <xf numFmtId="0" fontId="58" fillId="0" borderId="1" xfId="0" applyFont="1" applyBorder="1" applyAlignment="1" applyProtection="1">
      <alignment horizontal="center"/>
      <protection locked="0"/>
    </xf>
    <xf numFmtId="0" fontId="58" fillId="14" borderId="1" xfId="0" applyFont="1" applyFill="1" applyBorder="1" applyAlignment="1" applyProtection="1">
      <alignment horizontal="center"/>
      <protection locked="0"/>
    </xf>
    <xf numFmtId="172" fontId="58" fillId="0" borderId="1" xfId="0" applyNumberFormat="1" applyFont="1" applyBorder="1" applyAlignment="1" applyProtection="1">
      <alignment horizontal="center" vertical="center"/>
      <protection locked="0"/>
    </xf>
    <xf numFmtId="0" fontId="58" fillId="15" borderId="1" xfId="0" applyFont="1" applyFill="1" applyBorder="1" applyAlignment="1">
      <alignment horizontal="center" vertical="top"/>
    </xf>
    <xf numFmtId="0" fontId="58" fillId="15" borderId="1" xfId="0" applyFont="1" applyFill="1" applyBorder="1" applyAlignment="1">
      <alignment horizontal="center"/>
    </xf>
    <xf numFmtId="171" fontId="58" fillId="15" borderId="1" xfId="0" applyNumberFormat="1" applyFont="1" applyFill="1" applyBorder="1" applyAlignment="1">
      <alignment horizontal="center"/>
    </xf>
    <xf numFmtId="0" fontId="58" fillId="15" borderId="1" xfId="0" applyFont="1" applyFill="1" applyBorder="1" applyAlignment="1" applyProtection="1">
      <alignment horizontal="center"/>
      <protection locked="0"/>
    </xf>
    <xf numFmtId="172" fontId="58" fillId="15" borderId="1" xfId="0" applyNumberFormat="1" applyFont="1" applyFill="1" applyBorder="1" applyAlignment="1" applyProtection="1">
      <alignment horizontal="center" vertical="center"/>
      <protection locked="0"/>
    </xf>
    <xf numFmtId="0" fontId="58" fillId="14" borderId="1" xfId="0" applyFont="1" applyFill="1" applyBorder="1" applyAlignment="1">
      <alignment horizontal="center" vertical="top"/>
    </xf>
    <xf numFmtId="0" fontId="58" fillId="14" borderId="1" xfId="0" applyFont="1" applyFill="1" applyBorder="1" applyAlignment="1">
      <alignment horizontal="center"/>
    </xf>
    <xf numFmtId="171" fontId="58" fillId="14" borderId="1" xfId="0" applyNumberFormat="1" applyFont="1" applyFill="1" applyBorder="1" applyAlignment="1">
      <alignment horizontal="center"/>
    </xf>
    <xf numFmtId="172" fontId="58" fillId="1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15" borderId="1" xfId="0" applyFill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4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 2" xfId="9" xr:uid="{00000000-0005-0000-0000-000008000000}"/>
    <cellStyle name="Normal 2 2" xfId="10" xr:uid="{BE957F55-BD41-4693-ACD0-046DE592CA00}"/>
    <cellStyle name="Normal 2 3" xfId="12" xr:uid="{A7E8C8BE-8A0A-4A3C-AE2A-864F98A586C4}"/>
    <cellStyle name="Normal 3" xfId="11" xr:uid="{18212EC1-BA11-4EBA-BF8E-35DB37600324}"/>
    <cellStyle name="Normal 4" xfId="13" xr:uid="{0898A91B-CC0E-4C30-803B-B3C6DE090F71}"/>
    <cellStyle name="Normal_Forms" xfId="1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34636</xdr:colOff>
      <xdr:row>10</xdr:row>
      <xdr:rowOff>958273</xdr:rowOff>
    </xdr:from>
    <xdr:to>
      <xdr:col>4</xdr:col>
      <xdr:colOff>1207956</xdr:colOff>
      <xdr:row>10</xdr:row>
      <xdr:rowOff>2543108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14DBEF-4264-4E3E-8494-62CFCFF60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8363" y="4722091"/>
          <a:ext cx="3978288" cy="1584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52294</xdr:colOff>
      <xdr:row>3</xdr:row>
      <xdr:rowOff>186764</xdr:rowOff>
    </xdr:from>
    <xdr:to>
      <xdr:col>11</xdr:col>
      <xdr:colOff>82177</xdr:colOff>
      <xdr:row>6</xdr:row>
      <xdr:rowOff>75515</xdr:rowOff>
    </xdr:to>
    <xdr:sp macro="[8]!Chen_1_Dong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71209C9D-2B9F-4D1F-96DB-66645711C7FD}"/>
            </a:ext>
          </a:extLst>
        </xdr:cNvPr>
        <xdr:cNvSpPr/>
      </xdr:nvSpPr>
      <xdr:spPr>
        <a:xfrm>
          <a:off x="3989294" y="497914"/>
          <a:ext cx="1414183" cy="53645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Chen Dong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Documents%20and%20Settings\ThuTo\Desktop\Unavailable\COST_PRICE_Gament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HUONG\PALACE\PACKING\Palace_AUTUMN_25_PO_3447,3448_PackingList(TONG)2.xlsb" TargetMode="External"/><Relationship Id="rId1" Type="http://schemas.openxmlformats.org/officeDocument/2006/relationships/externalLinkPath" Target="/THUONG/PALACE/PACKING/Palace_AUTUMN_25_PO_3447,3448_PackingList(TONG)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Weight"/>
      <sheetName val="Daily"/>
      <sheetName val="PackingList"/>
      <sheetName val="Palace_AUTUMN_25_PO_3447,3448_P"/>
    </sheetNames>
    <definedNames>
      <definedName name="Chen_1_Dong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ao Ngo Thi Quynh" refreshedDate="46044.374323842596" createdVersion="8" refreshedVersion="8" minRefreshableVersion="3" recordCount="64" xr:uid="{2419C8CB-14D7-4ABA-ACF0-5533833CD1A3}">
  <cacheSource type="worksheet">
    <worksheetSource ref="A10:C74" sheet="PackingList"/>
  </cacheSource>
  <cacheFields count="3">
    <cacheField name="Carton" numFmtId="0">
      <sharedItems containsSemiMixedTypes="0" containsString="0" containsNumber="1" containsInteger="1" minValue="1" maxValue="1"/>
    </cacheField>
    <cacheField name="PO" numFmtId="0">
      <sharedItems containsSemiMixedTypes="0" containsString="0" containsNumber="1" containsInteger="1" minValue="3849" maxValue="3849"/>
    </cacheField>
    <cacheField name="Store" numFmtId="0">
      <sharedItems count="4">
        <s v="JP"/>
        <s v="EU"/>
        <s v="USA"/>
        <s v="U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n v="1"/>
    <n v="3849"/>
    <x v="0"/>
  </r>
  <r>
    <n v="1"/>
    <n v="3849"/>
    <x v="0"/>
  </r>
  <r>
    <n v="1"/>
    <n v="3849"/>
    <x v="0"/>
  </r>
  <r>
    <n v="1"/>
    <n v="3849"/>
    <x v="0"/>
  </r>
  <r>
    <n v="1"/>
    <n v="3849"/>
    <x v="0"/>
  </r>
  <r>
    <n v="1"/>
    <n v="3849"/>
    <x v="0"/>
  </r>
  <r>
    <n v="1"/>
    <n v="3849"/>
    <x v="0"/>
  </r>
  <r>
    <n v="1"/>
    <n v="3849"/>
    <x v="0"/>
  </r>
  <r>
    <n v="1"/>
    <n v="3849"/>
    <x v="0"/>
  </r>
  <r>
    <n v="1"/>
    <n v="3849"/>
    <x v="0"/>
  </r>
  <r>
    <n v="1"/>
    <n v="3849"/>
    <x v="0"/>
  </r>
  <r>
    <n v="1"/>
    <n v="3849"/>
    <x v="0"/>
  </r>
  <r>
    <n v="1"/>
    <n v="3849"/>
    <x v="0"/>
  </r>
  <r>
    <n v="1"/>
    <n v="3849"/>
    <x v="0"/>
  </r>
  <r>
    <n v="1"/>
    <n v="3849"/>
    <x v="1"/>
  </r>
  <r>
    <n v="1"/>
    <n v="3849"/>
    <x v="1"/>
  </r>
  <r>
    <n v="1"/>
    <n v="3849"/>
    <x v="1"/>
  </r>
  <r>
    <n v="1"/>
    <n v="3849"/>
    <x v="1"/>
  </r>
  <r>
    <n v="1"/>
    <n v="3849"/>
    <x v="1"/>
  </r>
  <r>
    <n v="1"/>
    <n v="3849"/>
    <x v="1"/>
  </r>
  <r>
    <n v="1"/>
    <n v="3849"/>
    <x v="1"/>
  </r>
  <r>
    <n v="1"/>
    <n v="3849"/>
    <x v="1"/>
  </r>
  <r>
    <n v="1"/>
    <n v="3849"/>
    <x v="1"/>
  </r>
  <r>
    <n v="1"/>
    <n v="3849"/>
    <x v="1"/>
  </r>
  <r>
    <n v="1"/>
    <n v="3849"/>
    <x v="1"/>
  </r>
  <r>
    <n v="1"/>
    <n v="3849"/>
    <x v="1"/>
  </r>
  <r>
    <n v="1"/>
    <n v="3849"/>
    <x v="1"/>
  </r>
  <r>
    <n v="1"/>
    <n v="3849"/>
    <x v="1"/>
  </r>
  <r>
    <n v="1"/>
    <n v="3849"/>
    <x v="2"/>
  </r>
  <r>
    <n v="1"/>
    <n v="3849"/>
    <x v="2"/>
  </r>
  <r>
    <n v="1"/>
    <n v="3849"/>
    <x v="2"/>
  </r>
  <r>
    <n v="1"/>
    <n v="3849"/>
    <x v="2"/>
  </r>
  <r>
    <n v="1"/>
    <n v="3849"/>
    <x v="2"/>
  </r>
  <r>
    <n v="1"/>
    <n v="3849"/>
    <x v="2"/>
  </r>
  <r>
    <n v="1"/>
    <n v="3849"/>
    <x v="2"/>
  </r>
  <r>
    <n v="1"/>
    <n v="3849"/>
    <x v="2"/>
  </r>
  <r>
    <n v="1"/>
    <n v="3849"/>
    <x v="2"/>
  </r>
  <r>
    <n v="1"/>
    <n v="3849"/>
    <x v="2"/>
  </r>
  <r>
    <n v="1"/>
    <n v="3849"/>
    <x v="2"/>
  </r>
  <r>
    <n v="1"/>
    <n v="3849"/>
    <x v="2"/>
  </r>
  <r>
    <n v="1"/>
    <n v="3849"/>
    <x v="3"/>
  </r>
  <r>
    <n v="1"/>
    <n v="3849"/>
    <x v="3"/>
  </r>
  <r>
    <n v="1"/>
    <n v="3849"/>
    <x v="3"/>
  </r>
  <r>
    <n v="1"/>
    <n v="3849"/>
    <x v="3"/>
  </r>
  <r>
    <n v="1"/>
    <n v="3849"/>
    <x v="3"/>
  </r>
  <r>
    <n v="1"/>
    <n v="3849"/>
    <x v="3"/>
  </r>
  <r>
    <n v="1"/>
    <n v="3849"/>
    <x v="3"/>
  </r>
  <r>
    <n v="1"/>
    <n v="3849"/>
    <x v="3"/>
  </r>
  <r>
    <n v="1"/>
    <n v="3849"/>
    <x v="3"/>
  </r>
  <r>
    <n v="1"/>
    <n v="3849"/>
    <x v="3"/>
  </r>
  <r>
    <n v="1"/>
    <n v="3849"/>
    <x v="3"/>
  </r>
  <r>
    <n v="1"/>
    <n v="3849"/>
    <x v="3"/>
  </r>
  <r>
    <n v="1"/>
    <n v="3849"/>
    <x v="3"/>
  </r>
  <r>
    <n v="1"/>
    <n v="3849"/>
    <x v="3"/>
  </r>
  <r>
    <n v="1"/>
    <n v="3849"/>
    <x v="3"/>
  </r>
  <r>
    <n v="1"/>
    <n v="3849"/>
    <x v="3"/>
  </r>
  <r>
    <n v="1"/>
    <n v="3849"/>
    <x v="3"/>
  </r>
  <r>
    <n v="1"/>
    <n v="3849"/>
    <x v="3"/>
  </r>
  <r>
    <n v="1"/>
    <n v="3849"/>
    <x v="3"/>
  </r>
  <r>
    <n v="1"/>
    <n v="3849"/>
    <x v="3"/>
  </r>
  <r>
    <n v="1"/>
    <n v="3849"/>
    <x v="3"/>
  </r>
  <r>
    <n v="1"/>
    <n v="3849"/>
    <x v="3"/>
  </r>
  <r>
    <n v="1"/>
    <n v="3849"/>
    <x v="3"/>
  </r>
  <r>
    <n v="1"/>
    <n v="3849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EEFD41-F6F1-4A79-B64D-55BA83976A60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8" firstHeaderRow="1" firstDataRow="1" firstDataCol="1"/>
  <pivotFields count="3">
    <pivotField dataField="1" showAll="0"/>
    <pivotField showAll="0"/>
    <pivotField axis="axisRow" showAll="0">
      <items count="5">
        <item x="1"/>
        <item x="0"/>
        <item x="3"/>
        <item x="2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Carton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1"/>
  <sheetViews>
    <sheetView tabSelected="1" view="pageBreakPreview" zoomScale="55" zoomScaleNormal="40" zoomScaleSheetLayoutView="55" zoomScalePageLayoutView="55" workbookViewId="0">
      <selection activeCell="L11" sqref="L11"/>
    </sheetView>
  </sheetViews>
  <sheetFormatPr defaultColWidth="9.1796875" defaultRowHeight="18"/>
  <cols>
    <col min="1" max="1" width="15.81640625" style="1" customWidth="1"/>
    <col min="2" max="2" width="10.453125" style="1" customWidth="1"/>
    <col min="3" max="4" width="19.81640625" style="1" customWidth="1"/>
    <col min="5" max="5" width="18.1796875" style="1" customWidth="1"/>
    <col min="6" max="6" width="16.54296875" style="1" customWidth="1"/>
    <col min="7" max="7" width="17.1796875" style="1" customWidth="1"/>
    <col min="8" max="8" width="12.54296875" style="1" customWidth="1"/>
    <col min="9" max="9" width="14.1796875" style="1" customWidth="1"/>
    <col min="10" max="10" width="12.1796875" style="1" customWidth="1"/>
    <col min="11" max="11" width="14.1796875" style="1" customWidth="1"/>
    <col min="12" max="12" width="29.1796875" style="1" customWidth="1"/>
    <col min="13" max="13" width="33.54296875" style="1" customWidth="1"/>
    <col min="14" max="14" width="27.1796875" style="1" customWidth="1"/>
    <col min="15" max="15" width="7.1796875" style="1" hidden="1" customWidth="1"/>
    <col min="16" max="16" width="9.1796875" style="1"/>
    <col min="17" max="17" width="9.453125" style="1" bestFit="1" customWidth="1"/>
    <col min="18" max="16384" width="9.1796875" style="1"/>
  </cols>
  <sheetData>
    <row r="1" spans="1:17" ht="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25"/>
      <c r="M1" s="2" t="s">
        <v>0</v>
      </c>
      <c r="N1" s="135" t="s">
        <v>132</v>
      </c>
    </row>
    <row r="2" spans="1:17" ht="21.6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25"/>
      <c r="M2" s="2" t="s">
        <v>1</v>
      </c>
      <c r="N2" s="136" t="s">
        <v>2</v>
      </c>
    </row>
    <row r="3" spans="1:17" ht="21.6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26"/>
      <c r="M3" s="2" t="s">
        <v>4</v>
      </c>
      <c r="N3" s="137">
        <v>1</v>
      </c>
    </row>
    <row r="4" spans="1:17" ht="10" customHeight="1">
      <c r="A4" s="3"/>
      <c r="B4" s="3"/>
      <c r="C4" s="3"/>
      <c r="D4" s="3"/>
      <c r="E4" s="3"/>
      <c r="F4" s="4"/>
      <c r="G4" s="4"/>
      <c r="H4" s="4"/>
      <c r="I4" s="4"/>
      <c r="J4" s="3"/>
      <c r="K4" s="3"/>
      <c r="L4" s="3"/>
      <c r="M4" s="6"/>
      <c r="N4" s="6"/>
    </row>
    <row r="5" spans="1:17" s="30" customFormat="1" ht="28.5" customHeight="1">
      <c r="A5" s="31" t="s">
        <v>5</v>
      </c>
      <c r="B5" s="155" t="s">
        <v>134</v>
      </c>
      <c r="C5" s="155"/>
      <c r="D5" s="155"/>
      <c r="E5" s="32"/>
      <c r="F5" s="156" t="s">
        <v>6</v>
      </c>
      <c r="G5" s="157"/>
      <c r="H5" s="153" t="s">
        <v>35</v>
      </c>
      <c r="I5" s="154"/>
      <c r="J5" s="33"/>
      <c r="K5" s="33"/>
      <c r="L5" s="34"/>
      <c r="M5" s="35" t="s">
        <v>7</v>
      </c>
      <c r="N5" s="27">
        <v>46044</v>
      </c>
    </row>
    <row r="6" spans="1:17" s="30" customFormat="1" ht="28.5" customHeight="1">
      <c r="A6" s="36" t="s">
        <v>8</v>
      </c>
      <c r="B6" s="160"/>
      <c r="C6" s="160"/>
      <c r="D6" s="160"/>
      <c r="E6" s="32"/>
      <c r="F6" s="156" t="s">
        <v>9</v>
      </c>
      <c r="G6" s="157"/>
      <c r="H6" s="153" t="s">
        <v>240</v>
      </c>
      <c r="I6" s="154"/>
      <c r="J6" s="33"/>
      <c r="K6" s="33"/>
      <c r="L6" s="34"/>
      <c r="M6" s="35" t="s">
        <v>10</v>
      </c>
      <c r="N6" s="28" t="s">
        <v>242</v>
      </c>
    </row>
    <row r="7" spans="1:17" s="30" customFormat="1" ht="28.5" customHeight="1">
      <c r="A7" s="36" t="s">
        <v>11</v>
      </c>
      <c r="B7" s="161"/>
      <c r="C7" s="161"/>
      <c r="D7" s="37"/>
      <c r="E7" s="32"/>
      <c r="F7" s="156" t="s">
        <v>12</v>
      </c>
      <c r="G7" s="157"/>
      <c r="H7" s="162"/>
      <c r="I7" s="163"/>
      <c r="J7" s="33"/>
      <c r="K7" s="33"/>
      <c r="L7" s="34"/>
      <c r="M7" s="35" t="s">
        <v>13</v>
      </c>
      <c r="N7" s="138" t="s">
        <v>243</v>
      </c>
    </row>
    <row r="8" spans="1:17" s="30" customFormat="1" ht="28.5" customHeight="1">
      <c r="A8" s="38" t="s">
        <v>14</v>
      </c>
      <c r="B8" s="164"/>
      <c r="C8" s="164"/>
      <c r="D8" s="39"/>
      <c r="E8" s="32"/>
      <c r="F8" s="156" t="s">
        <v>15</v>
      </c>
      <c r="G8" s="157"/>
      <c r="H8" s="162"/>
      <c r="I8" s="163"/>
      <c r="J8" s="40"/>
      <c r="K8" s="40"/>
      <c r="L8" s="34"/>
      <c r="M8" s="35" t="s">
        <v>16</v>
      </c>
      <c r="N8" s="29" t="s">
        <v>241</v>
      </c>
    </row>
    <row r="9" spans="1:17" ht="5.5" customHeight="1">
      <c r="A9" s="5"/>
      <c r="B9" s="5"/>
      <c r="C9" s="5"/>
      <c r="D9" s="5"/>
      <c r="E9" s="4"/>
      <c r="F9" s="5"/>
      <c r="G9" s="5"/>
      <c r="H9" s="5"/>
      <c r="I9" s="5"/>
      <c r="J9" s="4"/>
      <c r="K9" s="4"/>
      <c r="L9" s="4"/>
      <c r="M9" s="6"/>
      <c r="N9" s="6"/>
    </row>
    <row r="10" spans="1:17" s="63" customFormat="1" ht="99.75" customHeight="1">
      <c r="A10" s="59" t="s">
        <v>17</v>
      </c>
      <c r="B10" s="60" t="s">
        <v>18</v>
      </c>
      <c r="C10" s="60" t="s">
        <v>19</v>
      </c>
      <c r="D10" s="60" t="s">
        <v>20</v>
      </c>
      <c r="E10" s="60" t="s">
        <v>21</v>
      </c>
      <c r="F10" s="59" t="s">
        <v>22</v>
      </c>
      <c r="G10" s="59" t="s">
        <v>23</v>
      </c>
      <c r="H10" s="59" t="s">
        <v>24</v>
      </c>
      <c r="I10" s="61" t="s">
        <v>25</v>
      </c>
      <c r="J10" s="61" t="s">
        <v>26</v>
      </c>
      <c r="K10" s="61" t="s">
        <v>27</v>
      </c>
      <c r="L10" s="62" t="s">
        <v>28</v>
      </c>
      <c r="M10" s="59" t="s">
        <v>29</v>
      </c>
      <c r="N10" s="59" t="s">
        <v>3</v>
      </c>
    </row>
    <row r="11" spans="1:17" s="41" customFormat="1" ht="217" customHeight="1">
      <c r="A11" s="42" t="s">
        <v>40</v>
      </c>
      <c r="B11" s="43"/>
      <c r="C11" s="66" t="s">
        <v>82</v>
      </c>
      <c r="D11" s="66" t="s">
        <v>83</v>
      </c>
      <c r="E11" s="66" t="s">
        <v>41</v>
      </c>
      <c r="F11" s="44"/>
      <c r="G11" s="45" t="s">
        <v>42</v>
      </c>
      <c r="H11" s="46" t="s">
        <v>34</v>
      </c>
      <c r="I11" s="47">
        <f>DETAILS!E11</f>
        <v>146</v>
      </c>
      <c r="J11" s="48">
        <v>0</v>
      </c>
      <c r="K11" s="139">
        <f>I11</f>
        <v>146</v>
      </c>
      <c r="L11" s="49">
        <v>1102</v>
      </c>
      <c r="M11" s="50">
        <f>K11*L11</f>
        <v>160892</v>
      </c>
      <c r="N11" s="65" t="s">
        <v>46</v>
      </c>
      <c r="Q11" s="41">
        <v>1102</v>
      </c>
    </row>
    <row r="12" spans="1:17" s="41" customFormat="1" ht="152.15" hidden="1" customHeight="1">
      <c r="A12" s="42" t="s">
        <v>38</v>
      </c>
      <c r="B12" s="43"/>
      <c r="C12" s="43" t="s">
        <v>39</v>
      </c>
      <c r="D12" s="43"/>
      <c r="E12" s="43" t="s">
        <v>36</v>
      </c>
      <c r="F12" s="44"/>
      <c r="G12" s="45" t="s">
        <v>37</v>
      </c>
      <c r="H12" s="46" t="s">
        <v>34</v>
      </c>
      <c r="I12" s="47"/>
      <c r="J12" s="48">
        <v>0</v>
      </c>
      <c r="K12" s="64">
        <f>I12-J12</f>
        <v>0</v>
      </c>
      <c r="L12" s="49"/>
      <c r="M12" s="50">
        <f>K12*L12</f>
        <v>0</v>
      </c>
      <c r="N12" s="65"/>
    </row>
    <row r="13" spans="1:17" s="41" customFormat="1" ht="21.75" customHeight="1">
      <c r="A13" s="51"/>
      <c r="B13" s="51"/>
      <c r="C13" s="52"/>
      <c r="D13" s="52"/>
      <c r="E13" s="52"/>
      <c r="F13" s="53"/>
      <c r="G13" s="54"/>
      <c r="H13" s="51"/>
      <c r="I13" s="55"/>
      <c r="J13" s="55"/>
      <c r="K13" s="55"/>
      <c r="L13" s="56"/>
      <c r="M13" s="57"/>
      <c r="N13" s="58"/>
    </row>
    <row r="14" spans="1:17" s="41" customFormat="1" ht="48.75" customHeight="1">
      <c r="A14" s="140"/>
      <c r="B14" s="166"/>
      <c r="C14" s="166"/>
      <c r="D14" s="166"/>
      <c r="E14" s="166"/>
      <c r="F14" s="140"/>
      <c r="G14" s="141"/>
      <c r="H14" s="141" t="s">
        <v>30</v>
      </c>
      <c r="I14" s="142">
        <f>SUM(I11:I12)</f>
        <v>146</v>
      </c>
      <c r="J14" s="142"/>
      <c r="K14" s="142">
        <f>SUM(K11:K12)</f>
        <v>146</v>
      </c>
      <c r="L14" s="143"/>
      <c r="M14" s="144">
        <f>SUM(M11:M13)</f>
        <v>160892</v>
      </c>
      <c r="N14" s="145"/>
    </row>
    <row r="15" spans="1:17" ht="21.75" customHeight="1">
      <c r="A15" s="8"/>
      <c r="B15" s="8"/>
      <c r="C15" s="9"/>
      <c r="D15" s="9"/>
      <c r="E15" s="9"/>
      <c r="F15" s="9"/>
      <c r="G15" s="7"/>
      <c r="H15" s="7"/>
      <c r="I15" s="7"/>
      <c r="J15" s="7"/>
      <c r="K15" s="7"/>
      <c r="L15" s="10"/>
      <c r="M15" s="10"/>
      <c r="N15" s="7"/>
    </row>
    <row r="16" spans="1:17" ht="21.65" customHeight="1">
      <c r="A16" s="165" t="s">
        <v>31</v>
      </c>
      <c r="B16" s="165"/>
      <c r="C16" s="11"/>
      <c r="D16" s="12"/>
      <c r="E16" s="159" t="s">
        <v>32</v>
      </c>
      <c r="F16" s="159"/>
      <c r="G16" s="159"/>
      <c r="H16" s="13"/>
      <c r="I16" s="14"/>
      <c r="J16" s="14"/>
      <c r="K16" s="14"/>
      <c r="L16" s="158" t="s">
        <v>33</v>
      </c>
      <c r="M16" s="158"/>
      <c r="N16" s="7"/>
    </row>
    <row r="17" spans="1:10" ht="21.75" customHeight="1">
      <c r="A17" s="15"/>
      <c r="B17" s="16"/>
      <c r="C17" s="15"/>
      <c r="D17" s="15"/>
      <c r="E17" s="15"/>
      <c r="F17" s="15"/>
      <c r="G17" s="15"/>
      <c r="H17" s="17"/>
      <c r="I17" s="17"/>
      <c r="J17" s="17"/>
    </row>
    <row r="18" spans="1:10" ht="21.75" customHeight="1">
      <c r="A18" s="15"/>
      <c r="B18" s="16"/>
      <c r="C18" s="15"/>
      <c r="D18" s="15"/>
      <c r="E18" s="15"/>
      <c r="F18" s="15"/>
      <c r="G18" s="15"/>
      <c r="H18" s="17"/>
      <c r="I18" s="17"/>
      <c r="J18" s="17"/>
    </row>
    <row r="19" spans="1:10" ht="21.75" customHeight="1">
      <c r="A19" s="18"/>
      <c r="B19" s="19"/>
      <c r="C19" s="15"/>
      <c r="D19" s="15"/>
      <c r="E19" s="15"/>
      <c r="F19" s="15"/>
      <c r="G19" s="20"/>
      <c r="H19" s="20"/>
      <c r="I19" s="15"/>
      <c r="J19" s="17"/>
    </row>
    <row r="20" spans="1:10" ht="21.75" customHeight="1">
      <c r="A20" s="17"/>
      <c r="B20" s="21"/>
      <c r="C20" s="22"/>
      <c r="D20" s="17"/>
      <c r="E20" s="23"/>
      <c r="F20" s="23"/>
      <c r="G20" s="17"/>
      <c r="H20" s="24"/>
      <c r="I20" s="24"/>
      <c r="J20" s="17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5" customHeight="1"/>
    <row r="59" ht="23.5" customHeight="1"/>
    <row r="60" ht="23.5" customHeight="1"/>
    <row r="61" ht="23.5" customHeight="1"/>
  </sheetData>
  <mergeCells count="16">
    <mergeCell ref="H5:I5"/>
    <mergeCell ref="B5:D5"/>
    <mergeCell ref="H6:I6"/>
    <mergeCell ref="F5:G5"/>
    <mergeCell ref="L16:M16"/>
    <mergeCell ref="E16:G16"/>
    <mergeCell ref="B6:D6"/>
    <mergeCell ref="B7:C7"/>
    <mergeCell ref="H8:I8"/>
    <mergeCell ref="B8:C8"/>
    <mergeCell ref="F6:G6"/>
    <mergeCell ref="F7:G7"/>
    <mergeCell ref="F8:G8"/>
    <mergeCell ref="A16:B16"/>
    <mergeCell ref="H7:I7"/>
    <mergeCell ref="B14:E14"/>
  </mergeCells>
  <printOptions horizontalCentered="1"/>
  <pageMargins left="0.25" right="0.25" top="1.0416666666666667" bottom="0.75" header="0.3" footer="0.3"/>
  <pageSetup paperSize="9" scale="37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3AA3F-7BE1-4F7B-A463-E0F95FA3B25C}">
  <dimension ref="A3:M12"/>
  <sheetViews>
    <sheetView view="pageBreakPreview" zoomScale="85" zoomScaleNormal="100" zoomScaleSheetLayoutView="85" workbookViewId="0">
      <selection activeCell="F7" sqref="F7"/>
    </sheetView>
  </sheetViews>
  <sheetFormatPr defaultRowHeight="14.5"/>
  <cols>
    <col min="1" max="1" width="29.26953125" style="68" customWidth="1"/>
    <col min="2" max="2" width="18.1796875" style="68" customWidth="1"/>
    <col min="3" max="3" width="45.81640625" style="68" customWidth="1"/>
    <col min="4" max="4" width="23.1796875" style="68" hidden="1" customWidth="1"/>
    <col min="5" max="5" width="34.54296875" customWidth="1"/>
    <col min="6" max="6" width="24.1796875" customWidth="1"/>
    <col min="7" max="7" width="39.453125" style="67" hidden="1" customWidth="1"/>
    <col min="8" max="10" width="0" style="67" hidden="1" customWidth="1"/>
    <col min="11" max="11" width="0" hidden="1" customWidth="1"/>
  </cols>
  <sheetData>
    <row r="3" spans="1:13" ht="32.25" customHeight="1">
      <c r="B3" s="151" t="s">
        <v>133</v>
      </c>
    </row>
    <row r="6" spans="1:13" s="68" customFormat="1" ht="63" customHeight="1">
      <c r="A6" s="73" t="s">
        <v>94</v>
      </c>
      <c r="B6" s="73" t="s">
        <v>93</v>
      </c>
      <c r="C6" s="73" t="s">
        <v>92</v>
      </c>
      <c r="D6" s="73"/>
      <c r="E6" s="72" t="s">
        <v>91</v>
      </c>
      <c r="G6" s="71" t="s">
        <v>90</v>
      </c>
      <c r="H6" s="71" t="s">
        <v>89</v>
      </c>
      <c r="I6" s="70" t="s">
        <v>88</v>
      </c>
      <c r="J6" s="69" t="s">
        <v>87</v>
      </c>
    </row>
    <row r="7" spans="1:13" s="68" customFormat="1" ht="26.25" customHeight="1">
      <c r="A7" s="73" t="s">
        <v>236</v>
      </c>
      <c r="B7" s="73" t="s">
        <v>85</v>
      </c>
      <c r="C7" s="73" t="s">
        <v>235</v>
      </c>
      <c r="D7" s="73">
        <v>24</v>
      </c>
      <c r="E7" s="72">
        <f>D7*2+6</f>
        <v>54</v>
      </c>
      <c r="G7" s="146"/>
      <c r="H7" s="146"/>
      <c r="I7" s="147"/>
      <c r="J7" s="148"/>
    </row>
    <row r="8" spans="1:13" s="68" customFormat="1" ht="26.25" customHeight="1">
      <c r="A8" s="73" t="s">
        <v>236</v>
      </c>
      <c r="B8" s="73" t="s">
        <v>135</v>
      </c>
      <c r="C8" s="73" t="s">
        <v>235</v>
      </c>
      <c r="D8" s="73">
        <v>12</v>
      </c>
      <c r="E8" s="72">
        <f>D8*2+4</f>
        <v>28</v>
      </c>
      <c r="G8" s="147"/>
      <c r="H8" s="148"/>
    </row>
    <row r="9" spans="1:13" s="68" customFormat="1" ht="26.25" customHeight="1">
      <c r="A9" s="73" t="s">
        <v>236</v>
      </c>
      <c r="B9" s="73" t="s">
        <v>136</v>
      </c>
      <c r="C9" s="73" t="s">
        <v>235</v>
      </c>
      <c r="D9" s="73">
        <v>14</v>
      </c>
      <c r="E9" s="72">
        <f t="shared" ref="E9:E10" si="0">D9*2+4</f>
        <v>32</v>
      </c>
      <c r="G9" s="147"/>
      <c r="H9" s="148"/>
    </row>
    <row r="10" spans="1:13" s="68" customFormat="1" ht="26.25" customHeight="1">
      <c r="A10" s="73" t="s">
        <v>236</v>
      </c>
      <c r="B10" s="73" t="s">
        <v>137</v>
      </c>
      <c r="C10" s="73" t="s">
        <v>235</v>
      </c>
      <c r="D10" s="73">
        <v>14</v>
      </c>
      <c r="E10" s="72">
        <f t="shared" si="0"/>
        <v>32</v>
      </c>
      <c r="G10" s="146"/>
      <c r="H10" s="146"/>
      <c r="I10" s="147"/>
      <c r="J10" s="148"/>
    </row>
    <row r="11" spans="1:13" ht="28.5" customHeight="1">
      <c r="A11" s="167" t="s">
        <v>84</v>
      </c>
      <c r="B11" s="168"/>
      <c r="C11" s="169"/>
      <c r="D11" s="152"/>
      <c r="E11" s="149">
        <f>SUM(E7:E10)</f>
        <v>146</v>
      </c>
      <c r="G11" s="150"/>
      <c r="H11" s="150">
        <f>SUM(H$4:H10)</f>
        <v>0</v>
      </c>
      <c r="I11" s="150">
        <f>SUM(I$4:I10)</f>
        <v>0</v>
      </c>
      <c r="J11" s="150">
        <f>SUM(J$4:J10)</f>
        <v>0</v>
      </c>
    </row>
    <row r="12" spans="1:13">
      <c r="M12">
        <v>62</v>
      </c>
    </row>
  </sheetData>
  <mergeCells count="1">
    <mergeCell ref="A11:C1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69008-FF0B-49E2-A599-7AF8556C0BF9}">
  <dimension ref="A3:B8"/>
  <sheetViews>
    <sheetView workbookViewId="0">
      <selection activeCell="F11" sqref="F11"/>
    </sheetView>
  </sheetViews>
  <sheetFormatPr defaultRowHeight="14.5"/>
  <cols>
    <col min="1" max="1" width="12.36328125" bestFit="1" customWidth="1"/>
    <col min="2" max="2" width="12.90625" bestFit="1" customWidth="1"/>
  </cols>
  <sheetData>
    <row r="3" spans="1:2">
      <c r="A3" s="245" t="s">
        <v>238</v>
      </c>
      <c r="B3" t="s">
        <v>237</v>
      </c>
    </row>
    <row r="4" spans="1:2">
      <c r="A4" s="246" t="s">
        <v>226</v>
      </c>
      <c r="B4" s="244">
        <v>14</v>
      </c>
    </row>
    <row r="5" spans="1:2">
      <c r="A5" s="246" t="s">
        <v>178</v>
      </c>
      <c r="B5" s="244">
        <v>14</v>
      </c>
    </row>
    <row r="6" spans="1:2">
      <c r="A6" s="246" t="s">
        <v>233</v>
      </c>
      <c r="B6" s="244">
        <v>24</v>
      </c>
    </row>
    <row r="7" spans="1:2">
      <c r="A7" s="246" t="s">
        <v>232</v>
      </c>
      <c r="B7" s="244">
        <v>12</v>
      </c>
    </row>
    <row r="8" spans="1:2">
      <c r="A8" s="246" t="s">
        <v>239</v>
      </c>
      <c r="B8" s="244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CDEDC-C551-479C-8955-5E573376551E}">
  <sheetPr codeName="Sheet2" filterMode="1"/>
  <dimension ref="A1:AU74"/>
  <sheetViews>
    <sheetView topLeftCell="A2" zoomScale="85" zoomScaleNormal="85" workbookViewId="0">
      <pane xSplit="11" ySplit="9" topLeftCell="L39" activePane="bottomRight" state="frozen"/>
      <selection activeCell="AS1" sqref="AS1:AT1048576"/>
      <selection pane="topRight" activeCell="AS1" sqref="AS1:AT1048576"/>
      <selection pane="bottomLeft" activeCell="AS1" sqref="AS1:AT1048576"/>
      <selection pane="bottomRight" activeCell="C39" sqref="C39:C50"/>
    </sheetView>
  </sheetViews>
  <sheetFormatPr defaultRowHeight="14.5"/>
  <cols>
    <col min="1" max="1" width="6.453125" style="189" customWidth="1"/>
    <col min="2" max="2" width="6.90625" style="189" customWidth="1"/>
    <col min="3" max="3" width="5.1796875" style="190" customWidth="1"/>
    <col min="4" max="4" width="5.26953125" style="190" customWidth="1"/>
    <col min="5" max="5" width="8.1796875" style="190" hidden="1" customWidth="1"/>
    <col min="6" max="6" width="6" style="190" hidden="1" customWidth="1"/>
    <col min="7" max="7" width="8.1796875" style="190" hidden="1" customWidth="1"/>
    <col min="8" max="8" width="13.36328125" style="190" customWidth="1"/>
    <col min="9" max="9" width="29.7265625" style="191" customWidth="1"/>
    <col min="10" max="10" width="6.7265625" style="190" customWidth="1"/>
    <col min="11" max="11" width="13.08984375" style="190" customWidth="1"/>
    <col min="12" max="12" width="10.90625" style="190" customWidth="1"/>
    <col min="13" max="13" width="17.7265625" style="190" hidden="1" customWidth="1"/>
    <col min="14" max="14" width="4.26953125" style="190" hidden="1" customWidth="1"/>
    <col min="15" max="15" width="5.54296875" customWidth="1"/>
    <col min="16" max="18" width="5.453125" style="243" customWidth="1"/>
    <col min="19" max="19" width="6.453125" style="243" customWidth="1"/>
    <col min="20" max="20" width="5.453125" style="243" customWidth="1"/>
    <col min="21" max="21" width="5.7265625" style="192" customWidth="1"/>
    <col min="22" max="22" width="5.7265625" style="192" hidden="1" customWidth="1"/>
    <col min="23" max="24" width="5.453125" style="192" hidden="1" customWidth="1"/>
    <col min="25" max="26" width="4.7265625" style="192" hidden="1" customWidth="1"/>
    <col min="27" max="27" width="6.54296875" style="189" customWidth="1"/>
    <col min="28" max="28" width="7.1796875" style="194" customWidth="1"/>
    <col min="29" max="29" width="5.453125" style="195" hidden="1" customWidth="1"/>
    <col min="30" max="30" width="6" style="194" hidden="1" customWidth="1"/>
    <col min="31" max="31" width="9.26953125" hidden="1" customWidth="1"/>
    <col min="32" max="32" width="5.54296875" customWidth="1"/>
    <col min="33" max="33" width="4.81640625" style="189" customWidth="1"/>
    <col min="34" max="34" width="5.7265625" style="189" customWidth="1"/>
    <col min="35" max="37" width="5.54296875" style="189" customWidth="1"/>
    <col min="38" max="38" width="4.81640625" style="189" customWidth="1"/>
    <col min="39" max="39" width="4.81640625" style="189" hidden="1" customWidth="1"/>
    <col min="40" max="43" width="3.81640625" style="189" hidden="1" customWidth="1"/>
    <col min="44" max="44" width="6" style="189" customWidth="1"/>
    <col min="45" max="45" width="8" style="185" customWidth="1"/>
    <col min="46" max="46" width="7.7265625" style="185" customWidth="1"/>
    <col min="47" max="47" width="8.1796875" customWidth="1"/>
    <col min="48" max="49" width="5.26953125" customWidth="1"/>
    <col min="50" max="51" width="8.7265625" customWidth="1"/>
  </cols>
  <sheetData>
    <row r="1" spans="1:47" s="177" customFormat="1" ht="16.5" hidden="1" customHeight="1">
      <c r="A1" s="174">
        <v>1</v>
      </c>
      <c r="B1" s="174">
        <v>2</v>
      </c>
      <c r="C1" s="174">
        <v>3</v>
      </c>
      <c r="D1" s="174">
        <v>4</v>
      </c>
      <c r="E1" s="174">
        <v>5</v>
      </c>
      <c r="F1" s="174">
        <v>6</v>
      </c>
      <c r="G1" s="174">
        <v>7</v>
      </c>
      <c r="H1" s="174">
        <v>8</v>
      </c>
      <c r="I1" s="175">
        <v>9</v>
      </c>
      <c r="J1" s="174">
        <v>10</v>
      </c>
      <c r="K1" s="174">
        <v>11</v>
      </c>
      <c r="L1" s="174">
        <v>12</v>
      </c>
      <c r="M1" s="174">
        <v>13</v>
      </c>
      <c r="N1" s="174">
        <v>14</v>
      </c>
      <c r="O1" s="174">
        <v>32</v>
      </c>
      <c r="P1" s="174">
        <v>16</v>
      </c>
      <c r="Q1" s="174">
        <v>17</v>
      </c>
      <c r="R1" s="174">
        <v>18</v>
      </c>
      <c r="S1" s="174">
        <v>19</v>
      </c>
      <c r="T1" s="174">
        <v>20</v>
      </c>
      <c r="U1" s="174">
        <v>21</v>
      </c>
      <c r="V1" s="174">
        <v>22</v>
      </c>
      <c r="W1" s="174">
        <v>23</v>
      </c>
      <c r="X1" s="174">
        <v>24</v>
      </c>
      <c r="Y1" s="174">
        <v>25</v>
      </c>
      <c r="Z1" s="174">
        <v>26</v>
      </c>
      <c r="AA1" s="174">
        <v>27</v>
      </c>
      <c r="AB1" s="174">
        <v>28</v>
      </c>
      <c r="AC1" s="174">
        <v>29</v>
      </c>
      <c r="AD1" s="174">
        <v>30</v>
      </c>
      <c r="AE1" s="174">
        <v>31</v>
      </c>
      <c r="AF1" s="174">
        <v>32</v>
      </c>
      <c r="AG1" s="174">
        <v>33</v>
      </c>
      <c r="AH1" s="174">
        <v>34</v>
      </c>
      <c r="AI1" s="174">
        <v>35</v>
      </c>
      <c r="AJ1" s="174">
        <v>36</v>
      </c>
      <c r="AK1" s="174">
        <v>37</v>
      </c>
      <c r="AL1" s="174">
        <v>38</v>
      </c>
      <c r="AM1" s="174">
        <v>39</v>
      </c>
      <c r="AN1" s="174">
        <v>40</v>
      </c>
      <c r="AO1" s="174">
        <v>41</v>
      </c>
      <c r="AP1" s="174">
        <v>42</v>
      </c>
      <c r="AQ1" s="174">
        <v>43</v>
      </c>
      <c r="AR1" s="174">
        <v>44</v>
      </c>
      <c r="AS1" s="174">
        <v>45</v>
      </c>
      <c r="AT1" s="176">
        <v>46</v>
      </c>
      <c r="AU1" s="174">
        <v>47</v>
      </c>
    </row>
    <row r="2" spans="1:47" ht="24.75" customHeight="1">
      <c r="A2" s="178" t="s">
        <v>138</v>
      </c>
      <c r="B2" s="179"/>
      <c r="C2" s="180"/>
      <c r="D2" s="181"/>
      <c r="E2" s="181"/>
      <c r="F2" s="180"/>
      <c r="G2" s="181"/>
      <c r="H2" s="181"/>
      <c r="I2" s="182"/>
      <c r="J2" s="180"/>
      <c r="K2" s="180"/>
      <c r="L2" s="183"/>
      <c r="M2" s="180"/>
      <c r="N2" s="183"/>
      <c r="P2" s="180"/>
      <c r="Q2" s="180"/>
      <c r="R2" s="180"/>
      <c r="S2" s="180"/>
      <c r="T2" s="180"/>
      <c r="U2" s="179"/>
      <c r="V2" s="179"/>
      <c r="W2" s="179"/>
      <c r="X2" s="179"/>
      <c r="Y2" s="179"/>
      <c r="Z2" s="179"/>
      <c r="AA2" s="179"/>
      <c r="AB2"/>
      <c r="AC2" s="184"/>
      <c r="AD2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</row>
    <row r="3" spans="1:47" ht="6.75" hidden="1" customHeight="1">
      <c r="A3" s="186"/>
      <c r="B3" s="179"/>
      <c r="C3" s="180"/>
      <c r="D3" s="181"/>
      <c r="E3" s="181"/>
      <c r="F3" s="180"/>
      <c r="G3" s="181"/>
      <c r="H3" s="181"/>
      <c r="I3" s="182"/>
      <c r="J3" s="180"/>
      <c r="K3" s="180"/>
      <c r="L3" s="183"/>
      <c r="M3" s="180"/>
      <c r="N3" s="183"/>
      <c r="P3" s="180"/>
      <c r="Q3" s="180"/>
      <c r="R3" s="180"/>
      <c r="S3" s="180"/>
      <c r="T3" s="180"/>
      <c r="U3" s="179"/>
      <c r="V3" s="179"/>
      <c r="W3" s="179"/>
      <c r="X3" s="179"/>
      <c r="Y3" s="179"/>
      <c r="Z3" s="179"/>
      <c r="AA3" s="179"/>
      <c r="AB3"/>
      <c r="AC3" s="184"/>
      <c r="AD3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/>
    </row>
    <row r="4" spans="1:47" ht="17.25" customHeight="1">
      <c r="A4" s="186"/>
      <c r="B4" s="179"/>
      <c r="C4" s="180"/>
      <c r="D4" s="181"/>
      <c r="E4" s="181"/>
      <c r="F4" s="181"/>
      <c r="G4" s="181"/>
      <c r="H4" s="181"/>
      <c r="I4" s="182"/>
      <c r="J4" s="181"/>
      <c r="K4" s="181"/>
      <c r="L4" s="183"/>
      <c r="M4" s="180"/>
      <c r="N4" s="183"/>
      <c r="P4" s="187"/>
      <c r="Q4" s="187">
        <f ca="1">Q5-AH5</f>
        <v>-49</v>
      </c>
      <c r="R4" s="187">
        <f ca="1">R5-AI5</f>
        <v>-76</v>
      </c>
      <c r="S4" s="187">
        <f ca="1">S5-AJ5</f>
        <v>-84</v>
      </c>
      <c r="T4" s="187">
        <f ca="1">T5-AK5</f>
        <v>-60</v>
      </c>
      <c r="U4" s="187">
        <f ca="1">U5-AL5</f>
        <v>0</v>
      </c>
      <c r="V4" s="179"/>
      <c r="W4" s="179"/>
      <c r="X4" s="179"/>
      <c r="Y4" s="179"/>
      <c r="Z4" s="179"/>
      <c r="AA4" s="188"/>
      <c r="AB4"/>
      <c r="AC4" s="184"/>
      <c r="AD4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</row>
    <row r="5" spans="1:47" ht="17.25" customHeight="1">
      <c r="P5" s="174">
        <f ca="1">SUBTOTAL(9,OFFSET(P10,1,0):OFFSET(P10,COUNTA($C:$C),0))</f>
        <v>0</v>
      </c>
      <c r="Q5" s="174">
        <f ca="1">SUBTOTAL(9,OFFSET(Q10,1,0):OFFSET(Q10,COUNTA($C:$C),0))</f>
        <v>0</v>
      </c>
      <c r="R5" s="174">
        <f ca="1">SUBTOTAL(9,OFFSET(R10,1,0):OFFSET(R10,COUNTA($C:$C),0))</f>
        <v>0</v>
      </c>
      <c r="S5" s="174">
        <f ca="1">SUBTOTAL(9,OFFSET(S10,1,0):OFFSET(S10,COUNTA($C:$C),0))</f>
        <v>0</v>
      </c>
      <c r="T5" s="174">
        <f ca="1">SUBTOTAL(9,OFFSET(T10,1,0):OFFSET(T10,COUNTA($C:$C),0))</f>
        <v>0</v>
      </c>
      <c r="U5" s="174">
        <f ca="1">SUBTOTAL(9,OFFSET(U10,1,0):OFFSET(U10,COUNTA($C:$C),0))</f>
        <v>0</v>
      </c>
      <c r="AA5" s="193">
        <f ca="1">SUM(P5:U5)</f>
        <v>0</v>
      </c>
      <c r="AG5" s="196">
        <f ca="1">SUBTOTAL(9,OFFSET(AG10,1,0):OFFSET(AG10,COUNTA($C:$C),0))</f>
        <v>0</v>
      </c>
      <c r="AH5" s="196">
        <f ca="1">SUBTOTAL(9,OFFSET(AH10,1,0):OFFSET(AH10,COUNTA($C:$C),0))</f>
        <v>49</v>
      </c>
      <c r="AI5" s="196">
        <f ca="1">SUBTOTAL(9,OFFSET(AI10,1,0):OFFSET(AI10,COUNTA($C:$C),0))</f>
        <v>76</v>
      </c>
      <c r="AJ5" s="196">
        <f ca="1">SUBTOTAL(9,OFFSET(AJ10,1,0):OFFSET(AJ10,COUNTA($C:$C),0))</f>
        <v>84</v>
      </c>
      <c r="AK5" s="196">
        <f ca="1">SUBTOTAL(9,OFFSET(AK10,1,0):OFFSET(AK10,COUNTA($C:$C),0))</f>
        <v>60</v>
      </c>
      <c r="AL5" s="196">
        <f ca="1">SUBTOTAL(9,OFFSET(AL10,1,0):OFFSET(AL10,COUNTA($C:$C),0))</f>
        <v>0</v>
      </c>
      <c r="AM5" s="196">
        <f ca="1">SUBTOTAL(9,OFFSET(AM10,1,0):OFFSET(AM10,COUNTA($C:$C),0))</f>
        <v>0</v>
      </c>
      <c r="AR5" s="174">
        <f ca="1">SUM(AG5:AQ5)</f>
        <v>269</v>
      </c>
    </row>
    <row r="6" spans="1:47" s="177" customFormat="1" ht="17.25" customHeight="1">
      <c r="A6" s="174" t="s">
        <v>139</v>
      </c>
      <c r="B6" s="174">
        <f ca="1">AA9</f>
        <v>0</v>
      </c>
      <c r="C6" s="187"/>
      <c r="D6" s="187"/>
      <c r="E6" s="187"/>
      <c r="F6" s="187"/>
      <c r="G6" s="187"/>
      <c r="H6" s="187"/>
      <c r="I6" s="197"/>
      <c r="J6" s="187"/>
      <c r="K6" s="187"/>
      <c r="L6" s="198"/>
      <c r="M6" s="187"/>
      <c r="N6" s="198"/>
      <c r="O6" s="199" t="s">
        <v>140</v>
      </c>
      <c r="P6" s="199" t="s">
        <v>141</v>
      </c>
      <c r="Q6" s="199" t="s">
        <v>142</v>
      </c>
      <c r="R6" s="199" t="s">
        <v>143</v>
      </c>
      <c r="S6" s="199" t="s">
        <v>144</v>
      </c>
      <c r="T6" s="199" t="s">
        <v>123</v>
      </c>
      <c r="U6" s="199" t="s">
        <v>145</v>
      </c>
      <c r="V6" s="199" t="s">
        <v>146</v>
      </c>
      <c r="W6" s="199" t="s">
        <v>147</v>
      </c>
      <c r="X6" s="199"/>
      <c r="Y6" s="199"/>
      <c r="Z6" s="199"/>
      <c r="AA6" s="174"/>
      <c r="AC6" s="200"/>
      <c r="AF6" s="201" t="s">
        <v>140</v>
      </c>
      <c r="AG6" s="201" t="s">
        <v>141</v>
      </c>
      <c r="AH6" s="201" t="s">
        <v>142</v>
      </c>
      <c r="AI6" s="201" t="s">
        <v>143</v>
      </c>
      <c r="AJ6" s="201" t="s">
        <v>144</v>
      </c>
      <c r="AK6" s="201" t="s">
        <v>123</v>
      </c>
      <c r="AL6" s="201" t="s">
        <v>145</v>
      </c>
      <c r="AM6" s="201" t="s">
        <v>146</v>
      </c>
      <c r="AN6" s="201" t="s">
        <v>147</v>
      </c>
      <c r="AO6" s="201"/>
      <c r="AP6" s="201"/>
      <c r="AQ6" s="201"/>
      <c r="AR6" s="174"/>
      <c r="AS6" s="202"/>
      <c r="AT6" s="202"/>
    </row>
    <row r="7" spans="1:47" s="177" customFormat="1" ht="17.25" customHeight="1">
      <c r="A7" s="174" t="s">
        <v>148</v>
      </c>
      <c r="B7" s="187">
        <v>53</v>
      </c>
      <c r="C7" s="187"/>
      <c r="D7" s="187"/>
      <c r="E7" s="187"/>
      <c r="G7" s="187"/>
      <c r="H7" s="203">
        <v>3</v>
      </c>
      <c r="I7" s="204"/>
      <c r="O7" s="199" t="s">
        <v>149</v>
      </c>
      <c r="P7" s="199">
        <v>28</v>
      </c>
      <c r="Q7" s="199">
        <v>29</v>
      </c>
      <c r="R7" s="199">
        <v>30</v>
      </c>
      <c r="S7" s="199">
        <v>31</v>
      </c>
      <c r="T7" s="199">
        <v>32</v>
      </c>
      <c r="U7" s="199">
        <v>33</v>
      </c>
      <c r="V7" s="199">
        <v>34</v>
      </c>
      <c r="W7" s="199">
        <v>36</v>
      </c>
      <c r="X7" s="199">
        <v>38</v>
      </c>
      <c r="Y7" s="199"/>
      <c r="Z7" s="199"/>
      <c r="AA7" s="205"/>
      <c r="AC7" s="200"/>
      <c r="AF7" s="201" t="s">
        <v>149</v>
      </c>
      <c r="AG7" s="201">
        <v>28</v>
      </c>
      <c r="AH7" s="201">
        <v>29</v>
      </c>
      <c r="AI7" s="201">
        <v>30</v>
      </c>
      <c r="AJ7" s="201">
        <v>31</v>
      </c>
      <c r="AK7" s="201">
        <v>32</v>
      </c>
      <c r="AL7" s="201">
        <v>33</v>
      </c>
      <c r="AM7" s="201">
        <v>34</v>
      </c>
      <c r="AN7" s="201">
        <v>36</v>
      </c>
      <c r="AO7" s="201">
        <v>38</v>
      </c>
      <c r="AP7" s="201"/>
      <c r="AQ7" s="201"/>
      <c r="AR7" s="205"/>
      <c r="AS7" s="202"/>
      <c r="AT7" s="202"/>
    </row>
    <row r="8" spans="1:47" s="177" customFormat="1" ht="17.25" customHeight="1">
      <c r="A8" s="174" t="s">
        <v>150</v>
      </c>
      <c r="B8" s="174">
        <f ca="1">AD9</f>
        <v>0</v>
      </c>
      <c r="C8" s="187"/>
      <c r="D8" s="187"/>
      <c r="E8" s="187"/>
      <c r="G8" s="187"/>
      <c r="H8" s="187"/>
      <c r="I8" s="206"/>
      <c r="J8" s="207"/>
      <c r="O8" s="199" t="s">
        <v>151</v>
      </c>
      <c r="P8" s="208" t="s">
        <v>152</v>
      </c>
      <c r="Q8" s="208" t="s">
        <v>153</v>
      </c>
      <c r="R8" s="208" t="s">
        <v>154</v>
      </c>
      <c r="S8" s="208" t="s">
        <v>155</v>
      </c>
      <c r="T8" s="208" t="s">
        <v>156</v>
      </c>
      <c r="U8" s="208" t="s">
        <v>157</v>
      </c>
      <c r="V8" s="208"/>
      <c r="W8" s="208"/>
      <c r="X8" s="208"/>
      <c r="Y8" s="208"/>
      <c r="Z8" s="208"/>
      <c r="AA8" s="205"/>
      <c r="AB8" s="177">
        <f>SUBTOTAL(2,AB11:AB3559)</f>
        <v>0</v>
      </c>
      <c r="AC8" s="200"/>
      <c r="AF8" s="201" t="s">
        <v>151</v>
      </c>
      <c r="AG8" s="209" t="s">
        <v>152</v>
      </c>
      <c r="AH8" s="209" t="s">
        <v>153</v>
      </c>
      <c r="AI8" s="209" t="s">
        <v>154</v>
      </c>
      <c r="AJ8" s="209" t="s">
        <v>155</v>
      </c>
      <c r="AK8" s="209" t="s">
        <v>156</v>
      </c>
      <c r="AL8" s="209" t="s">
        <v>157</v>
      </c>
      <c r="AM8" s="209"/>
      <c r="AN8" s="209"/>
      <c r="AO8" s="209"/>
      <c r="AP8" s="209"/>
      <c r="AQ8" s="209"/>
      <c r="AR8" s="205"/>
      <c r="AS8" s="202"/>
      <c r="AT8" s="202"/>
    </row>
    <row r="9" spans="1:47" s="177" customFormat="1" ht="12.75" customHeight="1">
      <c r="A9" s="174" t="s">
        <v>158</v>
      </c>
      <c r="B9" s="174">
        <f ca="1">AC9</f>
        <v>0</v>
      </c>
      <c r="C9" s="174"/>
      <c r="D9" s="174"/>
      <c r="E9" s="174"/>
      <c r="F9" s="174"/>
      <c r="G9" s="174"/>
      <c r="H9" s="174"/>
      <c r="I9" s="175"/>
      <c r="J9" s="174"/>
      <c r="K9" s="174"/>
      <c r="L9" s="174"/>
      <c r="M9" s="174"/>
      <c r="N9" s="174"/>
      <c r="O9" s="210" t="s">
        <v>159</v>
      </c>
      <c r="P9" s="210"/>
      <c r="Q9" s="210"/>
      <c r="R9" s="210"/>
      <c r="S9" s="210"/>
      <c r="T9" s="210" t="s">
        <v>160</v>
      </c>
      <c r="U9" s="210"/>
      <c r="V9" s="199"/>
      <c r="W9" s="199"/>
      <c r="X9" s="199"/>
      <c r="Y9" s="199"/>
      <c r="Z9" s="199"/>
      <c r="AA9" s="174">
        <f ca="1">SUBTOTAL(9,OFFSET(AA10,1,0):OFFSET(AA10,COUNTA(C:C),0))</f>
        <v>0</v>
      </c>
      <c r="AB9" s="174">
        <f ca="1">SUBTOTAL(9,OFFSET(AB10,1,0):OFFSET(AB10,COUNTA(D:D),0))</f>
        <v>0</v>
      </c>
      <c r="AC9" s="174">
        <f ca="1">SUBTOTAL(9,OFFSET(AC10,1,0):OFFSET(AC10,COUNTA(C:C),0))</f>
        <v>0</v>
      </c>
      <c r="AD9" s="174">
        <f ca="1">SUBTOTAL(9,OFFSET(AD10,1,0):OFFSET(AD10,COUNTA(C:C),0))</f>
        <v>0</v>
      </c>
      <c r="AE9" s="187"/>
      <c r="AF9" s="211" t="s">
        <v>159</v>
      </c>
      <c r="AG9" s="211"/>
      <c r="AH9" s="211"/>
      <c r="AI9" s="211"/>
      <c r="AJ9" s="211"/>
      <c r="AK9" s="211" t="s">
        <v>160</v>
      </c>
      <c r="AL9" s="211"/>
      <c r="AM9" s="201"/>
      <c r="AN9" s="201"/>
      <c r="AO9" s="201"/>
      <c r="AP9" s="201"/>
      <c r="AQ9" s="201"/>
      <c r="AR9" s="174">
        <f ca="1">SUBTOTAL(9,OFFSET(AR10,1,0):OFFSET(AR10,COUNTA(C:C),0))</f>
        <v>269</v>
      </c>
      <c r="AS9" s="176"/>
      <c r="AT9" s="176"/>
      <c r="AU9" s="174">
        <f ca="1">SUBTOTAL(9,OFFSET(AU10,1,0):OFFSET(AU10,COUNTA(C:C),0))</f>
        <v>0</v>
      </c>
    </row>
    <row r="10" spans="1:47" s="67" customFormat="1" ht="23.25" customHeight="1">
      <c r="A10" s="212" t="s">
        <v>161</v>
      </c>
      <c r="B10" s="212" t="s">
        <v>162</v>
      </c>
      <c r="C10" s="213" t="s">
        <v>163</v>
      </c>
      <c r="D10" s="214" t="s">
        <v>164</v>
      </c>
      <c r="E10" s="215" t="s">
        <v>165</v>
      </c>
      <c r="F10" s="214" t="s">
        <v>166</v>
      </c>
      <c r="G10" s="214" t="s">
        <v>167</v>
      </c>
      <c r="H10" s="214" t="s">
        <v>168</v>
      </c>
      <c r="I10" s="216" t="s">
        <v>90</v>
      </c>
      <c r="J10" s="214" t="s">
        <v>169</v>
      </c>
      <c r="K10" s="213" t="s">
        <v>43</v>
      </c>
      <c r="L10" s="217" t="s">
        <v>170</v>
      </c>
      <c r="M10" s="218" t="s">
        <v>171</v>
      </c>
      <c r="N10" s="213" t="s">
        <v>171</v>
      </c>
      <c r="O10" s="213" t="s">
        <v>172</v>
      </c>
      <c r="P10" s="213" t="s">
        <v>173</v>
      </c>
      <c r="Q10" s="213" t="s">
        <v>173</v>
      </c>
      <c r="R10" s="213" t="s">
        <v>173</v>
      </c>
      <c r="S10" s="213" t="s">
        <v>173</v>
      </c>
      <c r="T10" s="213" t="s">
        <v>173</v>
      </c>
      <c r="U10" s="213" t="s">
        <v>173</v>
      </c>
      <c r="V10" s="218" t="s">
        <v>173</v>
      </c>
      <c r="W10" s="213" t="s">
        <v>173</v>
      </c>
      <c r="X10" s="213" t="s">
        <v>173</v>
      </c>
      <c r="Y10" s="213" t="s">
        <v>173</v>
      </c>
      <c r="Z10" s="213" t="s">
        <v>173</v>
      </c>
      <c r="AA10" s="212" t="s">
        <v>84</v>
      </c>
      <c r="AB10" s="212" t="s">
        <v>174</v>
      </c>
      <c r="AC10" s="219" t="s">
        <v>174</v>
      </c>
      <c r="AD10" s="220" t="s">
        <v>175</v>
      </c>
      <c r="AE10" s="221" t="s">
        <v>176</v>
      </c>
      <c r="AF10" s="222" t="s">
        <v>172</v>
      </c>
      <c r="AG10" s="222" t="s">
        <v>173</v>
      </c>
      <c r="AH10" s="222" t="s">
        <v>173</v>
      </c>
      <c r="AI10" s="222" t="s">
        <v>173</v>
      </c>
      <c r="AJ10" s="222" t="s">
        <v>173</v>
      </c>
      <c r="AK10" s="222" t="s">
        <v>173</v>
      </c>
      <c r="AL10" s="222" t="s">
        <v>173</v>
      </c>
      <c r="AM10" s="223" t="s">
        <v>173</v>
      </c>
      <c r="AN10" s="222" t="s">
        <v>173</v>
      </c>
      <c r="AO10" s="222" t="s">
        <v>173</v>
      </c>
      <c r="AP10" s="222" t="s">
        <v>173</v>
      </c>
      <c r="AQ10" s="222" t="s">
        <v>173</v>
      </c>
      <c r="AR10" s="221" t="s">
        <v>84</v>
      </c>
      <c r="AS10" s="224" t="s">
        <v>177</v>
      </c>
      <c r="AT10" s="224" t="s">
        <v>174</v>
      </c>
      <c r="AU10" s="222" t="s">
        <v>175</v>
      </c>
    </row>
    <row r="11" spans="1:47" hidden="1">
      <c r="A11" s="225">
        <v>1</v>
      </c>
      <c r="B11" s="225">
        <v>3849</v>
      </c>
      <c r="C11" s="226" t="s">
        <v>178</v>
      </c>
      <c r="D11" s="226" t="s">
        <v>35</v>
      </c>
      <c r="E11" s="226" t="s">
        <v>179</v>
      </c>
      <c r="F11" s="227" t="s">
        <v>180</v>
      </c>
      <c r="G11" s="226" t="s">
        <v>181</v>
      </c>
      <c r="H11" s="226" t="s">
        <v>182</v>
      </c>
      <c r="I11" s="226" t="s">
        <v>183</v>
      </c>
      <c r="J11" s="226" t="s">
        <v>184</v>
      </c>
      <c r="K11" s="226" t="s">
        <v>185</v>
      </c>
      <c r="L11" s="226" t="s">
        <v>42</v>
      </c>
      <c r="M11" s="227"/>
      <c r="N11" s="226">
        <v>30</v>
      </c>
      <c r="O11" s="226" t="s">
        <v>140</v>
      </c>
      <c r="P11" s="228"/>
      <c r="Q11" s="228"/>
      <c r="R11" s="229"/>
      <c r="S11" s="229"/>
      <c r="T11" s="229"/>
      <c r="U11" s="228"/>
      <c r="V11" s="228"/>
      <c r="W11" s="228"/>
      <c r="X11" s="228"/>
      <c r="Y11" s="228"/>
      <c r="Z11" s="228"/>
      <c r="AA11" s="226">
        <f t="shared" ref="AA11:AA74" si="0">SUM(P11:Z11)</f>
        <v>0</v>
      </c>
      <c r="AB11" s="228"/>
      <c r="AC11" s="230"/>
      <c r="AD11" s="228"/>
      <c r="AE11" s="226" t="s">
        <v>186</v>
      </c>
      <c r="AF11" s="226" t="s">
        <v>140</v>
      </c>
      <c r="AG11" s="226"/>
      <c r="AH11" s="226"/>
      <c r="AI11" s="226">
        <v>8</v>
      </c>
      <c r="AJ11" s="226">
        <v>9</v>
      </c>
      <c r="AK11" s="226">
        <v>7</v>
      </c>
      <c r="AL11" s="226"/>
      <c r="AM11" s="226"/>
      <c r="AN11" s="226"/>
      <c r="AO11" s="226"/>
      <c r="AP11" s="226"/>
      <c r="AQ11" s="226"/>
      <c r="AR11" s="226">
        <f t="shared" ref="AR11:AR74" si="1">SUM(AG11:AQ11)</f>
        <v>24</v>
      </c>
    </row>
    <row r="12" spans="1:47" hidden="1">
      <c r="A12" s="225">
        <v>1</v>
      </c>
      <c r="B12" s="225">
        <v>3849</v>
      </c>
      <c r="C12" s="226" t="s">
        <v>178</v>
      </c>
      <c r="D12" s="226" t="s">
        <v>35</v>
      </c>
      <c r="E12" s="226" t="s">
        <v>179</v>
      </c>
      <c r="F12" s="227" t="s">
        <v>180</v>
      </c>
      <c r="G12" s="226" t="s">
        <v>181</v>
      </c>
      <c r="H12" s="226" t="s">
        <v>187</v>
      </c>
      <c r="I12" s="226" t="s">
        <v>188</v>
      </c>
      <c r="J12" s="226" t="s">
        <v>184</v>
      </c>
      <c r="K12" s="226" t="s">
        <v>189</v>
      </c>
      <c r="L12" s="226" t="s">
        <v>45</v>
      </c>
      <c r="M12" s="227"/>
      <c r="N12" s="226">
        <v>30</v>
      </c>
      <c r="O12" s="226" t="s">
        <v>140</v>
      </c>
      <c r="P12" s="228"/>
      <c r="Q12" s="229"/>
      <c r="R12" s="228"/>
      <c r="S12" s="229"/>
      <c r="T12" s="228"/>
      <c r="U12" s="228"/>
      <c r="V12" s="228"/>
      <c r="W12" s="228"/>
      <c r="X12" s="228"/>
      <c r="Y12" s="228"/>
      <c r="Z12" s="228"/>
      <c r="AA12" s="226">
        <f t="shared" si="0"/>
        <v>0</v>
      </c>
      <c r="AB12" s="228"/>
      <c r="AC12" s="230"/>
      <c r="AD12" s="228"/>
      <c r="AE12" s="226" t="s">
        <v>186</v>
      </c>
      <c r="AF12" s="226" t="s">
        <v>140</v>
      </c>
      <c r="AG12" s="226"/>
      <c r="AH12" s="226">
        <v>1</v>
      </c>
      <c r="AI12" s="226"/>
      <c r="AJ12" s="226">
        <v>20</v>
      </c>
      <c r="AK12" s="226"/>
      <c r="AL12" s="226"/>
      <c r="AM12" s="226"/>
      <c r="AN12" s="226"/>
      <c r="AO12" s="226"/>
      <c r="AP12" s="226"/>
      <c r="AQ12" s="226"/>
      <c r="AR12" s="226">
        <f t="shared" si="1"/>
        <v>21</v>
      </c>
    </row>
    <row r="13" spans="1:47" hidden="1">
      <c r="A13" s="225">
        <v>1</v>
      </c>
      <c r="B13" s="225">
        <v>3849</v>
      </c>
      <c r="C13" s="226" t="s">
        <v>178</v>
      </c>
      <c r="D13" s="226" t="s">
        <v>35</v>
      </c>
      <c r="E13" s="226" t="s">
        <v>179</v>
      </c>
      <c r="F13" s="227" t="s">
        <v>180</v>
      </c>
      <c r="G13" s="226" t="s">
        <v>181</v>
      </c>
      <c r="H13" s="226" t="s">
        <v>187</v>
      </c>
      <c r="I13" s="226" t="s">
        <v>188</v>
      </c>
      <c r="J13" s="226" t="s">
        <v>184</v>
      </c>
      <c r="K13" s="226" t="s">
        <v>189</v>
      </c>
      <c r="L13" s="226" t="s">
        <v>45</v>
      </c>
      <c r="M13" s="227"/>
      <c r="N13" s="226">
        <v>30</v>
      </c>
      <c r="O13" s="226" t="s">
        <v>140</v>
      </c>
      <c r="P13" s="228"/>
      <c r="Q13" s="228"/>
      <c r="R13" s="229"/>
      <c r="S13" s="228"/>
      <c r="T13" s="229"/>
      <c r="U13" s="228"/>
      <c r="V13" s="228"/>
      <c r="W13" s="228"/>
      <c r="X13" s="228"/>
      <c r="Y13" s="228"/>
      <c r="Z13" s="228"/>
      <c r="AA13" s="226">
        <f t="shared" si="0"/>
        <v>0</v>
      </c>
      <c r="AB13" s="228"/>
      <c r="AC13" s="230"/>
      <c r="AD13" s="228"/>
      <c r="AE13" s="226" t="s">
        <v>190</v>
      </c>
      <c r="AF13" s="226" t="s">
        <v>140</v>
      </c>
      <c r="AG13" s="226"/>
      <c r="AH13" s="226"/>
      <c r="AI13" s="226">
        <v>14</v>
      </c>
      <c r="AJ13" s="226"/>
      <c r="AK13" s="226">
        <v>13</v>
      </c>
      <c r="AL13" s="226"/>
      <c r="AM13" s="226"/>
      <c r="AN13" s="226"/>
      <c r="AO13" s="226"/>
      <c r="AP13" s="226"/>
      <c r="AQ13" s="226"/>
      <c r="AR13" s="226">
        <f t="shared" si="1"/>
        <v>27</v>
      </c>
    </row>
    <row r="14" spans="1:47" hidden="1">
      <c r="A14" s="225">
        <v>1</v>
      </c>
      <c r="B14" s="225">
        <v>3849</v>
      </c>
      <c r="C14" s="226" t="s">
        <v>178</v>
      </c>
      <c r="D14" s="226" t="s">
        <v>35</v>
      </c>
      <c r="E14" s="226" t="s">
        <v>179</v>
      </c>
      <c r="F14" s="227" t="s">
        <v>180</v>
      </c>
      <c r="G14" s="226" t="s">
        <v>181</v>
      </c>
      <c r="H14" s="226" t="s">
        <v>191</v>
      </c>
      <c r="I14" s="226" t="s">
        <v>192</v>
      </c>
      <c r="J14" s="226" t="s">
        <v>184</v>
      </c>
      <c r="K14" s="226" t="s">
        <v>193</v>
      </c>
      <c r="L14" s="226" t="s">
        <v>45</v>
      </c>
      <c r="M14" s="227"/>
      <c r="N14" s="226">
        <v>30</v>
      </c>
      <c r="O14" s="226" t="s">
        <v>140</v>
      </c>
      <c r="P14" s="228"/>
      <c r="Q14" s="229"/>
      <c r="R14" s="228"/>
      <c r="S14" s="229"/>
      <c r="T14" s="228"/>
      <c r="U14" s="228"/>
      <c r="V14" s="228"/>
      <c r="W14" s="228"/>
      <c r="X14" s="228"/>
      <c r="Y14" s="228"/>
      <c r="Z14" s="228"/>
      <c r="AA14" s="226">
        <f t="shared" si="0"/>
        <v>0</v>
      </c>
      <c r="AB14" s="228"/>
      <c r="AC14" s="230"/>
      <c r="AD14" s="228"/>
      <c r="AE14" s="226" t="s">
        <v>186</v>
      </c>
      <c r="AF14" s="226" t="s">
        <v>140</v>
      </c>
      <c r="AG14" s="226"/>
      <c r="AH14" s="226">
        <v>1</v>
      </c>
      <c r="AI14" s="226"/>
      <c r="AJ14" s="226">
        <v>18</v>
      </c>
      <c r="AK14" s="226"/>
      <c r="AL14" s="226"/>
      <c r="AM14" s="226"/>
      <c r="AN14" s="226"/>
      <c r="AO14" s="226"/>
      <c r="AP14" s="226"/>
      <c r="AQ14" s="226"/>
      <c r="AR14" s="226">
        <f t="shared" si="1"/>
        <v>19</v>
      </c>
    </row>
    <row r="15" spans="1:47" hidden="1">
      <c r="A15" s="225">
        <v>1</v>
      </c>
      <c r="B15" s="225">
        <v>3849</v>
      </c>
      <c r="C15" s="226" t="s">
        <v>178</v>
      </c>
      <c r="D15" s="226" t="s">
        <v>35</v>
      </c>
      <c r="E15" s="226" t="s">
        <v>179</v>
      </c>
      <c r="F15" s="227" t="s">
        <v>180</v>
      </c>
      <c r="G15" s="226" t="s">
        <v>181</v>
      </c>
      <c r="H15" s="226" t="s">
        <v>191</v>
      </c>
      <c r="I15" s="226" t="s">
        <v>192</v>
      </c>
      <c r="J15" s="226" t="s">
        <v>184</v>
      </c>
      <c r="K15" s="226" t="s">
        <v>193</v>
      </c>
      <c r="L15" s="226" t="s">
        <v>45</v>
      </c>
      <c r="M15" s="227"/>
      <c r="N15" s="226">
        <v>30</v>
      </c>
      <c r="O15" s="226" t="s">
        <v>140</v>
      </c>
      <c r="P15" s="228"/>
      <c r="Q15" s="228"/>
      <c r="R15" s="229"/>
      <c r="S15" s="228"/>
      <c r="T15" s="229"/>
      <c r="U15" s="228"/>
      <c r="V15" s="228"/>
      <c r="W15" s="228"/>
      <c r="X15" s="228"/>
      <c r="Y15" s="228"/>
      <c r="Z15" s="228"/>
      <c r="AA15" s="226">
        <f t="shared" si="0"/>
        <v>0</v>
      </c>
      <c r="AB15" s="228"/>
      <c r="AC15" s="230"/>
      <c r="AD15" s="228"/>
      <c r="AE15" s="226" t="s">
        <v>194</v>
      </c>
      <c r="AF15" s="226" t="s">
        <v>140</v>
      </c>
      <c r="AG15" s="226"/>
      <c r="AH15" s="226"/>
      <c r="AI15" s="226">
        <v>14</v>
      </c>
      <c r="AJ15" s="226"/>
      <c r="AK15" s="226">
        <v>12</v>
      </c>
      <c r="AL15" s="226"/>
      <c r="AM15" s="226"/>
      <c r="AN15" s="226"/>
      <c r="AO15" s="226"/>
      <c r="AP15" s="226"/>
      <c r="AQ15" s="226"/>
      <c r="AR15" s="226">
        <f t="shared" si="1"/>
        <v>26</v>
      </c>
    </row>
    <row r="16" spans="1:47" hidden="1">
      <c r="A16" s="225">
        <v>1</v>
      </c>
      <c r="B16" s="231">
        <v>3849</v>
      </c>
      <c r="C16" s="232" t="s">
        <v>178</v>
      </c>
      <c r="D16" s="232" t="s">
        <v>35</v>
      </c>
      <c r="E16" s="232" t="s">
        <v>179</v>
      </c>
      <c r="F16" s="233" t="s">
        <v>180</v>
      </c>
      <c r="G16" s="232" t="s">
        <v>181</v>
      </c>
      <c r="H16" s="232" t="s">
        <v>195</v>
      </c>
      <c r="I16" s="232" t="s">
        <v>196</v>
      </c>
      <c r="J16" s="232" t="s">
        <v>184</v>
      </c>
      <c r="K16" s="232" t="s">
        <v>197</v>
      </c>
      <c r="L16" s="232" t="s">
        <v>198</v>
      </c>
      <c r="M16" s="233"/>
      <c r="N16" s="232">
        <v>30</v>
      </c>
      <c r="O16" s="226" t="s">
        <v>140</v>
      </c>
      <c r="P16" s="228"/>
      <c r="Q16" s="229"/>
      <c r="R16" s="229"/>
      <c r="S16" s="229"/>
      <c r="T16" s="229"/>
      <c r="U16" s="228"/>
      <c r="V16" s="228"/>
      <c r="W16" s="228"/>
      <c r="X16" s="228"/>
      <c r="Y16" s="228"/>
      <c r="Z16" s="228"/>
      <c r="AA16" s="232">
        <f t="shared" si="0"/>
        <v>0</v>
      </c>
      <c r="AB16" s="234"/>
      <c r="AC16" s="235"/>
      <c r="AD16" s="234"/>
      <c r="AE16" s="232" t="s">
        <v>186</v>
      </c>
      <c r="AF16" s="232" t="s">
        <v>140</v>
      </c>
      <c r="AG16" s="232"/>
      <c r="AH16" s="232">
        <v>1</v>
      </c>
      <c r="AI16" s="232">
        <v>4</v>
      </c>
      <c r="AJ16" s="232">
        <v>5</v>
      </c>
      <c r="AK16" s="232">
        <v>2</v>
      </c>
      <c r="AL16" s="232"/>
      <c r="AM16" s="232"/>
      <c r="AN16" s="232"/>
      <c r="AO16" s="232"/>
      <c r="AP16" s="232"/>
      <c r="AQ16" s="232"/>
      <c r="AR16" s="232">
        <f t="shared" si="1"/>
        <v>12</v>
      </c>
    </row>
    <row r="17" spans="1:44" hidden="1">
      <c r="A17" s="225">
        <v>1</v>
      </c>
      <c r="B17" s="231">
        <v>3849</v>
      </c>
      <c r="C17" s="232" t="s">
        <v>178</v>
      </c>
      <c r="D17" s="232" t="s">
        <v>35</v>
      </c>
      <c r="E17" s="232" t="s">
        <v>179</v>
      </c>
      <c r="F17" s="233" t="s">
        <v>180</v>
      </c>
      <c r="G17" s="232" t="s">
        <v>181</v>
      </c>
      <c r="H17" s="232" t="s">
        <v>199</v>
      </c>
      <c r="I17" s="232" t="s">
        <v>200</v>
      </c>
      <c r="J17" s="232" t="s">
        <v>201</v>
      </c>
      <c r="K17" s="232" t="s">
        <v>202</v>
      </c>
      <c r="L17" s="232" t="s">
        <v>203</v>
      </c>
      <c r="M17" s="233"/>
      <c r="N17" s="232">
        <v>40</v>
      </c>
      <c r="O17" s="226" t="s">
        <v>140</v>
      </c>
      <c r="P17" s="228"/>
      <c r="Q17" s="228"/>
      <c r="R17" s="229"/>
      <c r="S17" s="229"/>
      <c r="T17" s="229"/>
      <c r="U17" s="228"/>
      <c r="V17" s="228"/>
      <c r="W17" s="228"/>
      <c r="X17" s="228"/>
      <c r="Y17" s="228"/>
      <c r="Z17" s="228"/>
      <c r="AA17" s="232">
        <f t="shared" si="0"/>
        <v>0</v>
      </c>
      <c r="AB17" s="234"/>
      <c r="AC17" s="235"/>
      <c r="AD17" s="234"/>
      <c r="AE17" s="232" t="s">
        <v>186</v>
      </c>
      <c r="AF17" s="232" t="s">
        <v>140</v>
      </c>
      <c r="AG17" s="232"/>
      <c r="AH17" s="232"/>
      <c r="AI17" s="232">
        <v>4</v>
      </c>
      <c r="AJ17" s="232">
        <v>4</v>
      </c>
      <c r="AK17" s="232">
        <v>5</v>
      </c>
      <c r="AL17" s="232"/>
      <c r="AM17" s="232"/>
      <c r="AN17" s="232"/>
      <c r="AO17" s="232"/>
      <c r="AP17" s="232"/>
      <c r="AQ17" s="232"/>
      <c r="AR17" s="232">
        <f t="shared" si="1"/>
        <v>13</v>
      </c>
    </row>
    <row r="18" spans="1:44" hidden="1">
      <c r="A18" s="225">
        <v>1</v>
      </c>
      <c r="B18" s="231">
        <v>3849</v>
      </c>
      <c r="C18" s="232" t="s">
        <v>178</v>
      </c>
      <c r="D18" s="232" t="s">
        <v>35</v>
      </c>
      <c r="E18" s="232" t="s">
        <v>179</v>
      </c>
      <c r="F18" s="233" t="s">
        <v>180</v>
      </c>
      <c r="G18" s="232" t="s">
        <v>181</v>
      </c>
      <c r="H18" s="232" t="s">
        <v>204</v>
      </c>
      <c r="I18" s="232" t="s">
        <v>205</v>
      </c>
      <c r="J18" s="232" t="s">
        <v>201</v>
      </c>
      <c r="K18" s="232" t="s">
        <v>206</v>
      </c>
      <c r="L18" s="232" t="s">
        <v>42</v>
      </c>
      <c r="M18" s="233"/>
      <c r="N18" s="232">
        <v>40</v>
      </c>
      <c r="O18" s="226" t="s">
        <v>140</v>
      </c>
      <c r="P18" s="228"/>
      <c r="Q18" s="228"/>
      <c r="R18" s="229"/>
      <c r="S18" s="229"/>
      <c r="T18" s="229"/>
      <c r="U18" s="228"/>
      <c r="V18" s="228"/>
      <c r="W18" s="228"/>
      <c r="X18" s="228"/>
      <c r="Y18" s="228"/>
      <c r="Z18" s="228"/>
      <c r="AA18" s="232">
        <f t="shared" si="0"/>
        <v>0</v>
      </c>
      <c r="AB18" s="234"/>
      <c r="AC18" s="235"/>
      <c r="AD18" s="234"/>
      <c r="AE18" s="232" t="s">
        <v>186</v>
      </c>
      <c r="AF18" s="232" t="s">
        <v>140</v>
      </c>
      <c r="AG18" s="232"/>
      <c r="AH18" s="232"/>
      <c r="AI18" s="232">
        <v>5</v>
      </c>
      <c r="AJ18" s="232">
        <v>6</v>
      </c>
      <c r="AK18" s="232">
        <v>4</v>
      </c>
      <c r="AL18" s="232"/>
      <c r="AM18" s="232"/>
      <c r="AN18" s="232"/>
      <c r="AO18" s="232"/>
      <c r="AP18" s="232"/>
      <c r="AQ18" s="232"/>
      <c r="AR18" s="232">
        <f t="shared" si="1"/>
        <v>15</v>
      </c>
    </row>
    <row r="19" spans="1:44" hidden="1">
      <c r="A19" s="225">
        <v>1</v>
      </c>
      <c r="B19" s="236">
        <v>3849</v>
      </c>
      <c r="C19" s="237" t="s">
        <v>178</v>
      </c>
      <c r="D19" s="237" t="s">
        <v>35</v>
      </c>
      <c r="E19" s="237" t="s">
        <v>179</v>
      </c>
      <c r="F19" s="238" t="s">
        <v>180</v>
      </c>
      <c r="G19" s="237" t="s">
        <v>181</v>
      </c>
      <c r="H19" s="237" t="s">
        <v>207</v>
      </c>
      <c r="I19" s="237" t="s">
        <v>208</v>
      </c>
      <c r="J19" s="237" t="s">
        <v>201</v>
      </c>
      <c r="K19" s="237" t="s">
        <v>209</v>
      </c>
      <c r="L19" s="237" t="s">
        <v>42</v>
      </c>
      <c r="M19" s="238"/>
      <c r="N19" s="237">
        <v>40</v>
      </c>
      <c r="O19" s="226" t="s">
        <v>140</v>
      </c>
      <c r="P19" s="228"/>
      <c r="Q19" s="228"/>
      <c r="R19" s="229"/>
      <c r="S19" s="229"/>
      <c r="T19" s="229"/>
      <c r="U19" s="228"/>
      <c r="V19" s="228"/>
      <c r="W19" s="228"/>
      <c r="X19" s="228"/>
      <c r="Y19" s="228"/>
      <c r="Z19" s="228"/>
      <c r="AA19" s="237">
        <f t="shared" si="0"/>
        <v>0</v>
      </c>
      <c r="AB19" s="229"/>
      <c r="AC19" s="239"/>
      <c r="AD19" s="229"/>
      <c r="AE19" s="237" t="s">
        <v>186</v>
      </c>
      <c r="AF19" s="237" t="s">
        <v>140</v>
      </c>
      <c r="AG19" s="237"/>
      <c r="AH19" s="237"/>
      <c r="AI19" s="237">
        <v>1</v>
      </c>
      <c r="AJ19" s="237">
        <v>3</v>
      </c>
      <c r="AK19" s="237">
        <v>3</v>
      </c>
      <c r="AL19" s="237"/>
      <c r="AM19" s="237"/>
      <c r="AN19" s="237"/>
      <c r="AO19" s="237"/>
      <c r="AP19" s="237"/>
      <c r="AQ19" s="237"/>
      <c r="AR19" s="237">
        <f t="shared" si="1"/>
        <v>7</v>
      </c>
    </row>
    <row r="20" spans="1:44" hidden="1">
      <c r="A20" s="225">
        <v>1</v>
      </c>
      <c r="B20" s="236">
        <v>3849</v>
      </c>
      <c r="C20" s="237" t="s">
        <v>178</v>
      </c>
      <c r="D20" s="237" t="s">
        <v>35</v>
      </c>
      <c r="E20" s="237" t="s">
        <v>179</v>
      </c>
      <c r="F20" s="238" t="s">
        <v>180</v>
      </c>
      <c r="G20" s="237" t="s">
        <v>181</v>
      </c>
      <c r="H20" s="237" t="s">
        <v>210</v>
      </c>
      <c r="I20" s="237" t="s">
        <v>211</v>
      </c>
      <c r="J20" s="237" t="s">
        <v>201</v>
      </c>
      <c r="K20" s="237" t="s">
        <v>212</v>
      </c>
      <c r="L20" s="237" t="s">
        <v>203</v>
      </c>
      <c r="M20" s="238"/>
      <c r="N20" s="237">
        <v>40</v>
      </c>
      <c r="O20" s="226" t="s">
        <v>140</v>
      </c>
      <c r="P20" s="228"/>
      <c r="Q20" s="228"/>
      <c r="R20" s="229"/>
      <c r="S20" s="229"/>
      <c r="T20" s="229"/>
      <c r="U20" s="228"/>
      <c r="V20" s="228"/>
      <c r="W20" s="228"/>
      <c r="X20" s="228"/>
      <c r="Y20" s="228"/>
      <c r="Z20" s="228"/>
      <c r="AA20" s="237">
        <f t="shared" si="0"/>
        <v>0</v>
      </c>
      <c r="AB20" s="229"/>
      <c r="AC20" s="239"/>
      <c r="AD20" s="229"/>
      <c r="AE20" s="237" t="s">
        <v>186</v>
      </c>
      <c r="AF20" s="237" t="s">
        <v>140</v>
      </c>
      <c r="AG20" s="237"/>
      <c r="AH20" s="237"/>
      <c r="AI20" s="237">
        <v>7</v>
      </c>
      <c r="AJ20" s="237">
        <v>7</v>
      </c>
      <c r="AK20" s="237">
        <v>4</v>
      </c>
      <c r="AL20" s="237"/>
      <c r="AM20" s="237"/>
      <c r="AN20" s="237"/>
      <c r="AO20" s="237"/>
      <c r="AP20" s="237"/>
      <c r="AQ20" s="237"/>
      <c r="AR20" s="237">
        <f t="shared" si="1"/>
        <v>18</v>
      </c>
    </row>
    <row r="21" spans="1:44" hidden="1">
      <c r="A21" s="225">
        <v>1</v>
      </c>
      <c r="B21" s="236">
        <v>3849</v>
      </c>
      <c r="C21" s="237" t="s">
        <v>178</v>
      </c>
      <c r="D21" s="237" t="s">
        <v>35</v>
      </c>
      <c r="E21" s="237" t="s">
        <v>179</v>
      </c>
      <c r="F21" s="238" t="s">
        <v>180</v>
      </c>
      <c r="G21" s="237" t="s">
        <v>181</v>
      </c>
      <c r="H21" s="237" t="s">
        <v>213</v>
      </c>
      <c r="I21" s="237" t="s">
        <v>214</v>
      </c>
      <c r="J21" s="237" t="s">
        <v>201</v>
      </c>
      <c r="K21" s="237" t="s">
        <v>215</v>
      </c>
      <c r="L21" s="237" t="s">
        <v>45</v>
      </c>
      <c r="M21" s="238"/>
      <c r="N21" s="237">
        <v>40</v>
      </c>
      <c r="O21" s="226" t="s">
        <v>140</v>
      </c>
      <c r="P21" s="228"/>
      <c r="Q21" s="229"/>
      <c r="R21" s="229"/>
      <c r="S21" s="229"/>
      <c r="T21" s="229"/>
      <c r="U21" s="228"/>
      <c r="V21" s="228"/>
      <c r="W21" s="228"/>
      <c r="X21" s="228"/>
      <c r="Y21" s="228"/>
      <c r="Z21" s="228"/>
      <c r="AA21" s="237">
        <f t="shared" si="0"/>
        <v>0</v>
      </c>
      <c r="AB21" s="229"/>
      <c r="AC21" s="239"/>
      <c r="AD21" s="229"/>
      <c r="AE21" s="237" t="s">
        <v>186</v>
      </c>
      <c r="AF21" s="237" t="s">
        <v>140</v>
      </c>
      <c r="AG21" s="237"/>
      <c r="AH21" s="237">
        <v>2</v>
      </c>
      <c r="AI21" s="237">
        <v>6</v>
      </c>
      <c r="AJ21" s="237">
        <v>6</v>
      </c>
      <c r="AK21" s="237">
        <v>3</v>
      </c>
      <c r="AL21" s="237"/>
      <c r="AM21" s="237"/>
      <c r="AN21" s="237"/>
      <c r="AO21" s="237"/>
      <c r="AP21" s="237"/>
      <c r="AQ21" s="237"/>
      <c r="AR21" s="237">
        <f t="shared" si="1"/>
        <v>17</v>
      </c>
    </row>
    <row r="22" spans="1:44" hidden="1">
      <c r="A22" s="225">
        <v>1</v>
      </c>
      <c r="B22" s="225">
        <v>3849</v>
      </c>
      <c r="C22" s="226" t="s">
        <v>178</v>
      </c>
      <c r="D22" s="226" t="s">
        <v>35</v>
      </c>
      <c r="E22" s="226" t="s">
        <v>179</v>
      </c>
      <c r="F22" s="227" t="s">
        <v>180</v>
      </c>
      <c r="G22" s="226" t="s">
        <v>181</v>
      </c>
      <c r="H22" s="226" t="s">
        <v>216</v>
      </c>
      <c r="I22" s="226" t="s">
        <v>217</v>
      </c>
      <c r="J22" s="226" t="s">
        <v>201</v>
      </c>
      <c r="K22" s="226" t="s">
        <v>218</v>
      </c>
      <c r="L22" s="226" t="s">
        <v>42</v>
      </c>
      <c r="M22" s="227"/>
      <c r="N22" s="226">
        <v>40</v>
      </c>
      <c r="O22" s="226" t="s">
        <v>140</v>
      </c>
      <c r="P22" s="228"/>
      <c r="Q22" s="228"/>
      <c r="R22" s="229"/>
      <c r="S22" s="229"/>
      <c r="T22" s="229"/>
      <c r="U22" s="228"/>
      <c r="V22" s="228"/>
      <c r="W22" s="228"/>
      <c r="X22" s="228"/>
      <c r="Y22" s="228"/>
      <c r="Z22" s="228"/>
      <c r="AA22" s="226">
        <f t="shared" si="0"/>
        <v>0</v>
      </c>
      <c r="AB22" s="228"/>
      <c r="AC22" s="230"/>
      <c r="AD22" s="228"/>
      <c r="AE22" s="226" t="s">
        <v>194</v>
      </c>
      <c r="AF22" s="226" t="s">
        <v>140</v>
      </c>
      <c r="AG22" s="226"/>
      <c r="AH22" s="226"/>
      <c r="AI22" s="226">
        <v>11</v>
      </c>
      <c r="AJ22" s="226">
        <v>16</v>
      </c>
      <c r="AK22" s="226">
        <v>13</v>
      </c>
      <c r="AL22" s="226"/>
      <c r="AM22" s="226"/>
      <c r="AN22" s="226"/>
      <c r="AO22" s="226"/>
      <c r="AP22" s="226"/>
      <c r="AQ22" s="226"/>
      <c r="AR22" s="226">
        <f t="shared" si="1"/>
        <v>40</v>
      </c>
    </row>
    <row r="23" spans="1:44" hidden="1">
      <c r="A23" s="225">
        <v>1</v>
      </c>
      <c r="B23" s="225">
        <v>3849</v>
      </c>
      <c r="C23" s="226" t="s">
        <v>178</v>
      </c>
      <c r="D23" s="226" t="s">
        <v>35</v>
      </c>
      <c r="E23" s="226" t="s">
        <v>179</v>
      </c>
      <c r="F23" s="227" t="s">
        <v>180</v>
      </c>
      <c r="G23" s="226" t="s">
        <v>181</v>
      </c>
      <c r="H23" s="226" t="s">
        <v>219</v>
      </c>
      <c r="I23" s="226" t="s">
        <v>220</v>
      </c>
      <c r="J23" s="226" t="s">
        <v>201</v>
      </c>
      <c r="K23" s="226" t="s">
        <v>221</v>
      </c>
      <c r="L23" s="226" t="s">
        <v>45</v>
      </c>
      <c r="M23" s="227"/>
      <c r="N23" s="226">
        <v>40</v>
      </c>
      <c r="O23" s="226" t="s">
        <v>140</v>
      </c>
      <c r="P23" s="228"/>
      <c r="Q23" s="228"/>
      <c r="R23" s="229"/>
      <c r="S23" s="229"/>
      <c r="T23" s="229"/>
      <c r="U23" s="228"/>
      <c r="V23" s="228"/>
      <c r="W23" s="228"/>
      <c r="X23" s="228"/>
      <c r="Y23" s="228"/>
      <c r="Z23" s="228"/>
      <c r="AA23" s="226">
        <f t="shared" si="0"/>
        <v>0</v>
      </c>
      <c r="AB23" s="228"/>
      <c r="AC23" s="230"/>
      <c r="AD23" s="228"/>
      <c r="AE23" s="226" t="s">
        <v>186</v>
      </c>
      <c r="AF23" s="226" t="s">
        <v>140</v>
      </c>
      <c r="AG23" s="226"/>
      <c r="AH23" s="226"/>
      <c r="AI23" s="226">
        <v>9</v>
      </c>
      <c r="AJ23" s="226">
        <v>9</v>
      </c>
      <c r="AK23" s="226">
        <v>8</v>
      </c>
      <c r="AL23" s="226"/>
      <c r="AM23" s="226"/>
      <c r="AN23" s="226"/>
      <c r="AO23" s="226"/>
      <c r="AP23" s="226"/>
      <c r="AQ23" s="226"/>
      <c r="AR23" s="226">
        <f t="shared" si="1"/>
        <v>26</v>
      </c>
    </row>
    <row r="24" spans="1:44" hidden="1">
      <c r="A24" s="225">
        <v>1</v>
      </c>
      <c r="B24" s="225">
        <v>3849</v>
      </c>
      <c r="C24" s="226" t="s">
        <v>178</v>
      </c>
      <c r="D24" s="226" t="s">
        <v>35</v>
      </c>
      <c r="E24" s="226" t="s">
        <v>179</v>
      </c>
      <c r="F24" s="227" t="s">
        <v>180</v>
      </c>
      <c r="G24" s="226" t="s">
        <v>181</v>
      </c>
      <c r="H24" s="226" t="s">
        <v>222</v>
      </c>
      <c r="I24" s="226" t="s">
        <v>223</v>
      </c>
      <c r="J24" s="226" t="s">
        <v>201</v>
      </c>
      <c r="K24" s="226" t="s">
        <v>224</v>
      </c>
      <c r="L24" s="226" t="s">
        <v>225</v>
      </c>
      <c r="M24" s="227"/>
      <c r="N24" s="226">
        <v>40</v>
      </c>
      <c r="O24" s="226" t="s">
        <v>140</v>
      </c>
      <c r="P24" s="228"/>
      <c r="Q24" s="229"/>
      <c r="R24" s="229"/>
      <c r="S24" s="229"/>
      <c r="T24" s="229"/>
      <c r="U24" s="228"/>
      <c r="V24" s="228"/>
      <c r="W24" s="228"/>
      <c r="X24" s="228"/>
      <c r="Y24" s="228"/>
      <c r="Z24" s="228"/>
      <c r="AA24" s="226">
        <f t="shared" si="0"/>
        <v>0</v>
      </c>
      <c r="AB24" s="228"/>
      <c r="AC24" s="230"/>
      <c r="AD24" s="228"/>
      <c r="AE24" s="226" t="s">
        <v>190</v>
      </c>
      <c r="AF24" s="226" t="s">
        <v>140</v>
      </c>
      <c r="AG24" s="226"/>
      <c r="AH24" s="226">
        <v>1</v>
      </c>
      <c r="AI24" s="226">
        <v>12</v>
      </c>
      <c r="AJ24" s="226">
        <v>14</v>
      </c>
      <c r="AK24" s="226">
        <v>10</v>
      </c>
      <c r="AL24" s="226"/>
      <c r="AM24" s="226"/>
      <c r="AN24" s="226"/>
      <c r="AO24" s="226"/>
      <c r="AP24" s="226"/>
      <c r="AQ24" s="226"/>
      <c r="AR24" s="226">
        <f t="shared" si="1"/>
        <v>37</v>
      </c>
    </row>
    <row r="25" spans="1:44" hidden="1">
      <c r="A25" s="225">
        <v>1</v>
      </c>
      <c r="B25" s="225">
        <v>3849</v>
      </c>
      <c r="C25" s="226" t="s">
        <v>226</v>
      </c>
      <c r="D25" s="226" t="s">
        <v>35</v>
      </c>
      <c r="E25" s="226" t="s">
        <v>179</v>
      </c>
      <c r="F25" s="227" t="s">
        <v>180</v>
      </c>
      <c r="G25" s="226" t="s">
        <v>181</v>
      </c>
      <c r="H25" s="226" t="s">
        <v>182</v>
      </c>
      <c r="I25" s="226" t="s">
        <v>183</v>
      </c>
      <c r="J25" s="226" t="s">
        <v>184</v>
      </c>
      <c r="K25" s="226" t="s">
        <v>185</v>
      </c>
      <c r="L25" s="226" t="s">
        <v>42</v>
      </c>
      <c r="M25" s="227"/>
      <c r="N25" s="226">
        <v>30</v>
      </c>
      <c r="O25" s="226" t="s">
        <v>140</v>
      </c>
      <c r="P25" s="228"/>
      <c r="Q25" s="229"/>
      <c r="R25" s="229"/>
      <c r="S25" s="229"/>
      <c r="T25" s="229"/>
      <c r="U25" s="228"/>
      <c r="V25" s="228"/>
      <c r="W25" s="228"/>
      <c r="X25" s="228"/>
      <c r="Y25" s="228"/>
      <c r="Z25" s="228"/>
      <c r="AA25" s="226">
        <f t="shared" si="0"/>
        <v>0</v>
      </c>
      <c r="AB25" s="228"/>
      <c r="AC25" s="230"/>
      <c r="AD25" s="228"/>
      <c r="AE25" s="226" t="s">
        <v>227</v>
      </c>
      <c r="AF25" s="226" t="s">
        <v>140</v>
      </c>
      <c r="AG25" s="226"/>
      <c r="AH25" s="226">
        <v>2</v>
      </c>
      <c r="AI25" s="226">
        <v>10</v>
      </c>
      <c r="AJ25" s="226">
        <v>12</v>
      </c>
      <c r="AK25" s="240">
        <v>7</v>
      </c>
      <c r="AL25" s="226"/>
      <c r="AM25" s="226"/>
      <c r="AN25" s="226"/>
      <c r="AO25" s="226"/>
      <c r="AP25" s="226"/>
      <c r="AQ25" s="226"/>
      <c r="AR25" s="226">
        <f t="shared" si="1"/>
        <v>31</v>
      </c>
    </row>
    <row r="26" spans="1:44" hidden="1">
      <c r="A26" s="225">
        <v>1</v>
      </c>
      <c r="B26" s="225">
        <v>3849</v>
      </c>
      <c r="C26" s="226" t="s">
        <v>226</v>
      </c>
      <c r="D26" s="226" t="s">
        <v>35</v>
      </c>
      <c r="E26" s="226" t="s">
        <v>179</v>
      </c>
      <c r="F26" s="227" t="s">
        <v>180</v>
      </c>
      <c r="G26" s="226" t="s">
        <v>181</v>
      </c>
      <c r="H26" s="226" t="s">
        <v>187</v>
      </c>
      <c r="I26" s="226" t="s">
        <v>188</v>
      </c>
      <c r="J26" s="226" t="s">
        <v>184</v>
      </c>
      <c r="K26" s="226" t="s">
        <v>189</v>
      </c>
      <c r="L26" s="226" t="s">
        <v>45</v>
      </c>
      <c r="M26" s="227"/>
      <c r="N26" s="226">
        <v>30</v>
      </c>
      <c r="O26" s="226" t="s">
        <v>140</v>
      </c>
      <c r="P26" s="228"/>
      <c r="Q26" s="229"/>
      <c r="R26" s="229"/>
      <c r="S26" s="229"/>
      <c r="T26" s="229"/>
      <c r="U26" s="228"/>
      <c r="V26" s="228"/>
      <c r="W26" s="228"/>
      <c r="X26" s="228"/>
      <c r="Y26" s="228"/>
      <c r="Z26" s="228"/>
      <c r="AA26" s="226">
        <f t="shared" si="0"/>
        <v>0</v>
      </c>
      <c r="AB26" s="228"/>
      <c r="AC26" s="230"/>
      <c r="AD26" s="228"/>
      <c r="AE26" s="226" t="s">
        <v>194</v>
      </c>
      <c r="AF26" s="226" t="s">
        <v>140</v>
      </c>
      <c r="AG26" s="226"/>
      <c r="AH26" s="226">
        <v>1</v>
      </c>
      <c r="AI26" s="226">
        <v>13</v>
      </c>
      <c r="AJ26" s="226">
        <v>16</v>
      </c>
      <c r="AK26" s="226">
        <v>8</v>
      </c>
      <c r="AL26" s="226"/>
      <c r="AM26" s="226"/>
      <c r="AN26" s="226"/>
      <c r="AO26" s="226"/>
      <c r="AP26" s="226"/>
      <c r="AQ26" s="226"/>
      <c r="AR26" s="226">
        <f t="shared" si="1"/>
        <v>38</v>
      </c>
    </row>
    <row r="27" spans="1:44" hidden="1">
      <c r="A27" s="225">
        <v>1</v>
      </c>
      <c r="B27" s="225">
        <v>3849</v>
      </c>
      <c r="C27" s="226" t="s">
        <v>226</v>
      </c>
      <c r="D27" s="226" t="s">
        <v>35</v>
      </c>
      <c r="E27" s="226" t="s">
        <v>179</v>
      </c>
      <c r="F27" s="227" t="s">
        <v>180</v>
      </c>
      <c r="G27" s="226" t="s">
        <v>181</v>
      </c>
      <c r="H27" s="226" t="s">
        <v>191</v>
      </c>
      <c r="I27" s="226" t="s">
        <v>228</v>
      </c>
      <c r="J27" s="226" t="s">
        <v>184</v>
      </c>
      <c r="K27" s="226" t="s">
        <v>193</v>
      </c>
      <c r="L27" s="226" t="s">
        <v>45</v>
      </c>
      <c r="M27" s="227"/>
      <c r="N27" s="226">
        <v>30</v>
      </c>
      <c r="O27" s="226" t="s">
        <v>140</v>
      </c>
      <c r="P27" s="228"/>
      <c r="Q27" s="229"/>
      <c r="R27" s="229"/>
      <c r="S27" s="229"/>
      <c r="T27" s="229"/>
      <c r="U27" s="228"/>
      <c r="V27" s="228"/>
      <c r="W27" s="228"/>
      <c r="X27" s="228"/>
      <c r="Y27" s="228"/>
      <c r="Z27" s="228"/>
      <c r="AA27" s="226">
        <f t="shared" si="0"/>
        <v>0</v>
      </c>
      <c r="AB27" s="228"/>
      <c r="AC27" s="230"/>
      <c r="AD27" s="228"/>
      <c r="AE27" s="226" t="s">
        <v>190</v>
      </c>
      <c r="AF27" s="226" t="s">
        <v>140</v>
      </c>
      <c r="AG27" s="226"/>
      <c r="AH27" s="226">
        <v>3</v>
      </c>
      <c r="AI27" s="226">
        <v>11</v>
      </c>
      <c r="AJ27" s="226">
        <v>10</v>
      </c>
      <c r="AK27" s="226">
        <v>5</v>
      </c>
      <c r="AL27" s="226"/>
      <c r="AM27" s="226"/>
      <c r="AN27" s="226"/>
      <c r="AO27" s="226"/>
      <c r="AP27" s="226"/>
      <c r="AQ27" s="226"/>
      <c r="AR27" s="226">
        <f t="shared" si="1"/>
        <v>29</v>
      </c>
    </row>
    <row r="28" spans="1:44" hidden="1">
      <c r="A28" s="225">
        <v>1</v>
      </c>
      <c r="B28" s="231">
        <v>3849</v>
      </c>
      <c r="C28" s="232" t="s">
        <v>226</v>
      </c>
      <c r="D28" s="232" t="s">
        <v>35</v>
      </c>
      <c r="E28" s="232" t="s">
        <v>179</v>
      </c>
      <c r="F28" s="233" t="s">
        <v>180</v>
      </c>
      <c r="G28" s="232" t="s">
        <v>181</v>
      </c>
      <c r="H28" s="232" t="s">
        <v>195</v>
      </c>
      <c r="I28" s="232" t="s">
        <v>196</v>
      </c>
      <c r="J28" s="232" t="s">
        <v>184</v>
      </c>
      <c r="K28" s="232" t="s">
        <v>197</v>
      </c>
      <c r="L28" s="232" t="s">
        <v>198</v>
      </c>
      <c r="M28" s="233"/>
      <c r="N28" s="232">
        <v>30</v>
      </c>
      <c r="O28" s="226" t="s">
        <v>140</v>
      </c>
      <c r="P28" s="228"/>
      <c r="Q28" s="229"/>
      <c r="R28" s="229"/>
      <c r="S28" s="229"/>
      <c r="T28" s="229"/>
      <c r="U28" s="228"/>
      <c r="V28" s="228"/>
      <c r="W28" s="228"/>
      <c r="X28" s="228"/>
      <c r="Y28" s="228"/>
      <c r="Z28" s="228"/>
      <c r="AA28" s="232">
        <f t="shared" si="0"/>
        <v>0</v>
      </c>
      <c r="AB28" s="234"/>
      <c r="AC28" s="235"/>
      <c r="AD28" s="234"/>
      <c r="AE28" s="232" t="s">
        <v>186</v>
      </c>
      <c r="AF28" s="232" t="s">
        <v>140</v>
      </c>
      <c r="AG28" s="232"/>
      <c r="AH28" s="232">
        <v>2</v>
      </c>
      <c r="AI28" s="232">
        <v>4</v>
      </c>
      <c r="AJ28" s="232">
        <v>4</v>
      </c>
      <c r="AK28" s="232">
        <v>1</v>
      </c>
      <c r="AL28" s="232"/>
      <c r="AM28" s="232"/>
      <c r="AN28" s="232"/>
      <c r="AO28" s="232"/>
      <c r="AP28" s="232"/>
      <c r="AQ28" s="232"/>
      <c r="AR28" s="232">
        <f t="shared" si="1"/>
        <v>11</v>
      </c>
    </row>
    <row r="29" spans="1:44" hidden="1">
      <c r="A29" s="225">
        <v>1</v>
      </c>
      <c r="B29" s="231">
        <v>3849</v>
      </c>
      <c r="C29" s="232" t="s">
        <v>226</v>
      </c>
      <c r="D29" s="232" t="s">
        <v>35</v>
      </c>
      <c r="E29" s="232" t="s">
        <v>179</v>
      </c>
      <c r="F29" s="233" t="s">
        <v>180</v>
      </c>
      <c r="G29" s="232" t="s">
        <v>181</v>
      </c>
      <c r="H29" s="232" t="s">
        <v>229</v>
      </c>
      <c r="I29" s="232" t="s">
        <v>230</v>
      </c>
      <c r="J29" s="232" t="s">
        <v>201</v>
      </c>
      <c r="K29" s="232" t="s">
        <v>231</v>
      </c>
      <c r="L29" s="232" t="s">
        <v>45</v>
      </c>
      <c r="M29" s="233"/>
      <c r="N29" s="232">
        <v>40</v>
      </c>
      <c r="O29" s="226" t="s">
        <v>140</v>
      </c>
      <c r="P29" s="228"/>
      <c r="Q29" s="229"/>
      <c r="R29" s="229"/>
      <c r="S29" s="229"/>
      <c r="T29" s="229"/>
      <c r="U29" s="228"/>
      <c r="V29" s="228"/>
      <c r="W29" s="228"/>
      <c r="X29" s="228"/>
      <c r="Y29" s="228"/>
      <c r="Z29" s="228"/>
      <c r="AA29" s="232">
        <f t="shared" si="0"/>
        <v>0</v>
      </c>
      <c r="AB29" s="234"/>
      <c r="AC29" s="235"/>
      <c r="AD29" s="234"/>
      <c r="AE29" s="232" t="s">
        <v>186</v>
      </c>
      <c r="AF29" s="232" t="s">
        <v>140</v>
      </c>
      <c r="AG29" s="232"/>
      <c r="AH29" s="232">
        <v>1</v>
      </c>
      <c r="AI29" s="232">
        <v>5</v>
      </c>
      <c r="AJ29" s="232">
        <v>6</v>
      </c>
      <c r="AK29" s="232">
        <v>4</v>
      </c>
      <c r="AL29" s="232"/>
      <c r="AM29" s="232"/>
      <c r="AN29" s="232"/>
      <c r="AO29" s="232"/>
      <c r="AP29" s="232"/>
      <c r="AQ29" s="232"/>
      <c r="AR29" s="232">
        <f t="shared" si="1"/>
        <v>16</v>
      </c>
    </row>
    <row r="30" spans="1:44" hidden="1">
      <c r="A30" s="225">
        <v>1</v>
      </c>
      <c r="B30" s="231">
        <v>3849</v>
      </c>
      <c r="C30" s="232" t="s">
        <v>226</v>
      </c>
      <c r="D30" s="232" t="s">
        <v>35</v>
      </c>
      <c r="E30" s="232" t="s">
        <v>179</v>
      </c>
      <c r="F30" s="233" t="s">
        <v>180</v>
      </c>
      <c r="G30" s="232" t="s">
        <v>181</v>
      </c>
      <c r="H30" s="232" t="s">
        <v>207</v>
      </c>
      <c r="I30" s="232" t="s">
        <v>208</v>
      </c>
      <c r="J30" s="232" t="s">
        <v>201</v>
      </c>
      <c r="K30" s="232" t="s">
        <v>209</v>
      </c>
      <c r="L30" s="232" t="s">
        <v>42</v>
      </c>
      <c r="M30" s="233"/>
      <c r="N30" s="232">
        <v>40</v>
      </c>
      <c r="O30" s="226" t="s">
        <v>140</v>
      </c>
      <c r="P30" s="228"/>
      <c r="Q30" s="228"/>
      <c r="R30" s="229"/>
      <c r="S30" s="229"/>
      <c r="T30" s="229"/>
      <c r="U30" s="228"/>
      <c r="V30" s="228"/>
      <c r="W30" s="228"/>
      <c r="X30" s="228"/>
      <c r="Y30" s="228"/>
      <c r="Z30" s="228"/>
      <c r="AA30" s="232">
        <f t="shared" si="0"/>
        <v>0</v>
      </c>
      <c r="AB30" s="234"/>
      <c r="AC30" s="235"/>
      <c r="AD30" s="234"/>
      <c r="AE30" s="232" t="s">
        <v>186</v>
      </c>
      <c r="AF30" s="232" t="s">
        <v>140</v>
      </c>
      <c r="AG30" s="232"/>
      <c r="AH30" s="232"/>
      <c r="AI30" s="232">
        <v>6</v>
      </c>
      <c r="AJ30" s="232">
        <v>7</v>
      </c>
      <c r="AK30" s="232">
        <v>5</v>
      </c>
      <c r="AL30" s="232"/>
      <c r="AM30" s="232"/>
      <c r="AN30" s="232"/>
      <c r="AO30" s="232"/>
      <c r="AP30" s="232"/>
      <c r="AQ30" s="232"/>
      <c r="AR30" s="232">
        <f t="shared" si="1"/>
        <v>18</v>
      </c>
    </row>
    <row r="31" spans="1:44" hidden="1">
      <c r="A31" s="225">
        <v>1</v>
      </c>
      <c r="B31" s="225">
        <v>3849</v>
      </c>
      <c r="C31" s="226" t="s">
        <v>226</v>
      </c>
      <c r="D31" s="226" t="s">
        <v>35</v>
      </c>
      <c r="E31" s="226" t="s">
        <v>179</v>
      </c>
      <c r="F31" s="227" t="s">
        <v>180</v>
      </c>
      <c r="G31" s="226" t="s">
        <v>181</v>
      </c>
      <c r="H31" s="226" t="s">
        <v>199</v>
      </c>
      <c r="I31" s="226" t="s">
        <v>200</v>
      </c>
      <c r="J31" s="226" t="s">
        <v>201</v>
      </c>
      <c r="K31" s="226" t="s">
        <v>202</v>
      </c>
      <c r="L31" s="226" t="s">
        <v>203</v>
      </c>
      <c r="M31" s="227"/>
      <c r="N31" s="226">
        <v>40</v>
      </c>
      <c r="O31" s="226" t="s">
        <v>140</v>
      </c>
      <c r="P31" s="228"/>
      <c r="Q31" s="229"/>
      <c r="R31" s="229"/>
      <c r="S31" s="229"/>
      <c r="T31" s="229"/>
      <c r="U31" s="228"/>
      <c r="V31" s="228"/>
      <c r="W31" s="228"/>
      <c r="X31" s="228"/>
      <c r="Y31" s="228"/>
      <c r="Z31" s="228"/>
      <c r="AA31" s="226">
        <f t="shared" si="0"/>
        <v>0</v>
      </c>
      <c r="AB31" s="228"/>
      <c r="AC31" s="230"/>
      <c r="AD31" s="228"/>
      <c r="AE31" s="226" t="s">
        <v>227</v>
      </c>
      <c r="AF31" s="226" t="s">
        <v>140</v>
      </c>
      <c r="AG31" s="226"/>
      <c r="AH31" s="226">
        <v>1</v>
      </c>
      <c r="AI31" s="226">
        <v>13</v>
      </c>
      <c r="AJ31" s="226">
        <v>16</v>
      </c>
      <c r="AK31" s="226">
        <v>11</v>
      </c>
      <c r="AL31" s="226"/>
      <c r="AM31" s="226"/>
      <c r="AN31" s="226"/>
      <c r="AO31" s="226"/>
      <c r="AP31" s="226"/>
      <c r="AQ31" s="226"/>
      <c r="AR31" s="226">
        <f t="shared" si="1"/>
        <v>41</v>
      </c>
    </row>
    <row r="32" spans="1:44" hidden="1">
      <c r="A32" s="225">
        <v>1</v>
      </c>
      <c r="B32" s="225">
        <v>3849</v>
      </c>
      <c r="C32" s="226" t="s">
        <v>226</v>
      </c>
      <c r="D32" s="226" t="s">
        <v>35</v>
      </c>
      <c r="E32" s="226" t="s">
        <v>179</v>
      </c>
      <c r="F32" s="227" t="s">
        <v>180</v>
      </c>
      <c r="G32" s="226" t="s">
        <v>181</v>
      </c>
      <c r="H32" s="226" t="s">
        <v>216</v>
      </c>
      <c r="I32" s="226" t="s">
        <v>217</v>
      </c>
      <c r="J32" s="226" t="s">
        <v>201</v>
      </c>
      <c r="K32" s="226" t="s">
        <v>218</v>
      </c>
      <c r="L32" s="226" t="s">
        <v>42</v>
      </c>
      <c r="M32" s="227"/>
      <c r="N32" s="226">
        <v>40</v>
      </c>
      <c r="O32" s="226" t="s">
        <v>140</v>
      </c>
      <c r="P32" s="228"/>
      <c r="Q32" s="229"/>
      <c r="R32" s="228"/>
      <c r="S32" s="229"/>
      <c r="T32" s="228"/>
      <c r="U32" s="228"/>
      <c r="V32" s="228"/>
      <c r="W32" s="228"/>
      <c r="X32" s="228"/>
      <c r="Y32" s="228"/>
      <c r="Z32" s="228"/>
      <c r="AA32" s="226">
        <f t="shared" si="0"/>
        <v>0</v>
      </c>
      <c r="AB32" s="228"/>
      <c r="AC32" s="230"/>
      <c r="AD32" s="228"/>
      <c r="AE32" s="226" t="s">
        <v>190</v>
      </c>
      <c r="AF32" s="226" t="s">
        <v>140</v>
      </c>
      <c r="AG32" s="226"/>
      <c r="AH32" s="226">
        <v>4</v>
      </c>
      <c r="AI32" s="226"/>
      <c r="AJ32" s="226">
        <v>20</v>
      </c>
      <c r="AK32" s="226"/>
      <c r="AL32" s="226"/>
      <c r="AM32" s="226"/>
      <c r="AN32" s="226"/>
      <c r="AO32" s="226"/>
      <c r="AP32" s="226"/>
      <c r="AQ32" s="226"/>
      <c r="AR32" s="226">
        <f t="shared" si="1"/>
        <v>24</v>
      </c>
    </row>
    <row r="33" spans="1:44" hidden="1">
      <c r="A33" s="225">
        <v>1</v>
      </c>
      <c r="B33" s="225">
        <v>3849</v>
      </c>
      <c r="C33" s="226" t="s">
        <v>226</v>
      </c>
      <c r="D33" s="226" t="s">
        <v>35</v>
      </c>
      <c r="E33" s="226" t="s">
        <v>179</v>
      </c>
      <c r="F33" s="227" t="s">
        <v>180</v>
      </c>
      <c r="G33" s="226" t="s">
        <v>181</v>
      </c>
      <c r="H33" s="226" t="s">
        <v>216</v>
      </c>
      <c r="I33" s="226" t="s">
        <v>217</v>
      </c>
      <c r="J33" s="226" t="s">
        <v>201</v>
      </c>
      <c r="K33" s="226" t="s">
        <v>218</v>
      </c>
      <c r="L33" s="226" t="s">
        <v>42</v>
      </c>
      <c r="M33" s="227"/>
      <c r="N33" s="226">
        <v>40</v>
      </c>
      <c r="O33" s="226" t="s">
        <v>140</v>
      </c>
      <c r="P33" s="228"/>
      <c r="Q33" s="228"/>
      <c r="R33" s="229"/>
      <c r="S33" s="228"/>
      <c r="T33" s="229"/>
      <c r="U33" s="228"/>
      <c r="V33" s="228"/>
      <c r="W33" s="228"/>
      <c r="X33" s="228"/>
      <c r="Y33" s="228"/>
      <c r="Z33" s="228"/>
      <c r="AA33" s="226">
        <f t="shared" si="0"/>
        <v>0</v>
      </c>
      <c r="AB33" s="228"/>
      <c r="AC33" s="230"/>
      <c r="AD33" s="228"/>
      <c r="AE33" s="226" t="s">
        <v>186</v>
      </c>
      <c r="AF33" s="226" t="s">
        <v>140</v>
      </c>
      <c r="AG33" s="226"/>
      <c r="AH33" s="226"/>
      <c r="AI33" s="226">
        <v>18</v>
      </c>
      <c r="AJ33" s="226"/>
      <c r="AK33" s="226">
        <v>13</v>
      </c>
      <c r="AL33" s="226"/>
      <c r="AM33" s="226"/>
      <c r="AN33" s="226"/>
      <c r="AO33" s="226"/>
      <c r="AP33" s="226"/>
      <c r="AQ33" s="226"/>
      <c r="AR33" s="226">
        <f t="shared" si="1"/>
        <v>31</v>
      </c>
    </row>
    <row r="34" spans="1:44" hidden="1">
      <c r="A34" s="225">
        <v>1</v>
      </c>
      <c r="B34" s="225">
        <v>3849</v>
      </c>
      <c r="C34" s="226" t="s">
        <v>226</v>
      </c>
      <c r="D34" s="226" t="s">
        <v>35</v>
      </c>
      <c r="E34" s="226" t="s">
        <v>179</v>
      </c>
      <c r="F34" s="227" t="s">
        <v>180</v>
      </c>
      <c r="G34" s="226" t="s">
        <v>181</v>
      </c>
      <c r="H34" s="226" t="s">
        <v>204</v>
      </c>
      <c r="I34" s="226" t="s">
        <v>205</v>
      </c>
      <c r="J34" s="226" t="s">
        <v>201</v>
      </c>
      <c r="K34" s="226" t="s">
        <v>206</v>
      </c>
      <c r="L34" s="226" t="s">
        <v>42</v>
      </c>
      <c r="M34" s="227"/>
      <c r="N34" s="226">
        <v>40</v>
      </c>
      <c r="O34" s="226" t="s">
        <v>140</v>
      </c>
      <c r="P34" s="228"/>
      <c r="Q34" s="229"/>
      <c r="R34" s="229"/>
      <c r="S34" s="229"/>
      <c r="T34" s="229"/>
      <c r="U34" s="228"/>
      <c r="V34" s="228"/>
      <c r="W34" s="228"/>
      <c r="X34" s="228"/>
      <c r="Y34" s="228"/>
      <c r="Z34" s="228"/>
      <c r="AA34" s="226">
        <f t="shared" si="0"/>
        <v>0</v>
      </c>
      <c r="AB34" s="228"/>
      <c r="AC34" s="230"/>
      <c r="AD34" s="228"/>
      <c r="AE34" s="226" t="s">
        <v>190</v>
      </c>
      <c r="AF34" s="226" t="s">
        <v>140</v>
      </c>
      <c r="AG34" s="226"/>
      <c r="AH34" s="226">
        <v>4</v>
      </c>
      <c r="AI34" s="226">
        <v>12</v>
      </c>
      <c r="AJ34" s="241">
        <v>14</v>
      </c>
      <c r="AK34" s="226">
        <v>8</v>
      </c>
      <c r="AL34" s="226"/>
      <c r="AM34" s="226"/>
      <c r="AN34" s="226"/>
      <c r="AO34" s="226"/>
      <c r="AP34" s="226"/>
      <c r="AQ34" s="226"/>
      <c r="AR34" s="226">
        <f t="shared" si="1"/>
        <v>38</v>
      </c>
    </row>
    <row r="35" spans="1:44" hidden="1">
      <c r="A35" s="225">
        <v>1</v>
      </c>
      <c r="B35" s="225">
        <v>3849</v>
      </c>
      <c r="C35" s="226" t="s">
        <v>226</v>
      </c>
      <c r="D35" s="226" t="s">
        <v>35</v>
      </c>
      <c r="E35" s="226" t="s">
        <v>179</v>
      </c>
      <c r="F35" s="227" t="s">
        <v>180</v>
      </c>
      <c r="G35" s="226" t="s">
        <v>181</v>
      </c>
      <c r="H35" s="226" t="s">
        <v>210</v>
      </c>
      <c r="I35" s="226" t="s">
        <v>211</v>
      </c>
      <c r="J35" s="226" t="s">
        <v>201</v>
      </c>
      <c r="K35" s="226" t="s">
        <v>212</v>
      </c>
      <c r="L35" s="226" t="s">
        <v>203</v>
      </c>
      <c r="M35" s="227"/>
      <c r="N35" s="226">
        <v>40</v>
      </c>
      <c r="O35" s="226" t="s">
        <v>140</v>
      </c>
      <c r="P35" s="228"/>
      <c r="Q35" s="229"/>
      <c r="R35" s="229"/>
      <c r="S35" s="229"/>
      <c r="T35" s="229"/>
      <c r="U35" s="228"/>
      <c r="V35" s="228"/>
      <c r="W35" s="228"/>
      <c r="X35" s="228"/>
      <c r="Y35" s="228"/>
      <c r="Z35" s="228"/>
      <c r="AA35" s="226">
        <f t="shared" si="0"/>
        <v>0</v>
      </c>
      <c r="AB35" s="228"/>
      <c r="AC35" s="230"/>
      <c r="AD35" s="228"/>
      <c r="AE35" s="226" t="s">
        <v>227</v>
      </c>
      <c r="AF35" s="226" t="s">
        <v>140</v>
      </c>
      <c r="AG35" s="226"/>
      <c r="AH35" s="226">
        <v>1</v>
      </c>
      <c r="AI35" s="226">
        <v>14</v>
      </c>
      <c r="AJ35" s="226">
        <v>17</v>
      </c>
      <c r="AK35" s="226">
        <v>11</v>
      </c>
      <c r="AL35" s="226"/>
      <c r="AM35" s="226"/>
      <c r="AN35" s="226"/>
      <c r="AO35" s="226"/>
      <c r="AP35" s="226"/>
      <c r="AQ35" s="226"/>
      <c r="AR35" s="226">
        <f t="shared" si="1"/>
        <v>43</v>
      </c>
    </row>
    <row r="36" spans="1:44" hidden="1">
      <c r="A36" s="225">
        <v>1</v>
      </c>
      <c r="B36" s="231">
        <v>3849</v>
      </c>
      <c r="C36" s="232" t="s">
        <v>226</v>
      </c>
      <c r="D36" s="232" t="s">
        <v>35</v>
      </c>
      <c r="E36" s="232" t="s">
        <v>179</v>
      </c>
      <c r="F36" s="233" t="s">
        <v>180</v>
      </c>
      <c r="G36" s="232" t="s">
        <v>181</v>
      </c>
      <c r="H36" s="232" t="s">
        <v>213</v>
      </c>
      <c r="I36" s="232" t="s">
        <v>214</v>
      </c>
      <c r="J36" s="232" t="s">
        <v>201</v>
      </c>
      <c r="K36" s="232" t="s">
        <v>215</v>
      </c>
      <c r="L36" s="232" t="s">
        <v>45</v>
      </c>
      <c r="M36" s="233"/>
      <c r="N36" s="232">
        <v>40</v>
      </c>
      <c r="O36" s="226" t="s">
        <v>140</v>
      </c>
      <c r="P36" s="228"/>
      <c r="Q36" s="229"/>
      <c r="R36" s="229"/>
      <c r="S36" s="229"/>
      <c r="T36" s="229"/>
      <c r="U36" s="228"/>
      <c r="V36" s="228"/>
      <c r="W36" s="228"/>
      <c r="X36" s="228"/>
      <c r="Y36" s="228"/>
      <c r="Z36" s="228"/>
      <c r="AA36" s="232">
        <f t="shared" si="0"/>
        <v>0</v>
      </c>
      <c r="AB36" s="234"/>
      <c r="AC36" s="235"/>
      <c r="AD36" s="234"/>
      <c r="AE36" s="232" t="s">
        <v>186</v>
      </c>
      <c r="AF36" s="232" t="s">
        <v>140</v>
      </c>
      <c r="AG36" s="232"/>
      <c r="AH36" s="232">
        <v>2</v>
      </c>
      <c r="AI36" s="232">
        <v>6</v>
      </c>
      <c r="AJ36" s="232">
        <v>8</v>
      </c>
      <c r="AK36" s="232">
        <v>3</v>
      </c>
      <c r="AL36" s="232"/>
      <c r="AM36" s="232"/>
      <c r="AN36" s="232"/>
      <c r="AO36" s="232"/>
      <c r="AP36" s="232"/>
      <c r="AQ36" s="232"/>
      <c r="AR36" s="232">
        <f t="shared" si="1"/>
        <v>19</v>
      </c>
    </row>
    <row r="37" spans="1:44" hidden="1">
      <c r="A37" s="225">
        <v>1</v>
      </c>
      <c r="B37" s="231">
        <v>3849</v>
      </c>
      <c r="C37" s="232" t="s">
        <v>226</v>
      </c>
      <c r="D37" s="232" t="s">
        <v>35</v>
      </c>
      <c r="E37" s="232" t="s">
        <v>179</v>
      </c>
      <c r="F37" s="233" t="s">
        <v>180</v>
      </c>
      <c r="G37" s="232" t="s">
        <v>181</v>
      </c>
      <c r="H37" s="232" t="s">
        <v>222</v>
      </c>
      <c r="I37" s="232" t="s">
        <v>223</v>
      </c>
      <c r="J37" s="232" t="s">
        <v>201</v>
      </c>
      <c r="K37" s="232" t="s">
        <v>224</v>
      </c>
      <c r="L37" s="232" t="s">
        <v>225</v>
      </c>
      <c r="M37" s="233"/>
      <c r="N37" s="232">
        <v>40</v>
      </c>
      <c r="O37" s="226" t="s">
        <v>140</v>
      </c>
      <c r="P37" s="228"/>
      <c r="Q37" s="229"/>
      <c r="R37" s="229"/>
      <c r="S37" s="229"/>
      <c r="T37" s="229"/>
      <c r="U37" s="228"/>
      <c r="V37" s="228"/>
      <c r="W37" s="228"/>
      <c r="X37" s="228"/>
      <c r="Y37" s="228"/>
      <c r="Z37" s="228"/>
      <c r="AA37" s="232">
        <f t="shared" si="0"/>
        <v>0</v>
      </c>
      <c r="AB37" s="234"/>
      <c r="AC37" s="235"/>
      <c r="AD37" s="234"/>
      <c r="AE37" s="232" t="s">
        <v>186</v>
      </c>
      <c r="AF37" s="232" t="s">
        <v>140</v>
      </c>
      <c r="AG37" s="232"/>
      <c r="AH37" s="232">
        <v>1</v>
      </c>
      <c r="AI37" s="232">
        <v>5</v>
      </c>
      <c r="AJ37" s="232">
        <v>4</v>
      </c>
      <c r="AK37" s="232">
        <v>2</v>
      </c>
      <c r="AL37" s="232"/>
      <c r="AM37" s="232"/>
      <c r="AN37" s="232"/>
      <c r="AO37" s="232"/>
      <c r="AP37" s="232"/>
      <c r="AQ37" s="232"/>
      <c r="AR37" s="232">
        <f t="shared" si="1"/>
        <v>12</v>
      </c>
    </row>
    <row r="38" spans="1:44" hidden="1">
      <c r="A38" s="225">
        <v>1</v>
      </c>
      <c r="B38" s="225">
        <v>3849</v>
      </c>
      <c r="C38" s="226" t="s">
        <v>226</v>
      </c>
      <c r="D38" s="226" t="s">
        <v>35</v>
      </c>
      <c r="E38" s="226" t="s">
        <v>179</v>
      </c>
      <c r="F38" s="227" t="s">
        <v>180</v>
      </c>
      <c r="G38" s="226" t="s">
        <v>181</v>
      </c>
      <c r="H38" s="226" t="s">
        <v>219</v>
      </c>
      <c r="I38" s="226" t="s">
        <v>220</v>
      </c>
      <c r="J38" s="226" t="s">
        <v>201</v>
      </c>
      <c r="K38" s="226" t="s">
        <v>221</v>
      </c>
      <c r="L38" s="226" t="s">
        <v>45</v>
      </c>
      <c r="M38" s="227"/>
      <c r="N38" s="226">
        <v>40</v>
      </c>
      <c r="O38" s="226" t="s">
        <v>140</v>
      </c>
      <c r="P38" s="228"/>
      <c r="Q38" s="229"/>
      <c r="R38" s="229"/>
      <c r="S38" s="229"/>
      <c r="T38" s="229"/>
      <c r="U38" s="228"/>
      <c r="V38" s="228"/>
      <c r="W38" s="228"/>
      <c r="X38" s="228"/>
      <c r="Y38" s="228"/>
      <c r="Z38" s="228"/>
      <c r="AA38" s="226">
        <f t="shared" si="0"/>
        <v>0</v>
      </c>
      <c r="AB38" s="228"/>
      <c r="AC38" s="230"/>
      <c r="AD38" s="228"/>
      <c r="AE38" s="226" t="s">
        <v>227</v>
      </c>
      <c r="AF38" s="226" t="s">
        <v>140</v>
      </c>
      <c r="AG38" s="226"/>
      <c r="AH38" s="226">
        <v>2</v>
      </c>
      <c r="AI38" s="226">
        <v>15</v>
      </c>
      <c r="AJ38" s="226">
        <v>16</v>
      </c>
      <c r="AK38" s="226">
        <v>8</v>
      </c>
      <c r="AL38" s="226"/>
      <c r="AM38" s="226"/>
      <c r="AN38" s="226"/>
      <c r="AO38" s="226"/>
      <c r="AP38" s="226"/>
      <c r="AQ38" s="226"/>
      <c r="AR38" s="226">
        <f t="shared" si="1"/>
        <v>41</v>
      </c>
    </row>
    <row r="39" spans="1:44">
      <c r="A39" s="225">
        <v>1</v>
      </c>
      <c r="B39" s="225">
        <v>3849</v>
      </c>
      <c r="C39" s="226" t="s">
        <v>232</v>
      </c>
      <c r="D39" s="226" t="s">
        <v>35</v>
      </c>
      <c r="E39" s="226" t="s">
        <v>179</v>
      </c>
      <c r="F39" s="227" t="s">
        <v>180</v>
      </c>
      <c r="G39" s="226" t="s">
        <v>181</v>
      </c>
      <c r="H39" s="226" t="s">
        <v>182</v>
      </c>
      <c r="I39" s="226" t="s">
        <v>183</v>
      </c>
      <c r="J39" s="226" t="s">
        <v>184</v>
      </c>
      <c r="K39" s="226" t="s">
        <v>185</v>
      </c>
      <c r="L39" s="226" t="s">
        <v>42</v>
      </c>
      <c r="M39" s="227"/>
      <c r="N39" s="226">
        <v>30</v>
      </c>
      <c r="O39" s="226" t="s">
        <v>140</v>
      </c>
      <c r="P39" s="228"/>
      <c r="Q39" s="229"/>
      <c r="R39" s="229"/>
      <c r="S39" s="229"/>
      <c r="T39" s="229"/>
      <c r="U39" s="228"/>
      <c r="V39" s="228"/>
      <c r="W39" s="228"/>
      <c r="X39" s="228"/>
      <c r="Y39" s="228"/>
      <c r="Z39" s="228"/>
      <c r="AA39" s="226">
        <f t="shared" si="0"/>
        <v>0</v>
      </c>
      <c r="AB39" s="228"/>
      <c r="AC39" s="230"/>
      <c r="AD39" s="228"/>
      <c r="AE39" s="226" t="s">
        <v>186</v>
      </c>
      <c r="AF39" s="226" t="s">
        <v>140</v>
      </c>
      <c r="AG39" s="226"/>
      <c r="AH39" s="226">
        <v>2</v>
      </c>
      <c r="AI39" s="226">
        <v>3</v>
      </c>
      <c r="AJ39" s="226">
        <v>4</v>
      </c>
      <c r="AK39" s="226">
        <v>4</v>
      </c>
      <c r="AL39" s="226"/>
      <c r="AM39" s="226"/>
      <c r="AN39" s="226"/>
      <c r="AO39" s="226"/>
      <c r="AP39" s="226"/>
      <c r="AQ39" s="226"/>
      <c r="AR39" s="226">
        <f t="shared" si="1"/>
        <v>13</v>
      </c>
    </row>
    <row r="40" spans="1:44">
      <c r="A40" s="225">
        <v>1</v>
      </c>
      <c r="B40" s="225">
        <v>3849</v>
      </c>
      <c r="C40" s="226" t="s">
        <v>232</v>
      </c>
      <c r="D40" s="226" t="s">
        <v>35</v>
      </c>
      <c r="E40" s="226" t="s">
        <v>179</v>
      </c>
      <c r="F40" s="227" t="s">
        <v>180</v>
      </c>
      <c r="G40" s="226" t="s">
        <v>181</v>
      </c>
      <c r="H40" s="226" t="s">
        <v>187</v>
      </c>
      <c r="I40" s="226" t="s">
        <v>188</v>
      </c>
      <c r="J40" s="226" t="s">
        <v>184</v>
      </c>
      <c r="K40" s="226" t="s">
        <v>189</v>
      </c>
      <c r="L40" s="226" t="s">
        <v>45</v>
      </c>
      <c r="M40" s="227"/>
      <c r="N40" s="226">
        <v>30</v>
      </c>
      <c r="O40" s="226" t="s">
        <v>140</v>
      </c>
      <c r="P40" s="228"/>
      <c r="Q40" s="229"/>
      <c r="R40" s="229"/>
      <c r="S40" s="229"/>
      <c r="T40" s="229"/>
      <c r="U40" s="228"/>
      <c r="V40" s="228"/>
      <c r="W40" s="228"/>
      <c r="X40" s="228"/>
      <c r="Y40" s="228"/>
      <c r="Z40" s="228"/>
      <c r="AA40" s="226">
        <f t="shared" si="0"/>
        <v>0</v>
      </c>
      <c r="AB40" s="228"/>
      <c r="AC40" s="230"/>
      <c r="AD40" s="228"/>
      <c r="AE40" s="226" t="s">
        <v>194</v>
      </c>
      <c r="AF40" s="226" t="s">
        <v>140</v>
      </c>
      <c r="AG40" s="226"/>
      <c r="AH40" s="226">
        <v>8</v>
      </c>
      <c r="AI40" s="226">
        <v>12</v>
      </c>
      <c r="AJ40" s="240">
        <v>13</v>
      </c>
      <c r="AK40" s="226">
        <v>10</v>
      </c>
      <c r="AL40" s="226"/>
      <c r="AM40" s="226"/>
      <c r="AN40" s="226"/>
      <c r="AO40" s="226"/>
      <c r="AP40" s="226"/>
      <c r="AQ40" s="226"/>
      <c r="AR40" s="226">
        <f t="shared" si="1"/>
        <v>43</v>
      </c>
    </row>
    <row r="41" spans="1:44">
      <c r="A41" s="225">
        <v>1</v>
      </c>
      <c r="B41" s="231">
        <v>3849</v>
      </c>
      <c r="C41" s="232" t="s">
        <v>232</v>
      </c>
      <c r="D41" s="232" t="s">
        <v>35</v>
      </c>
      <c r="E41" s="232" t="s">
        <v>179</v>
      </c>
      <c r="F41" s="233" t="s">
        <v>180</v>
      </c>
      <c r="G41" s="232" t="s">
        <v>181</v>
      </c>
      <c r="H41" s="232" t="s">
        <v>191</v>
      </c>
      <c r="I41" s="232" t="s">
        <v>192</v>
      </c>
      <c r="J41" s="232" t="s">
        <v>184</v>
      </c>
      <c r="K41" s="232" t="s">
        <v>193</v>
      </c>
      <c r="L41" s="232" t="s">
        <v>45</v>
      </c>
      <c r="M41" s="233"/>
      <c r="N41" s="232">
        <v>30</v>
      </c>
      <c r="O41" s="226" t="s">
        <v>140</v>
      </c>
      <c r="P41" s="228"/>
      <c r="Q41" s="229"/>
      <c r="R41" s="229"/>
      <c r="S41" s="229"/>
      <c r="T41" s="229"/>
      <c r="U41" s="228"/>
      <c r="V41" s="228"/>
      <c r="W41" s="228"/>
      <c r="X41" s="228"/>
      <c r="Y41" s="228"/>
      <c r="Z41" s="228"/>
      <c r="AA41" s="232">
        <f t="shared" si="0"/>
        <v>0</v>
      </c>
      <c r="AB41" s="234"/>
      <c r="AC41" s="235"/>
      <c r="AD41" s="234"/>
      <c r="AE41" s="232" t="s">
        <v>186</v>
      </c>
      <c r="AF41" s="232" t="s">
        <v>140</v>
      </c>
      <c r="AG41" s="232"/>
      <c r="AH41" s="232">
        <v>3</v>
      </c>
      <c r="AI41" s="232">
        <v>5</v>
      </c>
      <c r="AJ41" s="232">
        <v>5</v>
      </c>
      <c r="AK41" s="232">
        <v>3</v>
      </c>
      <c r="AL41" s="232"/>
      <c r="AM41" s="232"/>
      <c r="AN41" s="232"/>
      <c r="AO41" s="232"/>
      <c r="AP41" s="232"/>
      <c r="AQ41" s="232"/>
      <c r="AR41" s="232">
        <f t="shared" si="1"/>
        <v>16</v>
      </c>
    </row>
    <row r="42" spans="1:44">
      <c r="A42" s="225">
        <v>1</v>
      </c>
      <c r="B42" s="231">
        <v>3849</v>
      </c>
      <c r="C42" s="232" t="s">
        <v>232</v>
      </c>
      <c r="D42" s="232" t="s">
        <v>35</v>
      </c>
      <c r="E42" s="232" t="s">
        <v>179</v>
      </c>
      <c r="F42" s="233" t="s">
        <v>180</v>
      </c>
      <c r="G42" s="232" t="s">
        <v>181</v>
      </c>
      <c r="H42" s="232" t="s">
        <v>195</v>
      </c>
      <c r="I42" s="232" t="s">
        <v>196</v>
      </c>
      <c r="J42" s="232" t="s">
        <v>184</v>
      </c>
      <c r="K42" s="232" t="s">
        <v>197</v>
      </c>
      <c r="L42" s="232" t="s">
        <v>198</v>
      </c>
      <c r="M42" s="233"/>
      <c r="N42" s="232">
        <v>30</v>
      </c>
      <c r="O42" s="226" t="s">
        <v>140</v>
      </c>
      <c r="P42" s="228"/>
      <c r="Q42" s="229"/>
      <c r="R42" s="229"/>
      <c r="S42" s="229"/>
      <c r="T42" s="229"/>
      <c r="U42" s="228"/>
      <c r="V42" s="228"/>
      <c r="W42" s="228"/>
      <c r="X42" s="228"/>
      <c r="Y42" s="228"/>
      <c r="Z42" s="228"/>
      <c r="AA42" s="232">
        <f t="shared" si="0"/>
        <v>0</v>
      </c>
      <c r="AB42" s="234"/>
      <c r="AC42" s="235"/>
      <c r="AD42" s="234"/>
      <c r="AE42" s="232" t="s">
        <v>186</v>
      </c>
      <c r="AF42" s="232" t="s">
        <v>140</v>
      </c>
      <c r="AG42" s="232"/>
      <c r="AH42" s="232">
        <v>3</v>
      </c>
      <c r="AI42" s="232">
        <v>4</v>
      </c>
      <c r="AJ42" s="232">
        <v>5</v>
      </c>
      <c r="AK42" s="232">
        <v>4</v>
      </c>
      <c r="AL42" s="232"/>
      <c r="AM42" s="232"/>
      <c r="AN42" s="232"/>
      <c r="AO42" s="232"/>
      <c r="AP42" s="232"/>
      <c r="AQ42" s="232"/>
      <c r="AR42" s="232">
        <f t="shared" si="1"/>
        <v>16</v>
      </c>
    </row>
    <row r="43" spans="1:44">
      <c r="A43" s="225">
        <v>1</v>
      </c>
      <c r="B43" s="225">
        <v>3849</v>
      </c>
      <c r="C43" s="226" t="s">
        <v>232</v>
      </c>
      <c r="D43" s="226" t="s">
        <v>35</v>
      </c>
      <c r="E43" s="226" t="s">
        <v>179</v>
      </c>
      <c r="F43" s="227" t="s">
        <v>180</v>
      </c>
      <c r="G43" s="226" t="s">
        <v>181</v>
      </c>
      <c r="H43" s="226" t="s">
        <v>199</v>
      </c>
      <c r="I43" s="226" t="s">
        <v>200</v>
      </c>
      <c r="J43" s="226" t="s">
        <v>201</v>
      </c>
      <c r="K43" s="226" t="s">
        <v>202</v>
      </c>
      <c r="L43" s="226" t="s">
        <v>203</v>
      </c>
      <c r="M43" s="227"/>
      <c r="N43" s="226">
        <v>40</v>
      </c>
      <c r="O43" s="226" t="s">
        <v>140</v>
      </c>
      <c r="P43" s="228"/>
      <c r="Q43" s="229"/>
      <c r="R43" s="229"/>
      <c r="S43" s="229"/>
      <c r="T43" s="229"/>
      <c r="U43" s="228"/>
      <c r="V43" s="228"/>
      <c r="W43" s="228"/>
      <c r="X43" s="228"/>
      <c r="Y43" s="228"/>
      <c r="Z43" s="228"/>
      <c r="AA43" s="226">
        <f t="shared" si="0"/>
        <v>0</v>
      </c>
      <c r="AB43" s="228"/>
      <c r="AC43" s="230"/>
      <c r="AD43" s="228"/>
      <c r="AE43" s="226" t="s">
        <v>227</v>
      </c>
      <c r="AF43" s="226" t="s">
        <v>140</v>
      </c>
      <c r="AG43" s="226"/>
      <c r="AH43" s="226">
        <v>8</v>
      </c>
      <c r="AI43" s="226">
        <v>12</v>
      </c>
      <c r="AJ43" s="226">
        <v>12</v>
      </c>
      <c r="AK43" s="226">
        <v>9</v>
      </c>
      <c r="AL43" s="226"/>
      <c r="AM43" s="226"/>
      <c r="AN43" s="226"/>
      <c r="AO43" s="226"/>
      <c r="AP43" s="226"/>
      <c r="AQ43" s="226"/>
      <c r="AR43" s="226">
        <f t="shared" si="1"/>
        <v>41</v>
      </c>
    </row>
    <row r="44" spans="1:44">
      <c r="A44" s="225">
        <v>1</v>
      </c>
      <c r="B44" s="231">
        <v>3849</v>
      </c>
      <c r="C44" s="232" t="s">
        <v>232</v>
      </c>
      <c r="D44" s="232" t="s">
        <v>35</v>
      </c>
      <c r="E44" s="232" t="s">
        <v>179</v>
      </c>
      <c r="F44" s="233" t="s">
        <v>180</v>
      </c>
      <c r="G44" s="232" t="s">
        <v>181</v>
      </c>
      <c r="H44" s="232" t="s">
        <v>216</v>
      </c>
      <c r="I44" s="232" t="s">
        <v>217</v>
      </c>
      <c r="J44" s="232" t="s">
        <v>201</v>
      </c>
      <c r="K44" s="232" t="s">
        <v>218</v>
      </c>
      <c r="L44" s="232" t="s">
        <v>42</v>
      </c>
      <c r="M44" s="233"/>
      <c r="N44" s="232">
        <v>40</v>
      </c>
      <c r="O44" s="226" t="s">
        <v>140</v>
      </c>
      <c r="P44" s="228"/>
      <c r="Q44" s="229"/>
      <c r="R44" s="229"/>
      <c r="S44" s="229"/>
      <c r="T44" s="229"/>
      <c r="U44" s="228"/>
      <c r="V44" s="228"/>
      <c r="W44" s="228"/>
      <c r="X44" s="228"/>
      <c r="Y44" s="228"/>
      <c r="Z44" s="228"/>
      <c r="AA44" s="232">
        <f t="shared" si="0"/>
        <v>0</v>
      </c>
      <c r="AB44" s="234"/>
      <c r="AC44" s="235"/>
      <c r="AD44" s="234"/>
      <c r="AE44" s="232" t="s">
        <v>186</v>
      </c>
      <c r="AF44" s="232" t="s">
        <v>140</v>
      </c>
      <c r="AG44" s="232"/>
      <c r="AH44" s="232">
        <v>3</v>
      </c>
      <c r="AI44" s="232">
        <v>6</v>
      </c>
      <c r="AJ44" s="232">
        <v>7</v>
      </c>
      <c r="AK44" s="232">
        <v>4</v>
      </c>
      <c r="AL44" s="232"/>
      <c r="AM44" s="232"/>
      <c r="AN44" s="232"/>
      <c r="AO44" s="232"/>
      <c r="AP44" s="232"/>
      <c r="AQ44" s="232"/>
      <c r="AR44" s="232">
        <f t="shared" si="1"/>
        <v>20</v>
      </c>
    </row>
    <row r="45" spans="1:44">
      <c r="A45" s="225">
        <v>1</v>
      </c>
      <c r="B45" s="231">
        <v>3849</v>
      </c>
      <c r="C45" s="232" t="s">
        <v>232</v>
      </c>
      <c r="D45" s="232" t="s">
        <v>35</v>
      </c>
      <c r="E45" s="232" t="s">
        <v>179</v>
      </c>
      <c r="F45" s="233" t="s">
        <v>180</v>
      </c>
      <c r="G45" s="232" t="s">
        <v>181</v>
      </c>
      <c r="H45" s="232" t="s">
        <v>207</v>
      </c>
      <c r="I45" s="232" t="s">
        <v>208</v>
      </c>
      <c r="J45" s="232" t="s">
        <v>201</v>
      </c>
      <c r="K45" s="232" t="s">
        <v>209</v>
      </c>
      <c r="L45" s="232" t="s">
        <v>42</v>
      </c>
      <c r="M45" s="233"/>
      <c r="N45" s="232">
        <v>40</v>
      </c>
      <c r="O45" s="226" t="s">
        <v>140</v>
      </c>
      <c r="P45" s="228"/>
      <c r="Q45" s="229"/>
      <c r="R45" s="229"/>
      <c r="S45" s="229"/>
      <c r="T45" s="229"/>
      <c r="U45" s="228"/>
      <c r="V45" s="228"/>
      <c r="W45" s="228"/>
      <c r="X45" s="228"/>
      <c r="Y45" s="228"/>
      <c r="Z45" s="228"/>
      <c r="AA45" s="232">
        <f t="shared" si="0"/>
        <v>0</v>
      </c>
      <c r="AB45" s="234"/>
      <c r="AC45" s="235"/>
      <c r="AD45" s="234"/>
      <c r="AE45" s="232" t="s">
        <v>186</v>
      </c>
      <c r="AF45" s="232" t="s">
        <v>140</v>
      </c>
      <c r="AG45" s="232"/>
      <c r="AH45" s="232">
        <v>2</v>
      </c>
      <c r="AI45" s="232">
        <v>3</v>
      </c>
      <c r="AJ45" s="232">
        <v>4</v>
      </c>
      <c r="AK45" s="232">
        <v>3</v>
      </c>
      <c r="AL45" s="232"/>
      <c r="AM45" s="232"/>
      <c r="AN45" s="232"/>
      <c r="AO45" s="232"/>
      <c r="AP45" s="232"/>
      <c r="AQ45" s="232"/>
      <c r="AR45" s="232">
        <f t="shared" si="1"/>
        <v>12</v>
      </c>
    </row>
    <row r="46" spans="1:44">
      <c r="A46" s="225">
        <v>1</v>
      </c>
      <c r="B46" s="225">
        <v>3849</v>
      </c>
      <c r="C46" s="226" t="s">
        <v>232</v>
      </c>
      <c r="D46" s="226" t="s">
        <v>35</v>
      </c>
      <c r="E46" s="226" t="s">
        <v>179</v>
      </c>
      <c r="F46" s="227" t="s">
        <v>180</v>
      </c>
      <c r="G46" s="226" t="s">
        <v>181</v>
      </c>
      <c r="H46" s="226" t="s">
        <v>204</v>
      </c>
      <c r="I46" s="226" t="s">
        <v>205</v>
      </c>
      <c r="J46" s="226" t="s">
        <v>201</v>
      </c>
      <c r="K46" s="226" t="s">
        <v>206</v>
      </c>
      <c r="L46" s="226" t="s">
        <v>42</v>
      </c>
      <c r="M46" s="227"/>
      <c r="N46" s="226">
        <v>40</v>
      </c>
      <c r="O46" s="226" t="s">
        <v>140</v>
      </c>
      <c r="P46" s="228"/>
      <c r="Q46" s="229"/>
      <c r="R46" s="229"/>
      <c r="S46" s="229"/>
      <c r="T46" s="229"/>
      <c r="U46" s="228"/>
      <c r="V46" s="228"/>
      <c r="W46" s="228"/>
      <c r="X46" s="228"/>
      <c r="Y46" s="228"/>
      <c r="Z46" s="228"/>
      <c r="AA46" s="226">
        <f t="shared" si="0"/>
        <v>0</v>
      </c>
      <c r="AB46" s="228"/>
      <c r="AC46" s="230"/>
      <c r="AD46" s="228"/>
      <c r="AE46" s="226" t="s">
        <v>186</v>
      </c>
      <c r="AF46" s="226" t="s">
        <v>140</v>
      </c>
      <c r="AG46" s="226"/>
      <c r="AH46" s="226">
        <v>6</v>
      </c>
      <c r="AI46" s="226">
        <v>9</v>
      </c>
      <c r="AJ46" s="226">
        <v>10</v>
      </c>
      <c r="AK46" s="226">
        <v>7</v>
      </c>
      <c r="AL46" s="226"/>
      <c r="AM46" s="226"/>
      <c r="AN46" s="226"/>
      <c r="AO46" s="226"/>
      <c r="AP46" s="226"/>
      <c r="AQ46" s="226"/>
      <c r="AR46" s="226">
        <f t="shared" si="1"/>
        <v>32</v>
      </c>
    </row>
    <row r="47" spans="1:44">
      <c r="A47" s="225">
        <v>1</v>
      </c>
      <c r="B47" s="231">
        <v>3849</v>
      </c>
      <c r="C47" s="232" t="s">
        <v>232</v>
      </c>
      <c r="D47" s="232" t="s">
        <v>35</v>
      </c>
      <c r="E47" s="232" t="s">
        <v>179</v>
      </c>
      <c r="F47" s="233" t="s">
        <v>180</v>
      </c>
      <c r="G47" s="232" t="s">
        <v>181</v>
      </c>
      <c r="H47" s="232" t="s">
        <v>210</v>
      </c>
      <c r="I47" s="232" t="s">
        <v>211</v>
      </c>
      <c r="J47" s="232" t="s">
        <v>201</v>
      </c>
      <c r="K47" s="232" t="s">
        <v>212</v>
      </c>
      <c r="L47" s="232" t="s">
        <v>203</v>
      </c>
      <c r="M47" s="233"/>
      <c r="N47" s="232">
        <v>40</v>
      </c>
      <c r="O47" s="226" t="s">
        <v>140</v>
      </c>
      <c r="P47" s="228"/>
      <c r="Q47" s="229"/>
      <c r="R47" s="229"/>
      <c r="S47" s="229"/>
      <c r="T47" s="229"/>
      <c r="U47" s="228"/>
      <c r="V47" s="228"/>
      <c r="W47" s="228"/>
      <c r="X47" s="228"/>
      <c r="Y47" s="228"/>
      <c r="Z47" s="228"/>
      <c r="AA47" s="232">
        <f t="shared" si="0"/>
        <v>0</v>
      </c>
      <c r="AB47" s="234"/>
      <c r="AC47" s="235"/>
      <c r="AD47" s="234"/>
      <c r="AE47" s="232" t="s">
        <v>186</v>
      </c>
      <c r="AF47" s="232" t="s">
        <v>140</v>
      </c>
      <c r="AG47" s="232"/>
      <c r="AH47" s="232">
        <v>3</v>
      </c>
      <c r="AI47" s="232">
        <v>5</v>
      </c>
      <c r="AJ47" s="232">
        <v>5</v>
      </c>
      <c r="AK47" s="232">
        <v>3</v>
      </c>
      <c r="AL47" s="232"/>
      <c r="AM47" s="232"/>
      <c r="AN47" s="232"/>
      <c r="AO47" s="232"/>
      <c r="AP47" s="232"/>
      <c r="AQ47" s="232"/>
      <c r="AR47" s="232">
        <f t="shared" si="1"/>
        <v>16</v>
      </c>
    </row>
    <row r="48" spans="1:44">
      <c r="A48" s="225">
        <v>1</v>
      </c>
      <c r="B48" s="231">
        <v>3849</v>
      </c>
      <c r="C48" s="232" t="s">
        <v>232</v>
      </c>
      <c r="D48" s="232" t="s">
        <v>35</v>
      </c>
      <c r="E48" s="232" t="s">
        <v>179</v>
      </c>
      <c r="F48" s="233" t="s">
        <v>180</v>
      </c>
      <c r="G48" s="232" t="s">
        <v>181</v>
      </c>
      <c r="H48" s="232" t="s">
        <v>213</v>
      </c>
      <c r="I48" s="232" t="s">
        <v>214</v>
      </c>
      <c r="J48" s="232" t="s">
        <v>201</v>
      </c>
      <c r="K48" s="232" t="s">
        <v>215</v>
      </c>
      <c r="L48" s="232" t="s">
        <v>45</v>
      </c>
      <c r="M48" s="233"/>
      <c r="N48" s="232">
        <v>40</v>
      </c>
      <c r="O48" s="226" t="s">
        <v>140</v>
      </c>
      <c r="P48" s="228"/>
      <c r="Q48" s="229"/>
      <c r="R48" s="229"/>
      <c r="S48" s="229"/>
      <c r="T48" s="229"/>
      <c r="U48" s="228"/>
      <c r="V48" s="228"/>
      <c r="W48" s="228"/>
      <c r="X48" s="228"/>
      <c r="Y48" s="228"/>
      <c r="Z48" s="228"/>
      <c r="AA48" s="232">
        <f t="shared" si="0"/>
        <v>0</v>
      </c>
      <c r="AB48" s="234"/>
      <c r="AC48" s="235"/>
      <c r="AD48" s="234"/>
      <c r="AE48" s="232" t="s">
        <v>186</v>
      </c>
      <c r="AF48" s="232" t="s">
        <v>140</v>
      </c>
      <c r="AG48" s="232"/>
      <c r="AH48" s="232">
        <v>3</v>
      </c>
      <c r="AI48" s="232">
        <v>6</v>
      </c>
      <c r="AJ48" s="232">
        <v>6</v>
      </c>
      <c r="AK48" s="232">
        <v>3</v>
      </c>
      <c r="AL48" s="232"/>
      <c r="AM48" s="232"/>
      <c r="AN48" s="232"/>
      <c r="AO48" s="232"/>
      <c r="AP48" s="232"/>
      <c r="AQ48" s="232"/>
      <c r="AR48" s="232">
        <f t="shared" si="1"/>
        <v>18</v>
      </c>
    </row>
    <row r="49" spans="1:44">
      <c r="A49" s="225">
        <v>1</v>
      </c>
      <c r="B49" s="231">
        <v>3849</v>
      </c>
      <c r="C49" s="232" t="s">
        <v>232</v>
      </c>
      <c r="D49" s="232" t="s">
        <v>35</v>
      </c>
      <c r="E49" s="232" t="s">
        <v>179</v>
      </c>
      <c r="F49" s="233" t="s">
        <v>180</v>
      </c>
      <c r="G49" s="232" t="s">
        <v>181</v>
      </c>
      <c r="H49" s="232" t="s">
        <v>222</v>
      </c>
      <c r="I49" s="232" t="s">
        <v>223</v>
      </c>
      <c r="J49" s="232" t="s">
        <v>201</v>
      </c>
      <c r="K49" s="232" t="s">
        <v>224</v>
      </c>
      <c r="L49" s="232" t="s">
        <v>225</v>
      </c>
      <c r="M49" s="233"/>
      <c r="N49" s="232">
        <v>40</v>
      </c>
      <c r="O49" s="226" t="s">
        <v>140</v>
      </c>
      <c r="P49" s="228"/>
      <c r="Q49" s="229"/>
      <c r="R49" s="229"/>
      <c r="S49" s="229"/>
      <c r="T49" s="229"/>
      <c r="U49" s="228"/>
      <c r="V49" s="228"/>
      <c r="W49" s="228"/>
      <c r="X49" s="228"/>
      <c r="Y49" s="228"/>
      <c r="Z49" s="228"/>
      <c r="AA49" s="232">
        <f t="shared" si="0"/>
        <v>0</v>
      </c>
      <c r="AB49" s="234"/>
      <c r="AC49" s="235"/>
      <c r="AD49" s="234"/>
      <c r="AE49" s="232" t="s">
        <v>186</v>
      </c>
      <c r="AF49" s="232" t="s">
        <v>140</v>
      </c>
      <c r="AG49" s="232"/>
      <c r="AH49" s="232">
        <v>1</v>
      </c>
      <c r="AI49" s="232">
        <v>1</v>
      </c>
      <c r="AJ49" s="242">
        <v>2</v>
      </c>
      <c r="AK49" s="232">
        <v>2</v>
      </c>
      <c r="AL49" s="232"/>
      <c r="AM49" s="232"/>
      <c r="AN49" s="232"/>
      <c r="AO49" s="232"/>
      <c r="AP49" s="232"/>
      <c r="AQ49" s="232"/>
      <c r="AR49" s="232">
        <f t="shared" si="1"/>
        <v>6</v>
      </c>
    </row>
    <row r="50" spans="1:44">
      <c r="A50" s="225">
        <v>1</v>
      </c>
      <c r="B50" s="225">
        <v>3849</v>
      </c>
      <c r="C50" s="226" t="s">
        <v>232</v>
      </c>
      <c r="D50" s="226" t="s">
        <v>35</v>
      </c>
      <c r="E50" s="226" t="s">
        <v>179</v>
      </c>
      <c r="F50" s="227" t="s">
        <v>180</v>
      </c>
      <c r="G50" s="226" t="s">
        <v>181</v>
      </c>
      <c r="H50" s="226" t="s">
        <v>219</v>
      </c>
      <c r="I50" s="226" t="s">
        <v>220</v>
      </c>
      <c r="J50" s="226" t="s">
        <v>201</v>
      </c>
      <c r="K50" s="226" t="s">
        <v>221</v>
      </c>
      <c r="L50" s="226" t="s">
        <v>45</v>
      </c>
      <c r="M50" s="227"/>
      <c r="N50" s="226">
        <v>40</v>
      </c>
      <c r="O50" s="226" t="s">
        <v>140</v>
      </c>
      <c r="P50" s="228"/>
      <c r="Q50" s="229"/>
      <c r="R50" s="229"/>
      <c r="S50" s="229"/>
      <c r="T50" s="229"/>
      <c r="U50" s="228"/>
      <c r="V50" s="228"/>
      <c r="W50" s="228"/>
      <c r="X50" s="228"/>
      <c r="Y50" s="228"/>
      <c r="Z50" s="228"/>
      <c r="AA50" s="226">
        <f t="shared" si="0"/>
        <v>0</v>
      </c>
      <c r="AB50" s="228"/>
      <c r="AC50" s="230"/>
      <c r="AD50" s="228"/>
      <c r="AE50" s="226" t="s">
        <v>190</v>
      </c>
      <c r="AF50" s="226" t="s">
        <v>140</v>
      </c>
      <c r="AG50" s="226"/>
      <c r="AH50" s="226">
        <v>7</v>
      </c>
      <c r="AI50" s="226">
        <v>10</v>
      </c>
      <c r="AJ50" s="226">
        <v>11</v>
      </c>
      <c r="AK50" s="226">
        <v>8</v>
      </c>
      <c r="AL50" s="226"/>
      <c r="AM50" s="226"/>
      <c r="AN50" s="226"/>
      <c r="AO50" s="226"/>
      <c r="AP50" s="226"/>
      <c r="AQ50" s="226"/>
      <c r="AR50" s="226">
        <f t="shared" si="1"/>
        <v>36</v>
      </c>
    </row>
    <row r="51" spans="1:44" hidden="1">
      <c r="A51" s="225">
        <v>1</v>
      </c>
      <c r="B51" s="225">
        <v>3849</v>
      </c>
      <c r="C51" s="226" t="s">
        <v>233</v>
      </c>
      <c r="D51" s="226" t="s">
        <v>35</v>
      </c>
      <c r="E51" s="226" t="s">
        <v>179</v>
      </c>
      <c r="F51" s="227" t="s">
        <v>180</v>
      </c>
      <c r="G51" s="226" t="s">
        <v>181</v>
      </c>
      <c r="H51" s="226" t="s">
        <v>182</v>
      </c>
      <c r="I51" s="226" t="s">
        <v>183</v>
      </c>
      <c r="J51" s="226" t="s">
        <v>184</v>
      </c>
      <c r="K51" s="226" t="s">
        <v>185</v>
      </c>
      <c r="L51" s="226" t="s">
        <v>42</v>
      </c>
      <c r="M51" s="227"/>
      <c r="N51" s="226">
        <v>30</v>
      </c>
      <c r="O51" s="226" t="s">
        <v>140</v>
      </c>
      <c r="P51" s="228"/>
      <c r="Q51" s="229"/>
      <c r="R51" s="228"/>
      <c r="S51" s="229"/>
      <c r="T51" s="228"/>
      <c r="U51" s="228"/>
      <c r="V51" s="228"/>
      <c r="W51" s="228"/>
      <c r="X51" s="228"/>
      <c r="Y51" s="228"/>
      <c r="Z51" s="228"/>
      <c r="AA51" s="226">
        <f t="shared" si="0"/>
        <v>0</v>
      </c>
      <c r="AB51" s="228"/>
      <c r="AC51" s="230"/>
      <c r="AD51" s="228"/>
      <c r="AE51" s="226" t="s">
        <v>186</v>
      </c>
      <c r="AF51" s="226" t="s">
        <v>140</v>
      </c>
      <c r="AG51" s="226"/>
      <c r="AH51" s="226">
        <v>6</v>
      </c>
      <c r="AI51" s="226"/>
      <c r="AJ51" s="226">
        <v>18</v>
      </c>
      <c r="AK51" s="226"/>
      <c r="AL51" s="226"/>
      <c r="AM51" s="226"/>
      <c r="AN51" s="226"/>
      <c r="AO51" s="226"/>
      <c r="AP51" s="226"/>
      <c r="AQ51" s="226"/>
      <c r="AR51" s="226">
        <f t="shared" si="1"/>
        <v>24</v>
      </c>
    </row>
    <row r="52" spans="1:44" hidden="1">
      <c r="A52" s="225">
        <v>1</v>
      </c>
      <c r="B52" s="225">
        <v>3849</v>
      </c>
      <c r="C52" s="226" t="s">
        <v>233</v>
      </c>
      <c r="D52" s="226" t="s">
        <v>35</v>
      </c>
      <c r="E52" s="226" t="s">
        <v>179</v>
      </c>
      <c r="F52" s="227" t="s">
        <v>180</v>
      </c>
      <c r="G52" s="226" t="s">
        <v>181</v>
      </c>
      <c r="H52" s="226" t="s">
        <v>182</v>
      </c>
      <c r="I52" s="226" t="s">
        <v>183</v>
      </c>
      <c r="J52" s="226" t="s">
        <v>184</v>
      </c>
      <c r="K52" s="226" t="s">
        <v>185</v>
      </c>
      <c r="L52" s="226" t="s">
        <v>42</v>
      </c>
      <c r="M52" s="227"/>
      <c r="N52" s="226">
        <v>30</v>
      </c>
      <c r="O52" s="226" t="s">
        <v>140</v>
      </c>
      <c r="P52" s="228"/>
      <c r="Q52" s="228"/>
      <c r="R52" s="229"/>
      <c r="S52" s="228"/>
      <c r="T52" s="229"/>
      <c r="U52" s="228"/>
      <c r="V52" s="228"/>
      <c r="W52" s="228"/>
      <c r="X52" s="228"/>
      <c r="Y52" s="228"/>
      <c r="Z52" s="228"/>
      <c r="AA52" s="226">
        <f t="shared" si="0"/>
        <v>0</v>
      </c>
      <c r="AB52" s="228"/>
      <c r="AC52" s="230"/>
      <c r="AD52" s="228"/>
      <c r="AE52" s="226" t="s">
        <v>194</v>
      </c>
      <c r="AF52" s="226" t="s">
        <v>140</v>
      </c>
      <c r="AG52" s="226"/>
      <c r="AH52" s="226"/>
      <c r="AI52" s="226">
        <v>16</v>
      </c>
      <c r="AJ52" s="226"/>
      <c r="AK52" s="226">
        <v>14</v>
      </c>
      <c r="AL52" s="226"/>
      <c r="AM52" s="226"/>
      <c r="AN52" s="226"/>
      <c r="AO52" s="226"/>
      <c r="AP52" s="226"/>
      <c r="AQ52" s="226"/>
      <c r="AR52" s="226">
        <f t="shared" si="1"/>
        <v>30</v>
      </c>
    </row>
    <row r="53" spans="1:44" hidden="1">
      <c r="A53" s="225">
        <v>1</v>
      </c>
      <c r="B53" s="225">
        <v>3849</v>
      </c>
      <c r="C53" s="226" t="s">
        <v>233</v>
      </c>
      <c r="D53" s="226" t="s">
        <v>35</v>
      </c>
      <c r="E53" s="226" t="s">
        <v>179</v>
      </c>
      <c r="F53" s="227" t="s">
        <v>180</v>
      </c>
      <c r="G53" s="226" t="s">
        <v>181</v>
      </c>
      <c r="H53" s="226" t="s">
        <v>187</v>
      </c>
      <c r="I53" s="226" t="s">
        <v>188</v>
      </c>
      <c r="J53" s="226" t="s">
        <v>184</v>
      </c>
      <c r="K53" s="226" t="s">
        <v>189</v>
      </c>
      <c r="L53" s="226" t="s">
        <v>45</v>
      </c>
      <c r="M53" s="227"/>
      <c r="N53" s="226">
        <v>30</v>
      </c>
      <c r="O53" s="226" t="s">
        <v>140</v>
      </c>
      <c r="P53" s="228"/>
      <c r="Q53" s="229"/>
      <c r="R53" s="229"/>
      <c r="S53" s="228"/>
      <c r="T53" s="228"/>
      <c r="U53" s="228"/>
      <c r="V53" s="228"/>
      <c r="W53" s="228"/>
      <c r="X53" s="228"/>
      <c r="Y53" s="228"/>
      <c r="Z53" s="228"/>
      <c r="AA53" s="226">
        <f t="shared" si="0"/>
        <v>0</v>
      </c>
      <c r="AB53" s="228"/>
      <c r="AC53" s="230"/>
      <c r="AD53" s="228"/>
      <c r="AE53" s="226" t="s">
        <v>234</v>
      </c>
      <c r="AF53" s="226" t="s">
        <v>140</v>
      </c>
      <c r="AG53" s="226"/>
      <c r="AH53" s="226">
        <v>6</v>
      </c>
      <c r="AI53" s="226">
        <v>20</v>
      </c>
      <c r="AJ53" s="226"/>
      <c r="AK53" s="226"/>
      <c r="AL53" s="226"/>
      <c r="AM53" s="226"/>
      <c r="AN53" s="226"/>
      <c r="AO53" s="226"/>
      <c r="AP53" s="226"/>
      <c r="AQ53" s="226"/>
      <c r="AR53" s="226">
        <f t="shared" si="1"/>
        <v>26</v>
      </c>
    </row>
    <row r="54" spans="1:44" hidden="1">
      <c r="A54" s="225">
        <v>1</v>
      </c>
      <c r="B54" s="225">
        <v>3849</v>
      </c>
      <c r="C54" s="226" t="s">
        <v>233</v>
      </c>
      <c r="D54" s="226" t="s">
        <v>35</v>
      </c>
      <c r="E54" s="226" t="s">
        <v>179</v>
      </c>
      <c r="F54" s="227" t="s">
        <v>180</v>
      </c>
      <c r="G54" s="226" t="s">
        <v>181</v>
      </c>
      <c r="H54" s="226" t="s">
        <v>187</v>
      </c>
      <c r="I54" s="226" t="s">
        <v>188</v>
      </c>
      <c r="J54" s="226" t="s">
        <v>184</v>
      </c>
      <c r="K54" s="226" t="s">
        <v>189</v>
      </c>
      <c r="L54" s="226" t="s">
        <v>45</v>
      </c>
      <c r="M54" s="227"/>
      <c r="N54" s="226">
        <v>30</v>
      </c>
      <c r="O54" s="226" t="s">
        <v>140</v>
      </c>
      <c r="P54" s="228"/>
      <c r="Q54" s="228"/>
      <c r="R54" s="228"/>
      <c r="S54" s="229"/>
      <c r="T54" s="229"/>
      <c r="U54" s="228"/>
      <c r="V54" s="228"/>
      <c r="W54" s="228"/>
      <c r="X54" s="228"/>
      <c r="Y54" s="228"/>
      <c r="Z54" s="228"/>
      <c r="AA54" s="226">
        <f t="shared" si="0"/>
        <v>0</v>
      </c>
      <c r="AB54" s="228"/>
      <c r="AC54" s="230"/>
      <c r="AD54" s="228"/>
      <c r="AE54" s="226" t="s">
        <v>234</v>
      </c>
      <c r="AF54" s="226" t="s">
        <v>140</v>
      </c>
      <c r="AG54" s="226"/>
      <c r="AH54" s="226"/>
      <c r="AI54" s="226"/>
      <c r="AJ54" s="226">
        <v>21</v>
      </c>
      <c r="AK54" s="226">
        <v>17</v>
      </c>
      <c r="AL54" s="226"/>
      <c r="AM54" s="226"/>
      <c r="AN54" s="226"/>
      <c r="AO54" s="226"/>
      <c r="AP54" s="226"/>
      <c r="AQ54" s="226"/>
      <c r="AR54" s="226">
        <f t="shared" si="1"/>
        <v>38</v>
      </c>
    </row>
    <row r="55" spans="1:44" hidden="1">
      <c r="A55" s="225">
        <v>1</v>
      </c>
      <c r="B55" s="225">
        <v>3849</v>
      </c>
      <c r="C55" s="226" t="s">
        <v>233</v>
      </c>
      <c r="D55" s="226" t="s">
        <v>35</v>
      </c>
      <c r="E55" s="226" t="s">
        <v>179</v>
      </c>
      <c r="F55" s="227" t="s">
        <v>180</v>
      </c>
      <c r="G55" s="226" t="s">
        <v>181</v>
      </c>
      <c r="H55" s="226" t="s">
        <v>191</v>
      </c>
      <c r="I55" s="226" t="s">
        <v>192</v>
      </c>
      <c r="J55" s="226" t="s">
        <v>184</v>
      </c>
      <c r="K55" s="226" t="s">
        <v>193</v>
      </c>
      <c r="L55" s="226" t="s">
        <v>45</v>
      </c>
      <c r="M55" s="227"/>
      <c r="N55" s="226">
        <v>30</v>
      </c>
      <c r="O55" s="226" t="s">
        <v>140</v>
      </c>
      <c r="P55" s="228"/>
      <c r="Q55" s="229"/>
      <c r="R55" s="228"/>
      <c r="S55" s="229"/>
      <c r="T55" s="228"/>
      <c r="U55" s="228"/>
      <c r="V55" s="228"/>
      <c r="W55" s="228"/>
      <c r="X55" s="228"/>
      <c r="Y55" s="228"/>
      <c r="Z55" s="228"/>
      <c r="AA55" s="226">
        <f t="shared" si="0"/>
        <v>0</v>
      </c>
      <c r="AB55" s="228"/>
      <c r="AC55" s="230"/>
      <c r="AD55" s="228"/>
      <c r="AE55" s="226" t="s">
        <v>234</v>
      </c>
      <c r="AF55" s="226" t="s">
        <v>140</v>
      </c>
      <c r="AG55" s="226"/>
      <c r="AH55" s="226">
        <v>6</v>
      </c>
      <c r="AI55" s="226"/>
      <c r="AJ55" s="226">
        <v>21</v>
      </c>
      <c r="AK55" s="226"/>
      <c r="AL55" s="226"/>
      <c r="AM55" s="226"/>
      <c r="AN55" s="226"/>
      <c r="AO55" s="226"/>
      <c r="AP55" s="226"/>
      <c r="AQ55" s="226"/>
      <c r="AR55" s="226">
        <f t="shared" si="1"/>
        <v>27</v>
      </c>
    </row>
    <row r="56" spans="1:44" hidden="1">
      <c r="A56" s="225">
        <v>1</v>
      </c>
      <c r="B56" s="225">
        <v>3849</v>
      </c>
      <c r="C56" s="226" t="s">
        <v>233</v>
      </c>
      <c r="D56" s="226" t="s">
        <v>35</v>
      </c>
      <c r="E56" s="226" t="s">
        <v>179</v>
      </c>
      <c r="F56" s="227" t="s">
        <v>180</v>
      </c>
      <c r="G56" s="226" t="s">
        <v>181</v>
      </c>
      <c r="H56" s="226" t="s">
        <v>191</v>
      </c>
      <c r="I56" s="226" t="s">
        <v>192</v>
      </c>
      <c r="J56" s="226" t="s">
        <v>184</v>
      </c>
      <c r="K56" s="226" t="s">
        <v>193</v>
      </c>
      <c r="L56" s="226" t="s">
        <v>45</v>
      </c>
      <c r="M56" s="227"/>
      <c r="N56" s="226">
        <v>30</v>
      </c>
      <c r="O56" s="226" t="s">
        <v>140</v>
      </c>
      <c r="P56" s="228"/>
      <c r="Q56" s="228"/>
      <c r="R56" s="229"/>
      <c r="S56" s="228"/>
      <c r="T56" s="229"/>
      <c r="U56" s="228"/>
      <c r="V56" s="228"/>
      <c r="W56" s="228"/>
      <c r="X56" s="228"/>
      <c r="Y56" s="228"/>
      <c r="Z56" s="228"/>
      <c r="AA56" s="226">
        <f t="shared" si="0"/>
        <v>0</v>
      </c>
      <c r="AB56" s="228"/>
      <c r="AC56" s="230"/>
      <c r="AD56" s="228"/>
      <c r="AE56" s="226" t="s">
        <v>234</v>
      </c>
      <c r="AF56" s="226" t="s">
        <v>140</v>
      </c>
      <c r="AG56" s="226"/>
      <c r="AH56" s="226"/>
      <c r="AI56" s="226">
        <v>18</v>
      </c>
      <c r="AJ56" s="226"/>
      <c r="AK56" s="226">
        <v>15</v>
      </c>
      <c r="AL56" s="226"/>
      <c r="AM56" s="226"/>
      <c r="AN56" s="226"/>
      <c r="AO56" s="226"/>
      <c r="AP56" s="226"/>
      <c r="AQ56" s="226"/>
      <c r="AR56" s="226">
        <f t="shared" si="1"/>
        <v>33</v>
      </c>
    </row>
    <row r="57" spans="1:44" hidden="1">
      <c r="A57" s="225">
        <v>1</v>
      </c>
      <c r="B57" s="225">
        <v>3849</v>
      </c>
      <c r="C57" s="226" t="s">
        <v>233</v>
      </c>
      <c r="D57" s="226" t="s">
        <v>35</v>
      </c>
      <c r="E57" s="226" t="s">
        <v>179</v>
      </c>
      <c r="F57" s="227" t="s">
        <v>180</v>
      </c>
      <c r="G57" s="226" t="s">
        <v>181</v>
      </c>
      <c r="H57" s="226" t="s">
        <v>195</v>
      </c>
      <c r="I57" s="226" t="s">
        <v>196</v>
      </c>
      <c r="J57" s="226" t="s">
        <v>184</v>
      </c>
      <c r="K57" s="226" t="s">
        <v>197</v>
      </c>
      <c r="L57" s="226" t="s">
        <v>198</v>
      </c>
      <c r="M57" s="227"/>
      <c r="N57" s="226">
        <v>30</v>
      </c>
      <c r="O57" s="226" t="s">
        <v>140</v>
      </c>
      <c r="P57" s="228"/>
      <c r="Q57" s="229"/>
      <c r="R57" s="229"/>
      <c r="S57" s="229"/>
      <c r="T57" s="229"/>
      <c r="U57" s="228"/>
      <c r="V57" s="228"/>
      <c r="W57" s="228"/>
      <c r="X57" s="228"/>
      <c r="Y57" s="228"/>
      <c r="Z57" s="228"/>
      <c r="AA57" s="226">
        <f t="shared" si="0"/>
        <v>0</v>
      </c>
      <c r="AB57" s="228"/>
      <c r="AC57" s="230"/>
      <c r="AD57" s="228"/>
      <c r="AE57" s="226" t="s">
        <v>190</v>
      </c>
      <c r="AF57" s="226" t="s">
        <v>140</v>
      </c>
      <c r="AG57" s="226"/>
      <c r="AH57" s="226">
        <v>3</v>
      </c>
      <c r="AI57" s="226">
        <v>10</v>
      </c>
      <c r="AJ57" s="226">
        <v>9</v>
      </c>
      <c r="AK57" s="226">
        <v>7</v>
      </c>
      <c r="AL57" s="226"/>
      <c r="AM57" s="226"/>
      <c r="AN57" s="226"/>
      <c r="AO57" s="226"/>
      <c r="AP57" s="226"/>
      <c r="AQ57" s="226"/>
      <c r="AR57" s="226">
        <f t="shared" si="1"/>
        <v>29</v>
      </c>
    </row>
    <row r="58" spans="1:44" hidden="1">
      <c r="A58" s="225">
        <v>1</v>
      </c>
      <c r="B58" s="225">
        <v>3849</v>
      </c>
      <c r="C58" s="226" t="s">
        <v>233</v>
      </c>
      <c r="D58" s="226" t="s">
        <v>35</v>
      </c>
      <c r="E58" s="226" t="s">
        <v>179</v>
      </c>
      <c r="F58" s="227" t="s">
        <v>180</v>
      </c>
      <c r="G58" s="226" t="s">
        <v>181</v>
      </c>
      <c r="H58" s="226" t="s">
        <v>229</v>
      </c>
      <c r="I58" s="226" t="s">
        <v>230</v>
      </c>
      <c r="J58" s="226" t="s">
        <v>201</v>
      </c>
      <c r="K58" s="226" t="s">
        <v>231</v>
      </c>
      <c r="L58" s="226" t="s">
        <v>45</v>
      </c>
      <c r="M58" s="227"/>
      <c r="N58" s="226">
        <v>40</v>
      </c>
      <c r="O58" s="226" t="s">
        <v>140</v>
      </c>
      <c r="P58" s="228"/>
      <c r="Q58" s="229"/>
      <c r="R58" s="228"/>
      <c r="S58" s="229"/>
      <c r="T58" s="228"/>
      <c r="U58" s="228"/>
      <c r="V58" s="228"/>
      <c r="W58" s="228"/>
      <c r="X58" s="228"/>
      <c r="Y58" s="228"/>
      <c r="Z58" s="228"/>
      <c r="AA58" s="226">
        <f t="shared" si="0"/>
        <v>0</v>
      </c>
      <c r="AB58" s="228"/>
      <c r="AC58" s="230"/>
      <c r="AD58" s="228"/>
      <c r="AE58" s="226" t="s">
        <v>194</v>
      </c>
      <c r="AF58" s="226" t="s">
        <v>140</v>
      </c>
      <c r="AG58" s="226"/>
      <c r="AH58" s="226">
        <v>6</v>
      </c>
      <c r="AI58" s="226"/>
      <c r="AJ58" s="226">
        <v>19</v>
      </c>
      <c r="AK58" s="226"/>
      <c r="AL58" s="226"/>
      <c r="AM58" s="226"/>
      <c r="AN58" s="226"/>
      <c r="AO58" s="226"/>
      <c r="AP58" s="226"/>
      <c r="AQ58" s="226"/>
      <c r="AR58" s="226">
        <f t="shared" si="1"/>
        <v>25</v>
      </c>
    </row>
    <row r="59" spans="1:44" hidden="1">
      <c r="A59" s="225">
        <v>1</v>
      </c>
      <c r="B59" s="225">
        <v>3849</v>
      </c>
      <c r="C59" s="226" t="s">
        <v>233</v>
      </c>
      <c r="D59" s="226" t="s">
        <v>35</v>
      </c>
      <c r="E59" s="226" t="s">
        <v>179</v>
      </c>
      <c r="F59" s="227" t="s">
        <v>180</v>
      </c>
      <c r="G59" s="226" t="s">
        <v>181</v>
      </c>
      <c r="H59" s="226" t="s">
        <v>229</v>
      </c>
      <c r="I59" s="226" t="s">
        <v>230</v>
      </c>
      <c r="J59" s="226" t="s">
        <v>201</v>
      </c>
      <c r="K59" s="226" t="s">
        <v>231</v>
      </c>
      <c r="L59" s="226" t="s">
        <v>45</v>
      </c>
      <c r="M59" s="227"/>
      <c r="N59" s="226">
        <v>40</v>
      </c>
      <c r="O59" s="226" t="s">
        <v>140</v>
      </c>
      <c r="P59" s="228"/>
      <c r="Q59" s="228"/>
      <c r="R59" s="229"/>
      <c r="S59" s="228"/>
      <c r="T59" s="229"/>
      <c r="U59" s="228"/>
      <c r="V59" s="228"/>
      <c r="W59" s="228"/>
      <c r="X59" s="228"/>
      <c r="Y59" s="228"/>
      <c r="Z59" s="228"/>
      <c r="AA59" s="226">
        <f t="shared" si="0"/>
        <v>0</v>
      </c>
      <c r="AB59" s="228"/>
      <c r="AC59" s="230"/>
      <c r="AD59" s="228"/>
      <c r="AE59" s="226" t="s">
        <v>186</v>
      </c>
      <c r="AF59" s="226" t="s">
        <v>140</v>
      </c>
      <c r="AG59" s="226"/>
      <c r="AH59" s="226"/>
      <c r="AI59" s="226">
        <v>15</v>
      </c>
      <c r="AJ59" s="226"/>
      <c r="AK59" s="226">
        <v>12</v>
      </c>
      <c r="AL59" s="226"/>
      <c r="AM59" s="226"/>
      <c r="AN59" s="226"/>
      <c r="AO59" s="226"/>
      <c r="AP59" s="226"/>
      <c r="AQ59" s="226"/>
      <c r="AR59" s="226">
        <f t="shared" si="1"/>
        <v>27</v>
      </c>
    </row>
    <row r="60" spans="1:44" hidden="1">
      <c r="A60" s="225">
        <v>1</v>
      </c>
      <c r="B60" s="225">
        <v>3849</v>
      </c>
      <c r="C60" s="226" t="s">
        <v>233</v>
      </c>
      <c r="D60" s="226" t="s">
        <v>35</v>
      </c>
      <c r="E60" s="226" t="s">
        <v>179</v>
      </c>
      <c r="F60" s="227" t="s">
        <v>180</v>
      </c>
      <c r="G60" s="226" t="s">
        <v>181</v>
      </c>
      <c r="H60" s="226" t="s">
        <v>199</v>
      </c>
      <c r="I60" s="226" t="s">
        <v>200</v>
      </c>
      <c r="J60" s="226" t="s">
        <v>201</v>
      </c>
      <c r="K60" s="226" t="s">
        <v>202</v>
      </c>
      <c r="L60" s="226" t="s">
        <v>203</v>
      </c>
      <c r="M60" s="227"/>
      <c r="N60" s="226">
        <v>40</v>
      </c>
      <c r="O60" s="226" t="s">
        <v>140</v>
      </c>
      <c r="P60" s="228"/>
      <c r="Q60" s="229"/>
      <c r="R60" s="228"/>
      <c r="S60" s="229"/>
      <c r="T60" s="228"/>
      <c r="U60" s="228"/>
      <c r="V60" s="228"/>
      <c r="W60" s="228"/>
      <c r="X60" s="228"/>
      <c r="Y60" s="228"/>
      <c r="Z60" s="228"/>
      <c r="AA60" s="226">
        <f t="shared" si="0"/>
        <v>0</v>
      </c>
      <c r="AB60" s="228"/>
      <c r="AC60" s="230"/>
      <c r="AD60" s="228"/>
      <c r="AE60" s="226" t="s">
        <v>234</v>
      </c>
      <c r="AF60" s="226" t="s">
        <v>140</v>
      </c>
      <c r="AG60" s="226"/>
      <c r="AH60" s="226">
        <v>8</v>
      </c>
      <c r="AI60" s="226"/>
      <c r="AJ60" s="226">
        <v>28</v>
      </c>
      <c r="AK60" s="226"/>
      <c r="AL60" s="226"/>
      <c r="AM60" s="226"/>
      <c r="AN60" s="226"/>
      <c r="AO60" s="226"/>
      <c r="AP60" s="226"/>
      <c r="AQ60" s="226"/>
      <c r="AR60" s="226">
        <f t="shared" si="1"/>
        <v>36</v>
      </c>
    </row>
    <row r="61" spans="1:44" hidden="1">
      <c r="A61" s="225">
        <v>1</v>
      </c>
      <c r="B61" s="225">
        <v>3849</v>
      </c>
      <c r="C61" s="226" t="s">
        <v>233</v>
      </c>
      <c r="D61" s="226" t="s">
        <v>35</v>
      </c>
      <c r="E61" s="226" t="s">
        <v>179</v>
      </c>
      <c r="F61" s="227" t="s">
        <v>180</v>
      </c>
      <c r="G61" s="226" t="s">
        <v>181</v>
      </c>
      <c r="H61" s="226" t="s">
        <v>199</v>
      </c>
      <c r="I61" s="226" t="s">
        <v>200</v>
      </c>
      <c r="J61" s="226" t="s">
        <v>201</v>
      </c>
      <c r="K61" s="226" t="s">
        <v>202</v>
      </c>
      <c r="L61" s="226" t="s">
        <v>203</v>
      </c>
      <c r="M61" s="227"/>
      <c r="N61" s="226">
        <v>40</v>
      </c>
      <c r="O61" s="226" t="s">
        <v>140</v>
      </c>
      <c r="P61" s="228"/>
      <c r="Q61" s="228"/>
      <c r="R61" s="229"/>
      <c r="S61" s="228"/>
      <c r="T61" s="229"/>
      <c r="U61" s="228"/>
      <c r="V61" s="228"/>
      <c r="W61" s="228"/>
      <c r="X61" s="228"/>
      <c r="Y61" s="228"/>
      <c r="Z61" s="228"/>
      <c r="AA61" s="226">
        <f t="shared" si="0"/>
        <v>0</v>
      </c>
      <c r="AB61" s="228"/>
      <c r="AC61" s="230"/>
      <c r="AD61" s="228"/>
      <c r="AE61" s="226" t="s">
        <v>234</v>
      </c>
      <c r="AF61" s="226" t="s">
        <v>140</v>
      </c>
      <c r="AG61" s="226"/>
      <c r="AH61" s="226"/>
      <c r="AI61" s="226">
        <v>27</v>
      </c>
      <c r="AJ61" s="226"/>
      <c r="AK61" s="226">
        <v>23</v>
      </c>
      <c r="AL61" s="226"/>
      <c r="AM61" s="226"/>
      <c r="AN61" s="226"/>
      <c r="AO61" s="226"/>
      <c r="AP61" s="226"/>
      <c r="AQ61" s="226"/>
      <c r="AR61" s="226">
        <f t="shared" si="1"/>
        <v>50</v>
      </c>
    </row>
    <row r="62" spans="1:44" hidden="1">
      <c r="A62" s="225">
        <v>1</v>
      </c>
      <c r="B62" s="225">
        <v>3849</v>
      </c>
      <c r="C62" s="226" t="s">
        <v>233</v>
      </c>
      <c r="D62" s="226" t="s">
        <v>35</v>
      </c>
      <c r="E62" s="226" t="s">
        <v>179</v>
      </c>
      <c r="F62" s="227" t="s">
        <v>180</v>
      </c>
      <c r="G62" s="226" t="s">
        <v>181</v>
      </c>
      <c r="H62" s="226" t="s">
        <v>216</v>
      </c>
      <c r="I62" s="226" t="s">
        <v>217</v>
      </c>
      <c r="J62" s="226" t="s">
        <v>201</v>
      </c>
      <c r="K62" s="226" t="s">
        <v>218</v>
      </c>
      <c r="L62" s="226" t="s">
        <v>42</v>
      </c>
      <c r="M62" s="227"/>
      <c r="N62" s="226">
        <v>40</v>
      </c>
      <c r="O62" s="226" t="s">
        <v>140</v>
      </c>
      <c r="P62" s="228"/>
      <c r="Q62" s="229"/>
      <c r="R62" s="228"/>
      <c r="S62" s="229"/>
      <c r="T62" s="228"/>
      <c r="U62" s="228"/>
      <c r="V62" s="228"/>
      <c r="W62" s="228"/>
      <c r="X62" s="228"/>
      <c r="Y62" s="228"/>
      <c r="Z62" s="228"/>
      <c r="AA62" s="226">
        <f t="shared" si="0"/>
        <v>0</v>
      </c>
      <c r="AB62" s="228"/>
      <c r="AC62" s="230"/>
      <c r="AD62" s="228"/>
      <c r="AE62" s="226" t="s">
        <v>190</v>
      </c>
      <c r="AF62" s="226" t="s">
        <v>140</v>
      </c>
      <c r="AG62" s="226"/>
      <c r="AH62" s="226">
        <v>6</v>
      </c>
      <c r="AI62" s="226"/>
      <c r="AJ62" s="226">
        <v>19</v>
      </c>
      <c r="AK62" s="226"/>
      <c r="AL62" s="226"/>
      <c r="AM62" s="226"/>
      <c r="AN62" s="226"/>
      <c r="AO62" s="226"/>
      <c r="AP62" s="226"/>
      <c r="AQ62" s="226"/>
      <c r="AR62" s="226">
        <f t="shared" si="1"/>
        <v>25</v>
      </c>
    </row>
    <row r="63" spans="1:44" hidden="1">
      <c r="A63" s="225">
        <v>1</v>
      </c>
      <c r="B63" s="225">
        <v>3849</v>
      </c>
      <c r="C63" s="226" t="s">
        <v>233</v>
      </c>
      <c r="D63" s="226" t="s">
        <v>35</v>
      </c>
      <c r="E63" s="226" t="s">
        <v>179</v>
      </c>
      <c r="F63" s="227" t="s">
        <v>180</v>
      </c>
      <c r="G63" s="226" t="s">
        <v>181</v>
      </c>
      <c r="H63" s="226" t="s">
        <v>216</v>
      </c>
      <c r="I63" s="226" t="s">
        <v>217</v>
      </c>
      <c r="J63" s="226" t="s">
        <v>201</v>
      </c>
      <c r="K63" s="226" t="s">
        <v>218</v>
      </c>
      <c r="L63" s="226" t="s">
        <v>42</v>
      </c>
      <c r="M63" s="227"/>
      <c r="N63" s="226">
        <v>40</v>
      </c>
      <c r="O63" s="226" t="s">
        <v>140</v>
      </c>
      <c r="P63" s="228"/>
      <c r="Q63" s="228"/>
      <c r="R63" s="229"/>
      <c r="S63" s="228"/>
      <c r="T63" s="229"/>
      <c r="U63" s="228"/>
      <c r="V63" s="228"/>
      <c r="W63" s="228"/>
      <c r="X63" s="228"/>
      <c r="Y63" s="228"/>
      <c r="Z63" s="228"/>
      <c r="AA63" s="226">
        <f t="shared" si="0"/>
        <v>0</v>
      </c>
      <c r="AB63" s="228"/>
      <c r="AC63" s="230"/>
      <c r="AD63" s="228"/>
      <c r="AE63" s="226" t="s">
        <v>186</v>
      </c>
      <c r="AF63" s="226" t="s">
        <v>140</v>
      </c>
      <c r="AG63" s="226"/>
      <c r="AH63" s="226"/>
      <c r="AI63" s="226">
        <v>16</v>
      </c>
      <c r="AJ63" s="226"/>
      <c r="AK63" s="226">
        <v>14</v>
      </c>
      <c r="AL63" s="226"/>
      <c r="AM63" s="226"/>
      <c r="AN63" s="226"/>
      <c r="AO63" s="226"/>
      <c r="AP63" s="226"/>
      <c r="AQ63" s="226"/>
      <c r="AR63" s="226">
        <f t="shared" si="1"/>
        <v>30</v>
      </c>
    </row>
    <row r="64" spans="1:44" hidden="1">
      <c r="A64" s="225">
        <v>1</v>
      </c>
      <c r="B64" s="225">
        <v>3849</v>
      </c>
      <c r="C64" s="226" t="s">
        <v>233</v>
      </c>
      <c r="D64" s="226" t="s">
        <v>35</v>
      </c>
      <c r="E64" s="226" t="s">
        <v>179</v>
      </c>
      <c r="F64" s="227" t="s">
        <v>180</v>
      </c>
      <c r="G64" s="226" t="s">
        <v>181</v>
      </c>
      <c r="H64" s="226" t="s">
        <v>207</v>
      </c>
      <c r="I64" s="226" t="s">
        <v>208</v>
      </c>
      <c r="J64" s="226" t="s">
        <v>201</v>
      </c>
      <c r="K64" s="226" t="s">
        <v>209</v>
      </c>
      <c r="L64" s="226" t="s">
        <v>42</v>
      </c>
      <c r="M64" s="227"/>
      <c r="N64" s="226">
        <v>40</v>
      </c>
      <c r="O64" s="226" t="s">
        <v>140</v>
      </c>
      <c r="P64" s="228"/>
      <c r="Q64" s="229"/>
      <c r="R64" s="228"/>
      <c r="S64" s="229"/>
      <c r="T64" s="228"/>
      <c r="U64" s="228"/>
      <c r="V64" s="228"/>
      <c r="W64" s="228"/>
      <c r="X64" s="228"/>
      <c r="Y64" s="228"/>
      <c r="Z64" s="228"/>
      <c r="AA64" s="226">
        <f t="shared" si="0"/>
        <v>0</v>
      </c>
      <c r="AB64" s="228"/>
      <c r="AC64" s="230"/>
      <c r="AD64" s="228"/>
      <c r="AE64" s="226" t="s">
        <v>186</v>
      </c>
      <c r="AF64" s="226" t="s">
        <v>140</v>
      </c>
      <c r="AG64" s="226"/>
      <c r="AH64" s="226">
        <v>7</v>
      </c>
      <c r="AI64" s="226"/>
      <c r="AJ64" s="226">
        <v>20</v>
      </c>
      <c r="AK64" s="226"/>
      <c r="AL64" s="226"/>
      <c r="AM64" s="226"/>
      <c r="AN64" s="226"/>
      <c r="AO64" s="226"/>
      <c r="AP64" s="226"/>
      <c r="AQ64" s="226"/>
      <c r="AR64" s="226">
        <f t="shared" si="1"/>
        <v>27</v>
      </c>
    </row>
    <row r="65" spans="1:44" hidden="1">
      <c r="A65" s="225">
        <v>1</v>
      </c>
      <c r="B65" s="225">
        <v>3849</v>
      </c>
      <c r="C65" s="226" t="s">
        <v>233</v>
      </c>
      <c r="D65" s="226" t="s">
        <v>35</v>
      </c>
      <c r="E65" s="226" t="s">
        <v>179</v>
      </c>
      <c r="F65" s="227" t="s">
        <v>180</v>
      </c>
      <c r="G65" s="226" t="s">
        <v>181</v>
      </c>
      <c r="H65" s="226" t="s">
        <v>207</v>
      </c>
      <c r="I65" s="226" t="s">
        <v>208</v>
      </c>
      <c r="J65" s="226" t="s">
        <v>201</v>
      </c>
      <c r="K65" s="226" t="s">
        <v>209</v>
      </c>
      <c r="L65" s="226" t="s">
        <v>42</v>
      </c>
      <c r="M65" s="227"/>
      <c r="N65" s="226">
        <v>40</v>
      </c>
      <c r="O65" s="226" t="s">
        <v>140</v>
      </c>
      <c r="P65" s="228"/>
      <c r="Q65" s="228"/>
      <c r="R65" s="229"/>
      <c r="S65" s="228"/>
      <c r="T65" s="229"/>
      <c r="U65" s="228"/>
      <c r="V65" s="228"/>
      <c r="W65" s="228"/>
      <c r="X65" s="228"/>
      <c r="Y65" s="228"/>
      <c r="Z65" s="228"/>
      <c r="AA65" s="226">
        <f t="shared" si="0"/>
        <v>0</v>
      </c>
      <c r="AB65" s="228"/>
      <c r="AC65" s="230"/>
      <c r="AD65" s="228"/>
      <c r="AE65" s="226" t="s">
        <v>190</v>
      </c>
      <c r="AF65" s="226" t="s">
        <v>140</v>
      </c>
      <c r="AG65" s="226"/>
      <c r="AH65" s="226"/>
      <c r="AI65" s="226">
        <v>19</v>
      </c>
      <c r="AJ65" s="226"/>
      <c r="AK65" s="226">
        <v>15</v>
      </c>
      <c r="AL65" s="226"/>
      <c r="AM65" s="226"/>
      <c r="AN65" s="226"/>
      <c r="AO65" s="226"/>
      <c r="AP65" s="226"/>
      <c r="AQ65" s="226"/>
      <c r="AR65" s="226">
        <f t="shared" si="1"/>
        <v>34</v>
      </c>
    </row>
    <row r="66" spans="1:44" hidden="1">
      <c r="A66" s="225">
        <v>1</v>
      </c>
      <c r="B66" s="225">
        <v>3849</v>
      </c>
      <c r="C66" s="226" t="s">
        <v>233</v>
      </c>
      <c r="D66" s="226" t="s">
        <v>35</v>
      </c>
      <c r="E66" s="226" t="s">
        <v>179</v>
      </c>
      <c r="F66" s="227" t="s">
        <v>180</v>
      </c>
      <c r="G66" s="226" t="s">
        <v>181</v>
      </c>
      <c r="H66" s="226" t="s">
        <v>204</v>
      </c>
      <c r="I66" s="226" t="s">
        <v>205</v>
      </c>
      <c r="J66" s="226" t="s">
        <v>201</v>
      </c>
      <c r="K66" s="226" t="s">
        <v>206</v>
      </c>
      <c r="L66" s="226" t="s">
        <v>42</v>
      </c>
      <c r="M66" s="227"/>
      <c r="N66" s="226">
        <v>40</v>
      </c>
      <c r="O66" s="226" t="s">
        <v>140</v>
      </c>
      <c r="P66" s="228"/>
      <c r="Q66" s="229"/>
      <c r="R66" s="228"/>
      <c r="S66" s="229"/>
      <c r="T66" s="228"/>
      <c r="U66" s="228"/>
      <c r="V66" s="228"/>
      <c r="W66" s="228"/>
      <c r="X66" s="228"/>
      <c r="Y66" s="228"/>
      <c r="Z66" s="228"/>
      <c r="AA66" s="226">
        <f t="shared" si="0"/>
        <v>0</v>
      </c>
      <c r="AB66" s="228"/>
      <c r="AC66" s="230"/>
      <c r="AD66" s="228"/>
      <c r="AE66" s="226" t="s">
        <v>194</v>
      </c>
      <c r="AF66" s="226" t="s">
        <v>140</v>
      </c>
      <c r="AG66" s="226"/>
      <c r="AH66" s="226">
        <v>6</v>
      </c>
      <c r="AI66" s="226"/>
      <c r="AJ66" s="226">
        <v>20</v>
      </c>
      <c r="AK66" s="226"/>
      <c r="AL66" s="226"/>
      <c r="AM66" s="226"/>
      <c r="AN66" s="226"/>
      <c r="AO66" s="226"/>
      <c r="AP66" s="226"/>
      <c r="AQ66" s="226"/>
      <c r="AR66" s="226">
        <f t="shared" si="1"/>
        <v>26</v>
      </c>
    </row>
    <row r="67" spans="1:44" hidden="1">
      <c r="A67" s="225">
        <v>1</v>
      </c>
      <c r="B67" s="225">
        <v>3849</v>
      </c>
      <c r="C67" s="226" t="s">
        <v>233</v>
      </c>
      <c r="D67" s="226" t="s">
        <v>35</v>
      </c>
      <c r="E67" s="226" t="s">
        <v>179</v>
      </c>
      <c r="F67" s="227" t="s">
        <v>180</v>
      </c>
      <c r="G67" s="226" t="s">
        <v>181</v>
      </c>
      <c r="H67" s="226" t="s">
        <v>204</v>
      </c>
      <c r="I67" s="226" t="s">
        <v>205</v>
      </c>
      <c r="J67" s="226" t="s">
        <v>201</v>
      </c>
      <c r="K67" s="226" t="s">
        <v>206</v>
      </c>
      <c r="L67" s="226" t="s">
        <v>42</v>
      </c>
      <c r="M67" s="227"/>
      <c r="N67" s="226">
        <v>40</v>
      </c>
      <c r="O67" s="226" t="s">
        <v>140</v>
      </c>
      <c r="P67" s="228"/>
      <c r="Q67" s="228"/>
      <c r="R67" s="229"/>
      <c r="S67" s="228"/>
      <c r="T67" s="229"/>
      <c r="U67" s="228"/>
      <c r="V67" s="228"/>
      <c r="W67" s="228"/>
      <c r="X67" s="228"/>
      <c r="Y67" s="228"/>
      <c r="Z67" s="228"/>
      <c r="AA67" s="226">
        <f t="shared" si="0"/>
        <v>0</v>
      </c>
      <c r="AB67" s="228"/>
      <c r="AC67" s="230"/>
      <c r="AD67" s="228"/>
      <c r="AE67" s="226" t="s">
        <v>186</v>
      </c>
      <c r="AF67" s="226" t="s">
        <v>140</v>
      </c>
      <c r="AG67" s="226"/>
      <c r="AH67" s="226"/>
      <c r="AI67" s="226">
        <v>17</v>
      </c>
      <c r="AJ67" s="226"/>
      <c r="AK67" s="226">
        <v>14</v>
      </c>
      <c r="AL67" s="226"/>
      <c r="AM67" s="226"/>
      <c r="AN67" s="226"/>
      <c r="AO67" s="226"/>
      <c r="AP67" s="226"/>
      <c r="AQ67" s="226"/>
      <c r="AR67" s="226">
        <f t="shared" si="1"/>
        <v>31</v>
      </c>
    </row>
    <row r="68" spans="1:44" hidden="1">
      <c r="A68" s="225">
        <v>1</v>
      </c>
      <c r="B68" s="225">
        <v>3849</v>
      </c>
      <c r="C68" s="226" t="s">
        <v>233</v>
      </c>
      <c r="D68" s="226" t="s">
        <v>35</v>
      </c>
      <c r="E68" s="226" t="s">
        <v>179</v>
      </c>
      <c r="F68" s="227" t="s">
        <v>180</v>
      </c>
      <c r="G68" s="226" t="s">
        <v>181</v>
      </c>
      <c r="H68" s="226" t="s">
        <v>210</v>
      </c>
      <c r="I68" s="226" t="s">
        <v>211</v>
      </c>
      <c r="J68" s="226" t="s">
        <v>201</v>
      </c>
      <c r="K68" s="226" t="s">
        <v>212</v>
      </c>
      <c r="L68" s="226" t="s">
        <v>203</v>
      </c>
      <c r="M68" s="227"/>
      <c r="N68" s="226">
        <v>40</v>
      </c>
      <c r="O68" s="226" t="s">
        <v>140</v>
      </c>
      <c r="P68" s="228"/>
      <c r="Q68" s="229"/>
      <c r="R68" s="228"/>
      <c r="S68" s="229"/>
      <c r="T68" s="228"/>
      <c r="U68" s="228"/>
      <c r="V68" s="228"/>
      <c r="W68" s="228"/>
      <c r="X68" s="228"/>
      <c r="Y68" s="228"/>
      <c r="Z68" s="228"/>
      <c r="AA68" s="226">
        <f t="shared" si="0"/>
        <v>0</v>
      </c>
      <c r="AB68" s="228"/>
      <c r="AC68" s="230"/>
      <c r="AD68" s="228"/>
      <c r="AE68" s="226" t="s">
        <v>186</v>
      </c>
      <c r="AF68" s="226" t="s">
        <v>140</v>
      </c>
      <c r="AG68" s="226"/>
      <c r="AH68" s="226">
        <v>7</v>
      </c>
      <c r="AI68" s="226"/>
      <c r="AJ68" s="226">
        <v>20</v>
      </c>
      <c r="AK68" s="226"/>
      <c r="AL68" s="226"/>
      <c r="AM68" s="226"/>
      <c r="AN68" s="226"/>
      <c r="AO68" s="226"/>
      <c r="AP68" s="226"/>
      <c r="AQ68" s="226"/>
      <c r="AR68" s="226">
        <f t="shared" si="1"/>
        <v>27</v>
      </c>
    </row>
    <row r="69" spans="1:44" hidden="1">
      <c r="A69" s="225">
        <v>1</v>
      </c>
      <c r="B69" s="225">
        <v>3849</v>
      </c>
      <c r="C69" s="226" t="s">
        <v>233</v>
      </c>
      <c r="D69" s="226" t="s">
        <v>35</v>
      </c>
      <c r="E69" s="226" t="s">
        <v>179</v>
      </c>
      <c r="F69" s="227" t="s">
        <v>180</v>
      </c>
      <c r="G69" s="226" t="s">
        <v>181</v>
      </c>
      <c r="H69" s="226" t="s">
        <v>210</v>
      </c>
      <c r="I69" s="226" t="s">
        <v>211</v>
      </c>
      <c r="J69" s="226" t="s">
        <v>201</v>
      </c>
      <c r="K69" s="226" t="s">
        <v>212</v>
      </c>
      <c r="L69" s="226" t="s">
        <v>203</v>
      </c>
      <c r="M69" s="227"/>
      <c r="N69" s="226">
        <v>40</v>
      </c>
      <c r="O69" s="226" t="s">
        <v>140</v>
      </c>
      <c r="P69" s="228"/>
      <c r="Q69" s="228"/>
      <c r="R69" s="229"/>
      <c r="S69" s="228"/>
      <c r="T69" s="229"/>
      <c r="U69" s="228"/>
      <c r="V69" s="228"/>
      <c r="W69" s="228"/>
      <c r="X69" s="228"/>
      <c r="Y69" s="228"/>
      <c r="Z69" s="228"/>
      <c r="AA69" s="226">
        <f t="shared" si="0"/>
        <v>0</v>
      </c>
      <c r="AB69" s="228"/>
      <c r="AC69" s="230"/>
      <c r="AD69" s="228"/>
      <c r="AE69" s="226" t="s">
        <v>190</v>
      </c>
      <c r="AF69" s="226" t="s">
        <v>140</v>
      </c>
      <c r="AG69" s="226"/>
      <c r="AH69" s="226"/>
      <c r="AI69" s="226">
        <v>19</v>
      </c>
      <c r="AJ69" s="226"/>
      <c r="AK69" s="226">
        <v>16</v>
      </c>
      <c r="AL69" s="226"/>
      <c r="AM69" s="226"/>
      <c r="AN69" s="226"/>
      <c r="AO69" s="226"/>
      <c r="AP69" s="226"/>
      <c r="AQ69" s="226"/>
      <c r="AR69" s="226">
        <f t="shared" si="1"/>
        <v>35</v>
      </c>
    </row>
    <row r="70" spans="1:44" hidden="1">
      <c r="A70" s="225">
        <v>1</v>
      </c>
      <c r="B70" s="225">
        <v>3849</v>
      </c>
      <c r="C70" s="226" t="s">
        <v>233</v>
      </c>
      <c r="D70" s="226" t="s">
        <v>35</v>
      </c>
      <c r="E70" s="226" t="s">
        <v>179</v>
      </c>
      <c r="F70" s="227" t="s">
        <v>180</v>
      </c>
      <c r="G70" s="226" t="s">
        <v>181</v>
      </c>
      <c r="H70" s="226" t="s">
        <v>213</v>
      </c>
      <c r="I70" s="226" t="s">
        <v>214</v>
      </c>
      <c r="J70" s="226" t="s">
        <v>201</v>
      </c>
      <c r="K70" s="226" t="s">
        <v>215</v>
      </c>
      <c r="L70" s="226" t="s">
        <v>45</v>
      </c>
      <c r="M70" s="227"/>
      <c r="N70" s="226">
        <v>40</v>
      </c>
      <c r="O70" s="226" t="s">
        <v>140</v>
      </c>
      <c r="P70" s="228"/>
      <c r="Q70" s="229"/>
      <c r="R70" s="228"/>
      <c r="S70" s="229"/>
      <c r="T70" s="228"/>
      <c r="U70" s="228"/>
      <c r="V70" s="228"/>
      <c r="W70" s="228"/>
      <c r="X70" s="228"/>
      <c r="Y70" s="228"/>
      <c r="Z70" s="228"/>
      <c r="AA70" s="226">
        <f t="shared" si="0"/>
        <v>0</v>
      </c>
      <c r="AB70" s="228"/>
      <c r="AC70" s="230"/>
      <c r="AD70" s="228"/>
      <c r="AE70" s="226" t="s">
        <v>234</v>
      </c>
      <c r="AF70" s="226" t="s">
        <v>140</v>
      </c>
      <c r="AG70" s="226"/>
      <c r="AH70" s="226">
        <v>10</v>
      </c>
      <c r="AI70" s="226"/>
      <c r="AJ70" s="226">
        <v>27</v>
      </c>
      <c r="AK70" s="226"/>
      <c r="AL70" s="226"/>
      <c r="AM70" s="226"/>
      <c r="AN70" s="226"/>
      <c r="AO70" s="226"/>
      <c r="AP70" s="226"/>
      <c r="AQ70" s="226"/>
      <c r="AR70" s="226">
        <f t="shared" si="1"/>
        <v>37</v>
      </c>
    </row>
    <row r="71" spans="1:44" hidden="1">
      <c r="A71" s="225">
        <v>1</v>
      </c>
      <c r="B71" s="225">
        <v>3849</v>
      </c>
      <c r="C71" s="226" t="s">
        <v>233</v>
      </c>
      <c r="D71" s="226" t="s">
        <v>35</v>
      </c>
      <c r="E71" s="226" t="s">
        <v>179</v>
      </c>
      <c r="F71" s="227" t="s">
        <v>180</v>
      </c>
      <c r="G71" s="226" t="s">
        <v>181</v>
      </c>
      <c r="H71" s="226" t="s">
        <v>213</v>
      </c>
      <c r="I71" s="226" t="s">
        <v>214</v>
      </c>
      <c r="J71" s="226" t="s">
        <v>201</v>
      </c>
      <c r="K71" s="226" t="s">
        <v>215</v>
      </c>
      <c r="L71" s="226" t="s">
        <v>45</v>
      </c>
      <c r="M71" s="227"/>
      <c r="N71" s="226">
        <v>40</v>
      </c>
      <c r="O71" s="226" t="s">
        <v>140</v>
      </c>
      <c r="P71" s="228"/>
      <c r="Q71" s="228"/>
      <c r="R71" s="229"/>
      <c r="S71" s="228"/>
      <c r="T71" s="229"/>
      <c r="U71" s="228"/>
      <c r="V71" s="228"/>
      <c r="W71" s="228"/>
      <c r="X71" s="228"/>
      <c r="Y71" s="228"/>
      <c r="Z71" s="228"/>
      <c r="AA71" s="226">
        <f t="shared" si="0"/>
        <v>0</v>
      </c>
      <c r="AB71" s="228"/>
      <c r="AC71" s="230"/>
      <c r="AD71" s="228"/>
      <c r="AE71" s="226" t="s">
        <v>234</v>
      </c>
      <c r="AF71" s="226" t="s">
        <v>140</v>
      </c>
      <c r="AG71" s="226"/>
      <c r="AH71" s="226"/>
      <c r="AI71" s="226">
        <v>24</v>
      </c>
      <c r="AJ71" s="226"/>
      <c r="AK71" s="226">
        <v>20</v>
      </c>
      <c r="AL71" s="226"/>
      <c r="AM71" s="226"/>
      <c r="AN71" s="226"/>
      <c r="AO71" s="226"/>
      <c r="AP71" s="226"/>
      <c r="AQ71" s="226"/>
      <c r="AR71" s="226">
        <f t="shared" si="1"/>
        <v>44</v>
      </c>
    </row>
    <row r="72" spans="1:44" hidden="1">
      <c r="A72" s="225">
        <v>1</v>
      </c>
      <c r="B72" s="225">
        <v>3849</v>
      </c>
      <c r="C72" s="226" t="s">
        <v>233</v>
      </c>
      <c r="D72" s="226" t="s">
        <v>35</v>
      </c>
      <c r="E72" s="226" t="s">
        <v>179</v>
      </c>
      <c r="F72" s="227" t="s">
        <v>180</v>
      </c>
      <c r="G72" s="226" t="s">
        <v>181</v>
      </c>
      <c r="H72" s="226" t="s">
        <v>219</v>
      </c>
      <c r="I72" s="226" t="s">
        <v>220</v>
      </c>
      <c r="J72" s="226" t="s">
        <v>201</v>
      </c>
      <c r="K72" s="226" t="s">
        <v>221</v>
      </c>
      <c r="L72" s="226" t="s">
        <v>45</v>
      </c>
      <c r="M72" s="227"/>
      <c r="N72" s="226">
        <v>40</v>
      </c>
      <c r="O72" s="226" t="s">
        <v>140</v>
      </c>
      <c r="P72" s="228"/>
      <c r="Q72" s="229"/>
      <c r="R72" s="228"/>
      <c r="S72" s="229"/>
      <c r="T72" s="228"/>
      <c r="U72" s="228"/>
      <c r="V72" s="228"/>
      <c r="W72" s="228"/>
      <c r="X72" s="228"/>
      <c r="Y72" s="228"/>
      <c r="Z72" s="228"/>
      <c r="AA72" s="226">
        <f t="shared" si="0"/>
        <v>0</v>
      </c>
      <c r="AB72" s="228"/>
      <c r="AC72" s="230"/>
      <c r="AD72" s="228"/>
      <c r="AE72" s="226" t="s">
        <v>186</v>
      </c>
      <c r="AF72" s="226" t="s">
        <v>140</v>
      </c>
      <c r="AG72" s="226"/>
      <c r="AH72" s="226">
        <v>6</v>
      </c>
      <c r="AI72" s="226"/>
      <c r="AJ72" s="226">
        <v>23</v>
      </c>
      <c r="AK72" s="226"/>
      <c r="AL72" s="226"/>
      <c r="AM72" s="226"/>
      <c r="AN72" s="226"/>
      <c r="AO72" s="226"/>
      <c r="AP72" s="226"/>
      <c r="AQ72" s="226"/>
      <c r="AR72" s="226">
        <f t="shared" si="1"/>
        <v>29</v>
      </c>
    </row>
    <row r="73" spans="1:44" hidden="1">
      <c r="A73" s="225">
        <v>1</v>
      </c>
      <c r="B73" s="225">
        <v>3849</v>
      </c>
      <c r="C73" s="226" t="s">
        <v>233</v>
      </c>
      <c r="D73" s="226" t="s">
        <v>35</v>
      </c>
      <c r="E73" s="226" t="s">
        <v>179</v>
      </c>
      <c r="F73" s="227" t="s">
        <v>180</v>
      </c>
      <c r="G73" s="226" t="s">
        <v>181</v>
      </c>
      <c r="H73" s="226" t="s">
        <v>219</v>
      </c>
      <c r="I73" s="226" t="s">
        <v>220</v>
      </c>
      <c r="J73" s="226" t="s">
        <v>201</v>
      </c>
      <c r="K73" s="226" t="s">
        <v>221</v>
      </c>
      <c r="L73" s="226" t="s">
        <v>45</v>
      </c>
      <c r="M73" s="227"/>
      <c r="N73" s="226">
        <v>40</v>
      </c>
      <c r="O73" s="226" t="s">
        <v>140</v>
      </c>
      <c r="P73" s="228"/>
      <c r="Q73" s="228"/>
      <c r="R73" s="229"/>
      <c r="S73" s="228"/>
      <c r="T73" s="229"/>
      <c r="U73" s="228"/>
      <c r="V73" s="228"/>
      <c r="W73" s="228"/>
      <c r="X73" s="228"/>
      <c r="Y73" s="228"/>
      <c r="Z73" s="228"/>
      <c r="AA73" s="226">
        <f t="shared" si="0"/>
        <v>0</v>
      </c>
      <c r="AB73" s="228"/>
      <c r="AC73" s="230"/>
      <c r="AD73" s="228"/>
      <c r="AE73" s="226" t="s">
        <v>194</v>
      </c>
      <c r="AF73" s="226" t="s">
        <v>140</v>
      </c>
      <c r="AG73" s="226"/>
      <c r="AH73" s="226"/>
      <c r="AI73" s="226">
        <v>20</v>
      </c>
      <c r="AJ73" s="226"/>
      <c r="AK73" s="226">
        <v>17</v>
      </c>
      <c r="AL73" s="226"/>
      <c r="AM73" s="226"/>
      <c r="AN73" s="226"/>
      <c r="AO73" s="226"/>
      <c r="AP73" s="226"/>
      <c r="AQ73" s="226"/>
      <c r="AR73" s="226">
        <f t="shared" si="1"/>
        <v>37</v>
      </c>
    </row>
    <row r="74" spans="1:44" hidden="1">
      <c r="A74" s="225">
        <v>1</v>
      </c>
      <c r="B74" s="225">
        <v>3849</v>
      </c>
      <c r="C74" s="226" t="s">
        <v>233</v>
      </c>
      <c r="D74" s="226" t="s">
        <v>35</v>
      </c>
      <c r="E74" s="226" t="s">
        <v>179</v>
      </c>
      <c r="F74" s="227" t="s">
        <v>180</v>
      </c>
      <c r="G74" s="226" t="s">
        <v>181</v>
      </c>
      <c r="H74" s="226" t="s">
        <v>222</v>
      </c>
      <c r="I74" s="226" t="s">
        <v>223</v>
      </c>
      <c r="J74" s="226" t="s">
        <v>201</v>
      </c>
      <c r="K74" s="226" t="s">
        <v>224</v>
      </c>
      <c r="L74" s="226" t="s">
        <v>225</v>
      </c>
      <c r="M74" s="227"/>
      <c r="N74" s="226">
        <v>40</v>
      </c>
      <c r="O74" s="226" t="s">
        <v>140</v>
      </c>
      <c r="P74" s="228"/>
      <c r="Q74" s="229"/>
      <c r="R74" s="229"/>
      <c r="S74" s="229"/>
      <c r="T74" s="229"/>
      <c r="U74" s="228"/>
      <c r="V74" s="228"/>
      <c r="W74" s="228"/>
      <c r="X74" s="228"/>
      <c r="Y74" s="228"/>
      <c r="Z74" s="228"/>
      <c r="AA74" s="226">
        <f t="shared" si="0"/>
        <v>0</v>
      </c>
      <c r="AB74" s="228"/>
      <c r="AC74" s="230"/>
      <c r="AD74" s="228"/>
      <c r="AE74" s="226" t="s">
        <v>186</v>
      </c>
      <c r="AF74" s="226" t="s">
        <v>140</v>
      </c>
      <c r="AG74" s="226"/>
      <c r="AH74" s="226">
        <v>5</v>
      </c>
      <c r="AI74" s="226">
        <v>9</v>
      </c>
      <c r="AJ74" s="226">
        <v>10</v>
      </c>
      <c r="AK74" s="226">
        <v>8</v>
      </c>
      <c r="AL74" s="226"/>
      <c r="AM74" s="226"/>
      <c r="AN74" s="226"/>
      <c r="AO74" s="226"/>
      <c r="AP74" s="226"/>
      <c r="AQ74" s="226"/>
      <c r="AR74" s="226">
        <f t="shared" si="1"/>
        <v>32</v>
      </c>
    </row>
  </sheetData>
  <sheetProtection formatCells="0" insertRows="0" autoFilter="0"/>
  <autoFilter ref="A10:AU74" xr:uid="{00000000-0001-0000-0500-000000000000}">
    <filterColumn colId="2">
      <filters>
        <filter val="USA"/>
      </filters>
    </filterColumn>
  </autoFilter>
  <conditionalFormatting sqref="A1:A1048576">
    <cfRule type="duplicateValues" dxfId="0" priority="1"/>
  </conditionalFormatting>
  <pageMargins left="0" right="0" top="0" bottom="0" header="0" footer="0"/>
  <pageSetup paperSize="9" scale="95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399AE-67B3-42E4-8926-11E5EA5357B6}">
  <dimension ref="A1:R1000"/>
  <sheetViews>
    <sheetView topLeftCell="A9" workbookViewId="0">
      <selection activeCell="A38" sqref="A38"/>
    </sheetView>
  </sheetViews>
  <sheetFormatPr defaultColWidth="12.54296875" defaultRowHeight="15" customHeight="1"/>
  <cols>
    <col min="1" max="1" width="14.453125" style="79" customWidth="1"/>
    <col min="2" max="2" width="43.1796875" style="79" customWidth="1"/>
    <col min="3" max="3" width="18.453125" style="79" customWidth="1"/>
    <col min="4" max="4" width="27.453125" style="79" customWidth="1"/>
    <col min="5" max="5" width="7.54296875" style="79" customWidth="1"/>
    <col min="6" max="9" width="5.1796875" style="79" customWidth="1"/>
    <col min="10" max="10" width="11.453125" style="79" customWidth="1"/>
    <col min="11" max="26" width="14.453125" style="79" customWidth="1"/>
    <col min="27" max="16384" width="12.54296875" style="79"/>
  </cols>
  <sheetData>
    <row r="1" spans="1:12" ht="16" customHeight="1" thickBot="1">
      <c r="A1" s="170" t="s">
        <v>86</v>
      </c>
      <c r="B1" s="171"/>
      <c r="C1" s="76"/>
      <c r="D1" s="77" t="s">
        <v>95</v>
      </c>
      <c r="E1" s="76"/>
      <c r="F1" s="76"/>
      <c r="G1" s="76"/>
      <c r="H1" s="76"/>
      <c r="I1" s="76"/>
      <c r="J1" s="78"/>
      <c r="K1" s="78"/>
      <c r="L1" s="76"/>
    </row>
    <row r="2" spans="1:12" ht="58.5" customHeight="1" thickBot="1">
      <c r="A2" s="76"/>
      <c r="B2" s="80"/>
      <c r="C2" s="80"/>
      <c r="D2" s="80"/>
      <c r="E2" s="76"/>
      <c r="F2" s="76"/>
      <c r="G2" s="76"/>
      <c r="H2" s="76"/>
      <c r="I2" s="76"/>
      <c r="J2" s="78"/>
      <c r="K2" s="78"/>
      <c r="L2" s="76"/>
    </row>
    <row r="3" spans="1:12" ht="16" customHeight="1" thickBot="1">
      <c r="A3" s="81" t="s">
        <v>5</v>
      </c>
      <c r="B3" s="82" t="s">
        <v>96</v>
      </c>
      <c r="C3" s="83" t="s">
        <v>97</v>
      </c>
      <c r="D3" s="84">
        <v>45001</v>
      </c>
      <c r="E3" s="85"/>
      <c r="F3" s="76"/>
      <c r="G3" s="76"/>
      <c r="H3" s="76"/>
      <c r="I3" s="76"/>
      <c r="J3" s="78"/>
      <c r="K3" s="86" t="s">
        <v>98</v>
      </c>
      <c r="L3" s="76"/>
    </row>
    <row r="4" spans="1:12" ht="16" customHeight="1" thickBot="1">
      <c r="A4" s="81"/>
      <c r="B4" s="87" t="s">
        <v>99</v>
      </c>
      <c r="C4" s="83" t="s">
        <v>100</v>
      </c>
      <c r="D4" s="88"/>
      <c r="E4" s="76"/>
      <c r="F4" s="76"/>
      <c r="G4" s="76"/>
      <c r="H4" s="76"/>
      <c r="I4" s="76"/>
      <c r="J4" s="78"/>
      <c r="K4" s="89" t="s">
        <v>101</v>
      </c>
      <c r="L4" s="76"/>
    </row>
    <row r="5" spans="1:12" ht="16" customHeight="1" thickBot="1">
      <c r="A5" s="81"/>
      <c r="B5" s="87" t="s">
        <v>102</v>
      </c>
      <c r="C5" s="83"/>
      <c r="D5" s="83"/>
      <c r="E5" s="76"/>
      <c r="F5" s="76"/>
      <c r="G5" s="76"/>
      <c r="H5" s="76"/>
      <c r="I5" s="76"/>
      <c r="J5" s="78"/>
      <c r="K5" s="89" t="s">
        <v>103</v>
      </c>
      <c r="L5" s="76"/>
    </row>
    <row r="6" spans="1:12" ht="16" customHeight="1">
      <c r="A6" s="81"/>
      <c r="B6" s="87" t="s">
        <v>104</v>
      </c>
      <c r="C6" s="76"/>
      <c r="D6" s="76"/>
      <c r="E6" s="76"/>
      <c r="F6" s="76"/>
      <c r="G6" s="76"/>
      <c r="H6" s="76"/>
      <c r="I6" s="76"/>
      <c r="J6" s="78"/>
      <c r="K6" s="89" t="s">
        <v>105</v>
      </c>
      <c r="L6" s="76"/>
    </row>
    <row r="7" spans="1:12" ht="16" customHeight="1">
      <c r="A7" s="81"/>
      <c r="B7" s="87" t="s">
        <v>106</v>
      </c>
      <c r="C7" s="76"/>
      <c r="D7" s="76"/>
      <c r="E7" s="76"/>
      <c r="F7" s="76"/>
      <c r="G7" s="76"/>
      <c r="H7" s="76"/>
      <c r="I7" s="76"/>
      <c r="J7" s="78"/>
      <c r="K7" s="89" t="s">
        <v>107</v>
      </c>
      <c r="L7" s="76"/>
    </row>
    <row r="8" spans="1:12" ht="16" customHeight="1">
      <c r="A8" s="81"/>
      <c r="B8" s="87" t="s">
        <v>108</v>
      </c>
      <c r="C8" s="76"/>
      <c r="D8" s="76"/>
      <c r="E8" s="76"/>
      <c r="F8" s="76"/>
      <c r="G8" s="76"/>
      <c r="H8" s="76"/>
      <c r="I8" s="76"/>
      <c r="J8" s="78"/>
      <c r="K8" s="89" t="s">
        <v>109</v>
      </c>
      <c r="L8" s="76"/>
    </row>
    <row r="9" spans="1:12" ht="16" customHeight="1" thickBot="1">
      <c r="A9" s="81"/>
      <c r="B9" s="90"/>
      <c r="C9" s="76"/>
      <c r="D9" s="76"/>
      <c r="E9" s="91" t="s">
        <v>110</v>
      </c>
      <c r="F9" s="92"/>
      <c r="G9" s="92"/>
      <c r="H9" s="92"/>
      <c r="I9" s="92"/>
      <c r="J9" s="93"/>
      <c r="K9" s="89"/>
      <c r="L9" s="76"/>
    </row>
    <row r="10" spans="1:12" ht="16" customHeight="1">
      <c r="A10" s="94"/>
      <c r="B10" s="76"/>
      <c r="C10" s="76"/>
      <c r="D10" s="76"/>
      <c r="E10" s="76"/>
      <c r="F10" s="76"/>
      <c r="G10" s="76"/>
      <c r="H10" s="76"/>
      <c r="I10" s="76"/>
      <c r="J10" s="78"/>
      <c r="K10" s="95"/>
      <c r="L10" s="76"/>
    </row>
    <row r="11" spans="1:12" ht="16" customHeight="1">
      <c r="A11" s="94"/>
      <c r="B11" s="96"/>
      <c r="C11" s="76"/>
      <c r="D11" s="76"/>
      <c r="E11" s="76"/>
      <c r="F11" s="76"/>
      <c r="G11" s="76"/>
      <c r="H11" s="76"/>
      <c r="I11" s="76"/>
      <c r="J11" s="78"/>
      <c r="K11" s="89" t="s">
        <v>111</v>
      </c>
      <c r="L11" s="76"/>
    </row>
    <row r="12" spans="1:12" ht="16" customHeight="1">
      <c r="A12" s="97" t="s">
        <v>112</v>
      </c>
      <c r="B12" s="98" t="s">
        <v>113</v>
      </c>
      <c r="C12" s="76"/>
      <c r="D12" s="76"/>
      <c r="E12" s="76"/>
      <c r="F12" s="76"/>
      <c r="G12" s="76"/>
      <c r="H12" s="76"/>
      <c r="I12" s="76"/>
      <c r="J12" s="78"/>
      <c r="K12" s="89" t="s">
        <v>114</v>
      </c>
      <c r="L12" s="76"/>
    </row>
    <row r="13" spans="1:12" ht="16" customHeight="1">
      <c r="A13" s="97"/>
      <c r="B13" s="99"/>
      <c r="C13" s="76"/>
      <c r="D13" s="76"/>
      <c r="E13" s="76"/>
      <c r="F13" s="76"/>
      <c r="G13" s="76"/>
      <c r="H13" s="76"/>
      <c r="I13" s="76"/>
      <c r="J13" s="78"/>
      <c r="K13" s="100"/>
      <c r="L13" s="76"/>
    </row>
    <row r="14" spans="1:12" ht="16" customHeight="1">
      <c r="A14" s="101"/>
      <c r="B14" s="102"/>
      <c r="C14" s="76"/>
      <c r="D14" s="76"/>
      <c r="E14" s="76"/>
      <c r="F14" s="76"/>
      <c r="G14" s="76"/>
      <c r="H14" s="76"/>
      <c r="I14" s="76"/>
      <c r="J14" s="78"/>
      <c r="K14" s="78"/>
      <c r="L14" s="76"/>
    </row>
    <row r="15" spans="1:12" ht="16" customHeight="1">
      <c r="A15" s="76"/>
      <c r="B15" s="103"/>
      <c r="C15" s="76"/>
      <c r="D15" s="76"/>
      <c r="E15" s="76"/>
      <c r="F15" s="76"/>
      <c r="G15" s="76"/>
      <c r="H15" s="76"/>
      <c r="I15" s="76"/>
      <c r="J15" s="78"/>
      <c r="K15" s="78"/>
      <c r="L15" s="76"/>
    </row>
    <row r="16" spans="1:12" ht="16" customHeight="1">
      <c r="A16" s="76"/>
      <c r="B16" s="103"/>
      <c r="C16" s="104" t="s">
        <v>115</v>
      </c>
      <c r="D16" s="105" t="s">
        <v>116</v>
      </c>
      <c r="E16" s="76"/>
      <c r="F16" s="76"/>
      <c r="G16" s="76"/>
      <c r="H16" s="76"/>
      <c r="I16" s="76"/>
      <c r="J16" s="78"/>
      <c r="K16" s="78"/>
      <c r="L16" s="76"/>
    </row>
    <row r="17" spans="1:18" ht="16" customHeight="1">
      <c r="A17" s="76"/>
      <c r="B17" s="103"/>
      <c r="C17" s="104" t="s">
        <v>117</v>
      </c>
      <c r="D17" s="105" t="s">
        <v>118</v>
      </c>
      <c r="E17" s="76"/>
      <c r="F17" s="76"/>
      <c r="G17" s="76"/>
      <c r="H17" s="76"/>
      <c r="I17" s="76"/>
      <c r="J17" s="78"/>
      <c r="K17" s="78"/>
      <c r="L17" s="76"/>
    </row>
    <row r="18" spans="1:18" ht="16" customHeight="1">
      <c r="A18" s="76"/>
      <c r="B18" s="103"/>
      <c r="C18" s="76"/>
      <c r="D18" s="76"/>
      <c r="E18" s="76"/>
      <c r="F18" s="76"/>
      <c r="G18" s="76"/>
      <c r="H18" s="76"/>
      <c r="I18" s="76"/>
      <c r="J18" s="106"/>
      <c r="K18" s="78"/>
      <c r="L18" s="76"/>
    </row>
    <row r="19" spans="1:18" ht="16" customHeight="1">
      <c r="A19" s="76"/>
      <c r="B19" s="76"/>
      <c r="C19" s="76"/>
      <c r="D19" s="76"/>
      <c r="E19" s="172"/>
      <c r="F19" s="173"/>
      <c r="G19" s="173"/>
      <c r="H19" s="173"/>
      <c r="I19" s="76"/>
      <c r="J19" s="107"/>
      <c r="K19" s="78"/>
      <c r="L19" s="76"/>
    </row>
    <row r="20" spans="1:18" ht="27.75" customHeight="1">
      <c r="A20" s="108" t="s">
        <v>43</v>
      </c>
      <c r="B20" s="108" t="s">
        <v>19</v>
      </c>
      <c r="C20" s="108"/>
      <c r="D20" s="108" t="s">
        <v>119</v>
      </c>
      <c r="E20" s="109" t="s">
        <v>120</v>
      </c>
      <c r="F20" s="109" t="s">
        <v>121</v>
      </c>
      <c r="G20" s="109" t="s">
        <v>122</v>
      </c>
      <c r="H20" s="109" t="s">
        <v>123</v>
      </c>
      <c r="I20" s="110" t="s">
        <v>124</v>
      </c>
      <c r="J20" s="111" t="s">
        <v>125</v>
      </c>
      <c r="K20" s="111" t="s">
        <v>126</v>
      </c>
      <c r="L20" s="76"/>
    </row>
    <row r="21" spans="1:18" ht="16" customHeight="1">
      <c r="A21" s="112" t="s">
        <v>47</v>
      </c>
      <c r="B21" s="113" t="s">
        <v>65</v>
      </c>
      <c r="C21" s="114"/>
      <c r="D21" s="114" t="s">
        <v>127</v>
      </c>
      <c r="E21" s="115">
        <v>10</v>
      </c>
      <c r="F21" s="115">
        <v>23</v>
      </c>
      <c r="G21" s="115">
        <v>36</v>
      </c>
      <c r="H21" s="115">
        <v>26</v>
      </c>
      <c r="I21" s="115">
        <v>95</v>
      </c>
      <c r="J21" s="116"/>
      <c r="K21" s="117">
        <f t="shared" ref="K21:K39" si="0">I21*J21</f>
        <v>0</v>
      </c>
      <c r="L21" s="76"/>
      <c r="M21" s="118"/>
      <c r="N21" s="118"/>
      <c r="O21" s="118"/>
      <c r="P21" s="118"/>
      <c r="Q21" s="118"/>
      <c r="R21" s="76"/>
    </row>
    <row r="22" spans="1:18" ht="16" customHeight="1">
      <c r="A22" s="74" t="s">
        <v>48</v>
      </c>
      <c r="B22" s="113" t="s">
        <v>66</v>
      </c>
      <c r="C22" s="75"/>
      <c r="D22" s="75" t="s">
        <v>128</v>
      </c>
      <c r="E22" s="115">
        <v>9</v>
      </c>
      <c r="F22" s="115">
        <v>22</v>
      </c>
      <c r="G22" s="115">
        <v>34</v>
      </c>
      <c r="H22" s="115">
        <v>24</v>
      </c>
      <c r="I22" s="115">
        <v>89</v>
      </c>
      <c r="J22" s="119"/>
      <c r="K22" s="117">
        <f t="shared" si="0"/>
        <v>0</v>
      </c>
      <c r="L22" s="76"/>
      <c r="M22" s="118"/>
      <c r="N22" s="118"/>
      <c r="O22" s="118"/>
      <c r="P22" s="118"/>
      <c r="Q22" s="118"/>
      <c r="R22" s="76"/>
    </row>
    <row r="23" spans="1:18" ht="16" customHeight="1">
      <c r="A23" s="112" t="s">
        <v>49</v>
      </c>
      <c r="B23" s="120" t="s">
        <v>67</v>
      </c>
      <c r="C23" s="113"/>
      <c r="D23" s="113" t="s">
        <v>45</v>
      </c>
      <c r="E23" s="121">
        <v>5</v>
      </c>
      <c r="F23" s="121">
        <v>19</v>
      </c>
      <c r="G23" s="121">
        <v>27</v>
      </c>
      <c r="H23" s="121">
        <v>22</v>
      </c>
      <c r="I23" s="121">
        <v>73</v>
      </c>
      <c r="J23" s="119"/>
      <c r="K23" s="117">
        <f t="shared" si="0"/>
        <v>0</v>
      </c>
      <c r="L23" s="76"/>
      <c r="M23" s="118"/>
      <c r="N23" s="118"/>
      <c r="O23" s="118"/>
      <c r="P23" s="118"/>
      <c r="Q23" s="118"/>
      <c r="R23" s="76"/>
    </row>
    <row r="24" spans="1:18" ht="16" customHeight="1">
      <c r="A24" s="112" t="s">
        <v>50</v>
      </c>
      <c r="B24" s="120" t="s">
        <v>68</v>
      </c>
      <c r="C24" s="113"/>
      <c r="D24" s="113" t="s">
        <v>42</v>
      </c>
      <c r="E24" s="121">
        <v>8</v>
      </c>
      <c r="F24" s="121">
        <v>18</v>
      </c>
      <c r="G24" s="121">
        <v>25</v>
      </c>
      <c r="H24" s="121">
        <v>19</v>
      </c>
      <c r="I24" s="121">
        <v>70</v>
      </c>
      <c r="J24" s="119"/>
      <c r="K24" s="117">
        <f t="shared" si="0"/>
        <v>0</v>
      </c>
      <c r="L24" s="76"/>
      <c r="M24" s="118"/>
      <c r="N24" s="118"/>
      <c r="O24" s="118"/>
      <c r="P24" s="118"/>
      <c r="Q24" s="118"/>
      <c r="R24" s="76"/>
    </row>
    <row r="25" spans="1:18" ht="16" customHeight="1">
      <c r="A25" s="112" t="s">
        <v>51</v>
      </c>
      <c r="B25" s="120" t="s">
        <v>69</v>
      </c>
      <c r="C25" s="113"/>
      <c r="D25" s="113" t="s">
        <v>45</v>
      </c>
      <c r="E25" s="121">
        <v>9</v>
      </c>
      <c r="F25" s="121">
        <v>17</v>
      </c>
      <c r="G25" s="121">
        <v>22</v>
      </c>
      <c r="H25" s="121">
        <v>16</v>
      </c>
      <c r="I25" s="121">
        <v>64</v>
      </c>
      <c r="J25" s="119"/>
      <c r="K25" s="117">
        <f t="shared" si="0"/>
        <v>0</v>
      </c>
      <c r="L25" s="76"/>
      <c r="M25" s="118"/>
      <c r="N25" s="118"/>
      <c r="O25" s="118"/>
      <c r="P25" s="118"/>
      <c r="Q25" s="118"/>
      <c r="R25" s="76"/>
    </row>
    <row r="26" spans="1:18" ht="16" customHeight="1">
      <c r="A26" s="112" t="s">
        <v>52</v>
      </c>
      <c r="B26" s="120" t="s">
        <v>70</v>
      </c>
      <c r="C26" s="113"/>
      <c r="D26" s="113" t="s">
        <v>45</v>
      </c>
      <c r="E26" s="121">
        <v>12</v>
      </c>
      <c r="F26" s="121">
        <v>31</v>
      </c>
      <c r="G26" s="121">
        <v>40</v>
      </c>
      <c r="H26" s="121">
        <v>30</v>
      </c>
      <c r="I26" s="121">
        <v>113</v>
      </c>
      <c r="J26" s="119"/>
      <c r="K26" s="117">
        <f t="shared" si="0"/>
        <v>0</v>
      </c>
      <c r="L26" s="76"/>
      <c r="M26" s="118"/>
      <c r="N26" s="118"/>
      <c r="O26" s="118"/>
      <c r="P26" s="118"/>
      <c r="Q26" s="118"/>
      <c r="R26" s="76"/>
    </row>
    <row r="27" spans="1:18" ht="16" customHeight="1">
      <c r="A27" s="112" t="s">
        <v>53</v>
      </c>
      <c r="B27" s="120" t="s">
        <v>71</v>
      </c>
      <c r="C27" s="113"/>
      <c r="D27" s="113" t="s">
        <v>42</v>
      </c>
      <c r="E27" s="121">
        <v>11</v>
      </c>
      <c r="F27" s="121">
        <v>29</v>
      </c>
      <c r="G27" s="121">
        <v>39</v>
      </c>
      <c r="H27" s="121">
        <v>29</v>
      </c>
      <c r="I27" s="121">
        <v>108</v>
      </c>
      <c r="J27" s="119"/>
      <c r="K27" s="117">
        <f t="shared" si="0"/>
        <v>0</v>
      </c>
      <c r="L27" s="76"/>
      <c r="M27" s="118"/>
      <c r="N27" s="118"/>
      <c r="O27" s="118"/>
      <c r="P27" s="118"/>
      <c r="Q27" s="118"/>
      <c r="R27" s="76"/>
    </row>
    <row r="28" spans="1:18" ht="16" customHeight="1">
      <c r="A28" s="112" t="s">
        <v>54</v>
      </c>
      <c r="B28" s="120" t="s">
        <v>72</v>
      </c>
      <c r="C28" s="113"/>
      <c r="D28" s="113" t="s">
        <v>45</v>
      </c>
      <c r="E28" s="121">
        <v>16</v>
      </c>
      <c r="F28" s="121">
        <v>38</v>
      </c>
      <c r="G28" s="121">
        <v>48</v>
      </c>
      <c r="H28" s="121">
        <v>37</v>
      </c>
      <c r="I28" s="121">
        <v>139</v>
      </c>
      <c r="J28" s="119"/>
      <c r="K28" s="117">
        <f t="shared" si="0"/>
        <v>0</v>
      </c>
      <c r="L28" s="76"/>
      <c r="M28" s="118"/>
      <c r="N28" s="118"/>
      <c r="O28" s="118"/>
      <c r="P28" s="118"/>
      <c r="Q28" s="118"/>
      <c r="R28" s="76"/>
    </row>
    <row r="29" spans="1:18" ht="16" customHeight="1">
      <c r="A29" s="112" t="s">
        <v>55</v>
      </c>
      <c r="B29" s="120" t="s">
        <v>73</v>
      </c>
      <c r="C29" s="113"/>
      <c r="D29" s="113" t="s">
        <v>42</v>
      </c>
      <c r="E29" s="121">
        <v>8</v>
      </c>
      <c r="F29" s="121">
        <v>27</v>
      </c>
      <c r="G29" s="121">
        <v>39</v>
      </c>
      <c r="H29" s="121">
        <v>31</v>
      </c>
      <c r="I29" s="121">
        <v>105</v>
      </c>
      <c r="J29" s="119"/>
      <c r="K29" s="117">
        <f t="shared" si="0"/>
        <v>0</v>
      </c>
      <c r="L29" s="76"/>
      <c r="M29" s="118"/>
      <c r="N29" s="118"/>
      <c r="O29" s="118"/>
      <c r="P29" s="118"/>
      <c r="Q29" s="118"/>
      <c r="R29" s="76"/>
    </row>
    <row r="30" spans="1:18" ht="16" customHeight="1">
      <c r="A30" s="112" t="s">
        <v>56</v>
      </c>
      <c r="B30" s="120" t="s">
        <v>74</v>
      </c>
      <c r="C30" s="113"/>
      <c r="D30" s="113" t="s">
        <v>44</v>
      </c>
      <c r="E30" s="121">
        <v>14</v>
      </c>
      <c r="F30" s="121">
        <v>32</v>
      </c>
      <c r="G30" s="121">
        <v>38</v>
      </c>
      <c r="H30" s="121">
        <v>30</v>
      </c>
      <c r="I30" s="121">
        <v>114</v>
      </c>
      <c r="J30" s="119"/>
      <c r="K30" s="117">
        <f t="shared" si="0"/>
        <v>0</v>
      </c>
      <c r="L30" s="76"/>
      <c r="M30" s="118"/>
      <c r="N30" s="118"/>
      <c r="O30" s="118"/>
      <c r="P30" s="118"/>
      <c r="Q30" s="118"/>
      <c r="R30" s="76"/>
    </row>
    <row r="31" spans="1:18" ht="16" customHeight="1">
      <c r="A31" s="112" t="s">
        <v>57</v>
      </c>
      <c r="B31" s="120" t="s">
        <v>75</v>
      </c>
      <c r="C31" s="113"/>
      <c r="D31" s="113" t="s">
        <v>45</v>
      </c>
      <c r="E31" s="121">
        <v>7</v>
      </c>
      <c r="F31" s="121">
        <v>15</v>
      </c>
      <c r="G31" s="121">
        <v>23</v>
      </c>
      <c r="H31" s="121">
        <v>15</v>
      </c>
      <c r="I31" s="121">
        <v>60</v>
      </c>
      <c r="J31" s="119"/>
      <c r="K31" s="117">
        <f t="shared" si="0"/>
        <v>0</v>
      </c>
      <c r="L31" s="76"/>
      <c r="M31" s="118"/>
      <c r="N31" s="118"/>
      <c r="O31" s="118"/>
      <c r="P31" s="118"/>
      <c r="Q31" s="118"/>
      <c r="R31" s="76"/>
    </row>
    <row r="32" spans="1:18" ht="16" customHeight="1">
      <c r="A32" s="112" t="s">
        <v>58</v>
      </c>
      <c r="B32" s="120" t="s">
        <v>75</v>
      </c>
      <c r="C32" s="113"/>
      <c r="D32" s="113" t="s">
        <v>42</v>
      </c>
      <c r="E32" s="121">
        <v>6</v>
      </c>
      <c r="F32" s="121">
        <v>14</v>
      </c>
      <c r="G32" s="121">
        <v>21</v>
      </c>
      <c r="H32" s="121">
        <v>13</v>
      </c>
      <c r="I32" s="121">
        <v>54</v>
      </c>
      <c r="J32" s="119"/>
      <c r="K32" s="117">
        <f t="shared" si="0"/>
        <v>0</v>
      </c>
      <c r="L32" s="76"/>
      <c r="M32" s="118"/>
      <c r="N32" s="118"/>
      <c r="O32" s="118"/>
      <c r="P32" s="118"/>
      <c r="Q32" s="118"/>
      <c r="R32" s="76"/>
    </row>
    <row r="33" spans="1:18" ht="16" customHeight="1">
      <c r="A33" s="112" t="s">
        <v>59</v>
      </c>
      <c r="B33" s="120" t="s">
        <v>76</v>
      </c>
      <c r="C33" s="113"/>
      <c r="D33" s="113" t="s">
        <v>42</v>
      </c>
      <c r="E33" s="121">
        <v>10</v>
      </c>
      <c r="F33" s="121">
        <v>27</v>
      </c>
      <c r="G33" s="121">
        <v>37</v>
      </c>
      <c r="H33" s="121">
        <v>28</v>
      </c>
      <c r="I33" s="121">
        <v>102</v>
      </c>
      <c r="J33" s="119"/>
      <c r="K33" s="117">
        <f t="shared" si="0"/>
        <v>0</v>
      </c>
      <c r="L33" s="76"/>
      <c r="M33" s="118"/>
      <c r="N33" s="118"/>
      <c r="O33" s="118"/>
      <c r="P33" s="118"/>
      <c r="Q33" s="118"/>
      <c r="R33" s="76"/>
    </row>
    <row r="34" spans="1:18" ht="16" customHeight="1">
      <c r="A34" s="112" t="s">
        <v>60</v>
      </c>
      <c r="B34" s="120" t="s">
        <v>77</v>
      </c>
      <c r="C34" s="113"/>
      <c r="D34" s="113" t="s">
        <v>45</v>
      </c>
      <c r="E34" s="121">
        <v>15</v>
      </c>
      <c r="F34" s="121">
        <v>36</v>
      </c>
      <c r="G34" s="121">
        <v>45</v>
      </c>
      <c r="H34" s="121">
        <v>35</v>
      </c>
      <c r="I34" s="121">
        <v>131</v>
      </c>
      <c r="J34" s="119"/>
      <c r="K34" s="117">
        <f t="shared" si="0"/>
        <v>0</v>
      </c>
      <c r="L34" s="76"/>
      <c r="M34" s="118"/>
      <c r="N34" s="118"/>
      <c r="O34" s="118"/>
      <c r="P34" s="118"/>
      <c r="Q34" s="118"/>
      <c r="R34" s="76"/>
    </row>
    <row r="35" spans="1:18" ht="16" customHeight="1">
      <c r="A35" s="112" t="s">
        <v>61</v>
      </c>
      <c r="B35" s="120" t="s">
        <v>78</v>
      </c>
      <c r="C35" s="113"/>
      <c r="D35" s="113" t="s">
        <v>42</v>
      </c>
      <c r="E35" s="121">
        <v>15</v>
      </c>
      <c r="F35" s="121">
        <v>38</v>
      </c>
      <c r="G35" s="121">
        <v>47</v>
      </c>
      <c r="H35" s="121">
        <v>37</v>
      </c>
      <c r="I35" s="121">
        <v>137</v>
      </c>
      <c r="J35" s="119"/>
      <c r="K35" s="117">
        <f t="shared" si="0"/>
        <v>0</v>
      </c>
      <c r="L35" s="76"/>
      <c r="M35" s="118"/>
      <c r="N35" s="118"/>
      <c r="O35" s="118"/>
      <c r="P35" s="118"/>
      <c r="Q35" s="118"/>
      <c r="R35" s="76"/>
    </row>
    <row r="36" spans="1:18" ht="16" customHeight="1">
      <c r="A36" s="112" t="s">
        <v>62</v>
      </c>
      <c r="B36" s="120" t="s">
        <v>79</v>
      </c>
      <c r="C36" s="113"/>
      <c r="D36" s="113" t="s">
        <v>45</v>
      </c>
      <c r="E36" s="121">
        <v>9</v>
      </c>
      <c r="F36" s="121">
        <v>25</v>
      </c>
      <c r="G36" s="121">
        <v>28</v>
      </c>
      <c r="H36" s="121">
        <v>21</v>
      </c>
      <c r="I36" s="121">
        <v>83</v>
      </c>
      <c r="J36" s="119"/>
      <c r="K36" s="117">
        <f t="shared" si="0"/>
        <v>0</v>
      </c>
      <c r="M36" s="118"/>
      <c r="N36" s="118"/>
      <c r="O36" s="118"/>
      <c r="P36" s="118"/>
      <c r="Q36" s="118"/>
      <c r="R36" s="76"/>
    </row>
    <row r="37" spans="1:18" ht="16" customHeight="1">
      <c r="A37" s="112" t="s">
        <v>63</v>
      </c>
      <c r="B37" s="120" t="s">
        <v>80</v>
      </c>
      <c r="C37" s="113"/>
      <c r="D37" s="113" t="s">
        <v>42</v>
      </c>
      <c r="E37" s="121">
        <v>8</v>
      </c>
      <c r="F37" s="121">
        <v>19</v>
      </c>
      <c r="G37" s="121">
        <v>21</v>
      </c>
      <c r="H37" s="121">
        <v>17</v>
      </c>
      <c r="I37" s="121">
        <v>65</v>
      </c>
      <c r="J37" s="119"/>
      <c r="K37" s="117">
        <f t="shared" si="0"/>
        <v>0</v>
      </c>
      <c r="M37" s="118"/>
      <c r="N37" s="118"/>
      <c r="O37" s="118"/>
      <c r="P37" s="118"/>
      <c r="Q37" s="118"/>
      <c r="R37" s="76"/>
    </row>
    <row r="38" spans="1:18" ht="16" customHeight="1">
      <c r="A38" s="112" t="s">
        <v>64</v>
      </c>
      <c r="B38" s="113" t="s">
        <v>81</v>
      </c>
      <c r="C38" s="113"/>
      <c r="D38" s="113" t="s">
        <v>42</v>
      </c>
      <c r="E38" s="115"/>
      <c r="F38" s="115"/>
      <c r="G38" s="115"/>
      <c r="H38" s="115"/>
      <c r="I38" s="115">
        <v>108</v>
      </c>
      <c r="J38" s="116"/>
      <c r="K38" s="117">
        <f t="shared" si="0"/>
        <v>0</v>
      </c>
      <c r="M38" s="118"/>
      <c r="N38" s="118"/>
      <c r="O38" s="118"/>
      <c r="P38" s="118"/>
      <c r="Q38" s="118"/>
      <c r="R38" s="76"/>
    </row>
    <row r="39" spans="1:18" ht="16" customHeight="1">
      <c r="A39" s="122"/>
      <c r="B39" s="123"/>
      <c r="C39" s="124"/>
      <c r="D39" s="124"/>
      <c r="E39" s="115"/>
      <c r="F39" s="115"/>
      <c r="G39" s="115"/>
      <c r="H39" s="115"/>
      <c r="I39" s="125"/>
      <c r="J39" s="116"/>
      <c r="K39" s="117">
        <f t="shared" si="0"/>
        <v>0</v>
      </c>
      <c r="M39" s="118"/>
      <c r="N39" s="118"/>
      <c r="O39" s="118"/>
      <c r="P39" s="118"/>
      <c r="Q39" s="118"/>
      <c r="R39" s="76"/>
    </row>
    <row r="40" spans="1:18" ht="16" customHeight="1">
      <c r="A40" s="76"/>
      <c r="B40" s="76"/>
      <c r="C40" s="76"/>
      <c r="D40" s="94"/>
      <c r="E40" s="126">
        <f t="shared" ref="E40:I40" si="1">SUM(E21:E39)</f>
        <v>172</v>
      </c>
      <c r="F40" s="126">
        <f t="shared" si="1"/>
        <v>430</v>
      </c>
      <c r="G40" s="126">
        <f t="shared" si="1"/>
        <v>570</v>
      </c>
      <c r="H40" s="126">
        <f t="shared" si="1"/>
        <v>430</v>
      </c>
      <c r="I40" s="126">
        <f t="shared" si="1"/>
        <v>1710</v>
      </c>
      <c r="J40" s="126"/>
      <c r="K40" s="127">
        <f>SUM(K21:K39)</f>
        <v>0</v>
      </c>
      <c r="L40" s="76"/>
    </row>
    <row r="41" spans="1:18" ht="16" customHeight="1" thickBot="1">
      <c r="A41" s="80"/>
      <c r="B41" s="80"/>
      <c r="C41" s="80"/>
      <c r="D41" s="80"/>
      <c r="E41" s="76"/>
      <c r="F41" s="76"/>
      <c r="G41" s="76"/>
      <c r="H41" s="76"/>
      <c r="I41" s="76"/>
      <c r="J41" s="106"/>
      <c r="K41" s="78"/>
      <c r="L41" s="76"/>
    </row>
    <row r="42" spans="1:18" ht="16" customHeight="1">
      <c r="A42" s="128" t="s">
        <v>129</v>
      </c>
      <c r="B42" s="76"/>
      <c r="C42" s="76"/>
      <c r="D42" s="129"/>
      <c r="E42" s="76"/>
      <c r="F42" s="76"/>
      <c r="G42" s="76"/>
      <c r="H42" s="76"/>
      <c r="I42" s="76"/>
      <c r="J42" s="106"/>
      <c r="K42" s="78"/>
      <c r="L42" s="76"/>
    </row>
    <row r="43" spans="1:18" ht="16" customHeight="1">
      <c r="A43" s="128" t="s">
        <v>130</v>
      </c>
      <c r="B43" s="76"/>
      <c r="C43" s="76"/>
      <c r="D43" s="129"/>
      <c r="E43" s="76"/>
      <c r="F43" s="76"/>
      <c r="G43" s="76"/>
      <c r="H43" s="76"/>
      <c r="I43" s="76"/>
      <c r="J43" s="106"/>
      <c r="K43" s="78"/>
      <c r="L43" s="76"/>
    </row>
    <row r="44" spans="1:18" ht="16" customHeight="1">
      <c r="A44" s="128"/>
      <c r="B44" s="76"/>
      <c r="C44" s="76"/>
      <c r="D44" s="129"/>
      <c r="E44" s="76"/>
      <c r="F44" s="76"/>
      <c r="G44" s="76"/>
      <c r="H44" s="76"/>
      <c r="I44" s="76"/>
      <c r="J44" s="106"/>
      <c r="K44" s="78"/>
      <c r="L44" s="76"/>
    </row>
    <row r="45" spans="1:18" ht="16" customHeight="1" thickBot="1">
      <c r="A45" s="130"/>
      <c r="B45" s="131" t="s">
        <v>110</v>
      </c>
      <c r="C45" s="80"/>
      <c r="D45" s="132"/>
      <c r="E45" s="76"/>
      <c r="F45" s="76"/>
      <c r="G45" s="76"/>
      <c r="H45" s="76"/>
      <c r="I45" s="76"/>
      <c r="J45" s="78"/>
      <c r="K45" s="78"/>
      <c r="L45" s="76"/>
    </row>
    <row r="46" spans="1:18" ht="16" customHeight="1">
      <c r="A46" s="76"/>
      <c r="B46" s="76"/>
      <c r="C46" s="76"/>
      <c r="D46" s="76"/>
      <c r="E46" s="76"/>
      <c r="F46" s="76"/>
      <c r="G46" s="76"/>
      <c r="H46" s="76"/>
      <c r="I46" s="76"/>
      <c r="J46" s="78"/>
      <c r="K46" s="78"/>
      <c r="L46" s="76"/>
    </row>
    <row r="47" spans="1:18" ht="16" customHeight="1"/>
    <row r="48" spans="1:18" ht="16" customHeight="1"/>
    <row r="49" ht="16" customHeight="1"/>
    <row r="50" ht="16" customHeight="1"/>
    <row r="51" ht="16" customHeight="1"/>
    <row r="52" ht="16" customHeight="1"/>
    <row r="53" ht="16" customHeight="1"/>
    <row r="54" ht="16" customHeight="1"/>
    <row r="55" ht="16" customHeight="1"/>
    <row r="56" ht="16" customHeight="1"/>
    <row r="57" ht="16" customHeight="1"/>
    <row r="58" ht="16" customHeight="1"/>
    <row r="59" ht="16" customHeight="1"/>
    <row r="60" ht="16" customHeight="1"/>
    <row r="61" ht="16" customHeight="1"/>
    <row r="62" ht="16" customHeight="1"/>
    <row r="63" ht="16" customHeight="1"/>
    <row r="64" ht="16" customHeight="1"/>
    <row r="65" ht="16" customHeight="1"/>
    <row r="66" ht="16" customHeight="1"/>
    <row r="67" ht="16" customHeight="1"/>
    <row r="68" ht="16" customHeight="1"/>
    <row r="69" ht="16" customHeight="1"/>
    <row r="70" ht="16" customHeight="1"/>
    <row r="71" ht="16" customHeight="1"/>
    <row r="72" ht="16" customHeight="1"/>
    <row r="73" ht="16" customHeight="1"/>
    <row r="74" ht="16" customHeight="1"/>
    <row r="75" ht="16" customHeight="1"/>
    <row r="76" ht="16" customHeight="1"/>
    <row r="77" ht="16" customHeight="1"/>
    <row r="78" ht="16" customHeight="1"/>
    <row r="79" ht="16" customHeight="1"/>
    <row r="80" ht="16" customHeight="1"/>
    <row r="81" ht="16" customHeight="1"/>
    <row r="82" ht="16" customHeight="1"/>
    <row r="83" ht="16" customHeight="1"/>
    <row r="84" ht="16" customHeight="1"/>
    <row r="85" ht="16" customHeight="1"/>
    <row r="86" ht="16" customHeight="1"/>
    <row r="87" ht="16" customHeight="1"/>
    <row r="88" ht="16" customHeight="1"/>
    <row r="89" ht="16" customHeight="1"/>
    <row r="90" ht="16" customHeight="1"/>
    <row r="91" ht="16" customHeight="1"/>
    <row r="92" ht="16" customHeight="1"/>
    <row r="93" ht="16" customHeight="1"/>
    <row r="94" ht="16" customHeight="1"/>
    <row r="95" ht="16" customHeight="1"/>
    <row r="96" ht="16" customHeight="1"/>
    <row r="97" ht="16" customHeight="1"/>
    <row r="98" ht="16" customHeight="1"/>
    <row r="99" ht="16" customHeight="1"/>
    <row r="100" ht="16" customHeight="1"/>
    <row r="101" ht="16" customHeight="1"/>
    <row r="102" ht="16" customHeight="1"/>
    <row r="103" ht="16" customHeight="1"/>
    <row r="104" ht="16" customHeight="1"/>
    <row r="105" ht="16" customHeight="1"/>
    <row r="106" ht="16" customHeight="1"/>
    <row r="107" ht="16" customHeight="1"/>
    <row r="108" ht="16" customHeight="1"/>
    <row r="109" ht="16" customHeight="1"/>
    <row r="110" ht="16" customHeight="1"/>
    <row r="111" ht="16" customHeight="1"/>
    <row r="112" ht="16" customHeight="1"/>
    <row r="113" ht="16" customHeight="1"/>
    <row r="114" ht="16" customHeight="1"/>
    <row r="115" ht="16" customHeight="1"/>
    <row r="116" ht="16" customHeight="1"/>
    <row r="117" ht="16" customHeight="1"/>
    <row r="118" ht="16" customHeight="1"/>
    <row r="119" ht="16" customHeight="1"/>
    <row r="120" ht="16" customHeight="1"/>
    <row r="121" ht="16" customHeight="1"/>
    <row r="122" ht="16" customHeight="1"/>
    <row r="123" ht="16" customHeight="1"/>
    <row r="124" ht="16" customHeight="1"/>
    <row r="125" ht="16" customHeight="1"/>
    <row r="126" ht="16" customHeight="1"/>
    <row r="127" ht="16" customHeight="1"/>
    <row r="128" ht="16" customHeight="1"/>
    <row r="129" ht="16" customHeight="1"/>
    <row r="130" ht="16" customHeight="1"/>
    <row r="131" ht="16" customHeight="1"/>
    <row r="132" ht="16" customHeight="1"/>
    <row r="133" ht="16" customHeight="1"/>
    <row r="134" ht="16" customHeight="1"/>
    <row r="135" ht="16" customHeight="1"/>
    <row r="136" ht="16" customHeight="1"/>
    <row r="137" ht="16" customHeight="1"/>
    <row r="138" ht="16" customHeight="1"/>
    <row r="139" ht="16" customHeight="1"/>
    <row r="140" ht="16" customHeight="1"/>
    <row r="141" ht="16" customHeight="1"/>
    <row r="142" ht="16" customHeight="1"/>
    <row r="143" ht="16" customHeight="1"/>
    <row r="144" ht="16" customHeight="1"/>
    <row r="145" ht="16" customHeight="1"/>
    <row r="146" ht="16" customHeight="1"/>
    <row r="147" ht="16" customHeight="1"/>
    <row r="148" ht="16" customHeight="1"/>
    <row r="149" ht="16" customHeight="1"/>
    <row r="150" ht="16" customHeight="1"/>
    <row r="151" ht="16" customHeight="1"/>
    <row r="152" ht="16" customHeight="1"/>
    <row r="153" ht="16" customHeight="1"/>
    <row r="154" ht="16" customHeight="1"/>
    <row r="155" ht="16" customHeight="1"/>
    <row r="156" ht="16" customHeight="1"/>
    <row r="157" ht="16" customHeight="1"/>
    <row r="158" ht="16" customHeight="1"/>
    <row r="159" ht="16" customHeight="1"/>
    <row r="160" ht="16" customHeight="1"/>
    <row r="161" ht="16" customHeight="1"/>
    <row r="162" ht="16" customHeight="1"/>
    <row r="163" ht="16" customHeight="1"/>
    <row r="164" ht="16" customHeight="1"/>
    <row r="165" ht="16" customHeight="1"/>
    <row r="166" ht="16" customHeight="1"/>
    <row r="167" ht="16" customHeight="1"/>
    <row r="168" ht="16" customHeight="1"/>
    <row r="169" ht="16" customHeight="1"/>
    <row r="170" ht="16" customHeight="1"/>
    <row r="171" ht="16" customHeight="1"/>
    <row r="172" ht="16" customHeight="1"/>
    <row r="173" ht="16" customHeight="1"/>
    <row r="174" ht="16" customHeight="1"/>
    <row r="175" ht="16" customHeight="1"/>
    <row r="176" ht="16" customHeight="1"/>
    <row r="177" ht="16" customHeight="1"/>
    <row r="178" ht="16" customHeight="1"/>
    <row r="179" ht="16" customHeight="1"/>
    <row r="180" ht="16" customHeight="1"/>
    <row r="181" ht="16" customHeight="1"/>
    <row r="182" ht="16" customHeight="1"/>
    <row r="183" ht="16" customHeight="1"/>
    <row r="184" ht="16" customHeight="1"/>
    <row r="185" ht="16" customHeight="1"/>
    <row r="186" ht="16" customHeight="1"/>
    <row r="187" ht="16" customHeight="1"/>
    <row r="188" ht="16" customHeight="1"/>
    <row r="189" ht="16" customHeight="1"/>
    <row r="190" ht="16" customHeight="1"/>
    <row r="191" ht="16" customHeight="1"/>
    <row r="192" ht="16" customHeight="1"/>
    <row r="193" ht="16" customHeight="1"/>
    <row r="194" ht="16" customHeight="1"/>
    <row r="195" ht="16" customHeight="1"/>
    <row r="196" ht="16" customHeight="1"/>
    <row r="197" ht="16" customHeight="1"/>
    <row r="198" ht="16" customHeight="1"/>
    <row r="199" ht="16" customHeight="1"/>
    <row r="200" ht="16" customHeight="1"/>
    <row r="201" ht="16" customHeight="1"/>
    <row r="202" ht="16" customHeight="1"/>
    <row r="203" ht="16" customHeight="1"/>
    <row r="204" ht="16" customHeight="1"/>
    <row r="205" ht="16" customHeight="1"/>
    <row r="206" ht="16" customHeight="1"/>
    <row r="207" ht="16" customHeight="1"/>
    <row r="208" ht="16" customHeight="1"/>
    <row r="209" ht="16" customHeight="1"/>
    <row r="210" ht="16" customHeight="1"/>
    <row r="211" ht="16" customHeight="1"/>
    <row r="212" ht="16" customHeight="1"/>
    <row r="213" ht="16" customHeight="1"/>
    <row r="214" ht="16" customHeight="1"/>
    <row r="215" ht="16" customHeight="1"/>
    <row r="216" ht="16" customHeight="1"/>
    <row r="217" ht="16" customHeight="1"/>
    <row r="218" ht="16" customHeight="1"/>
    <row r="219" ht="16" customHeight="1"/>
    <row r="220" ht="16" customHeight="1"/>
    <row r="221" ht="16" customHeight="1"/>
    <row r="222" ht="16" customHeight="1"/>
    <row r="223" ht="16" customHeight="1"/>
    <row r="224" ht="16" customHeight="1"/>
    <row r="225" ht="16" customHeight="1"/>
    <row r="226" ht="16" customHeight="1"/>
    <row r="227" ht="16" customHeight="1"/>
    <row r="228" ht="16" customHeight="1"/>
    <row r="229" ht="16" customHeight="1"/>
    <row r="230" ht="16" customHeight="1"/>
    <row r="231" ht="16" customHeight="1"/>
    <row r="232" ht="16" customHeight="1"/>
    <row r="233" ht="16" customHeight="1"/>
    <row r="234" ht="16" customHeight="1"/>
    <row r="235" ht="16" customHeight="1"/>
    <row r="236" ht="16" customHeight="1"/>
    <row r="237" ht="16" customHeight="1"/>
    <row r="238" ht="16" customHeight="1"/>
    <row r="239" ht="16" customHeight="1"/>
    <row r="240" ht="16" customHeight="1"/>
    <row r="241" ht="16" customHeight="1"/>
    <row r="242" ht="16" customHeight="1"/>
    <row r="243" ht="16" customHeight="1"/>
    <row r="244" ht="16" customHeight="1"/>
    <row r="245" ht="16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A1:B1"/>
    <mergeCell ref="E19:H19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3B75-A606-4745-931D-AD3151BEC84F}">
  <dimension ref="A1:R1000"/>
  <sheetViews>
    <sheetView topLeftCell="A5" zoomScale="85" zoomScaleNormal="85" workbookViewId="0">
      <selection activeCell="A38" sqref="A38"/>
    </sheetView>
  </sheetViews>
  <sheetFormatPr defaultColWidth="12.54296875" defaultRowHeight="13"/>
  <cols>
    <col min="1" max="1" width="14.453125" style="79" customWidth="1"/>
    <col min="2" max="2" width="43.1796875" style="79" customWidth="1"/>
    <col min="3" max="3" width="18.453125" style="79" customWidth="1"/>
    <col min="4" max="4" width="27.453125" style="79" customWidth="1"/>
    <col min="5" max="5" width="7.54296875" style="79" customWidth="1"/>
    <col min="6" max="9" width="5.1796875" style="79" customWidth="1"/>
    <col min="10" max="10" width="11.453125" style="79" customWidth="1"/>
    <col min="11" max="26" width="14.453125" style="79" customWidth="1"/>
    <col min="27" max="16384" width="12.54296875" style="79"/>
  </cols>
  <sheetData>
    <row r="1" spans="1:12" ht="16" customHeight="1" thickBot="1">
      <c r="A1" s="170" t="s">
        <v>86</v>
      </c>
      <c r="B1" s="171"/>
      <c r="C1" s="76"/>
      <c r="D1" s="77" t="s">
        <v>95</v>
      </c>
      <c r="E1" s="76"/>
      <c r="F1" s="76"/>
      <c r="G1" s="76"/>
      <c r="H1" s="76"/>
      <c r="I1" s="76"/>
      <c r="J1" s="78"/>
      <c r="K1" s="78"/>
      <c r="L1" s="76"/>
    </row>
    <row r="2" spans="1:12" ht="58.5" customHeight="1" thickBot="1">
      <c r="A2" s="76"/>
      <c r="B2" s="80"/>
      <c r="C2" s="80"/>
      <c r="D2" s="80"/>
      <c r="E2" s="76"/>
      <c r="F2" s="76"/>
      <c r="G2" s="76"/>
      <c r="H2" s="76"/>
      <c r="I2" s="76"/>
      <c r="J2" s="78"/>
      <c r="K2" s="78"/>
      <c r="L2" s="76"/>
    </row>
    <row r="3" spans="1:12" ht="16" customHeight="1" thickBot="1">
      <c r="A3" s="81" t="s">
        <v>5</v>
      </c>
      <c r="B3" s="82" t="s">
        <v>96</v>
      </c>
      <c r="C3" s="83" t="s">
        <v>97</v>
      </c>
      <c r="D3" s="84">
        <v>45001</v>
      </c>
      <c r="E3" s="85"/>
      <c r="F3" s="76"/>
      <c r="G3" s="76"/>
      <c r="H3" s="76"/>
      <c r="I3" s="76"/>
      <c r="J3" s="78"/>
      <c r="K3" s="86" t="s">
        <v>98</v>
      </c>
      <c r="L3" s="76"/>
    </row>
    <row r="4" spans="1:12" ht="16" customHeight="1" thickBot="1">
      <c r="A4" s="81"/>
      <c r="B4" s="87" t="s">
        <v>99</v>
      </c>
      <c r="C4" s="83" t="s">
        <v>100</v>
      </c>
      <c r="D4" s="88"/>
      <c r="E4" s="76"/>
      <c r="F4" s="76"/>
      <c r="G4" s="76"/>
      <c r="H4" s="76"/>
      <c r="I4" s="76"/>
      <c r="J4" s="78"/>
      <c r="K4" s="89" t="s">
        <v>101</v>
      </c>
      <c r="L4" s="76"/>
    </row>
    <row r="5" spans="1:12" ht="16" customHeight="1" thickBot="1">
      <c r="A5" s="81"/>
      <c r="B5" s="87" t="s">
        <v>102</v>
      </c>
      <c r="C5" s="83"/>
      <c r="D5" s="83"/>
      <c r="E5" s="76"/>
      <c r="F5" s="76"/>
      <c r="G5" s="76"/>
      <c r="H5" s="76"/>
      <c r="I5" s="76"/>
      <c r="J5" s="78"/>
      <c r="K5" s="89" t="s">
        <v>103</v>
      </c>
      <c r="L5" s="76"/>
    </row>
    <row r="6" spans="1:12" ht="16" customHeight="1">
      <c r="A6" s="81"/>
      <c r="B6" s="87" t="s">
        <v>104</v>
      </c>
      <c r="C6" s="76"/>
      <c r="D6" s="76"/>
      <c r="E6" s="76"/>
      <c r="F6" s="76"/>
      <c r="G6" s="76"/>
      <c r="H6" s="76"/>
      <c r="I6" s="76"/>
      <c r="J6" s="78"/>
      <c r="K6" s="89" t="s">
        <v>105</v>
      </c>
      <c r="L6" s="76"/>
    </row>
    <row r="7" spans="1:12" ht="16" customHeight="1">
      <c r="A7" s="81"/>
      <c r="B7" s="87" t="s">
        <v>106</v>
      </c>
      <c r="C7" s="76"/>
      <c r="D7" s="76"/>
      <c r="E7" s="76"/>
      <c r="F7" s="76"/>
      <c r="G7" s="76"/>
      <c r="H7" s="76"/>
      <c r="I7" s="76"/>
      <c r="J7" s="78"/>
      <c r="K7" s="89" t="s">
        <v>107</v>
      </c>
      <c r="L7" s="76"/>
    </row>
    <row r="8" spans="1:12" ht="16" customHeight="1">
      <c r="A8" s="81"/>
      <c r="B8" s="87" t="s">
        <v>108</v>
      </c>
      <c r="C8" s="76"/>
      <c r="D8" s="76"/>
      <c r="E8" s="76"/>
      <c r="F8" s="76"/>
      <c r="G8" s="76"/>
      <c r="H8" s="76"/>
      <c r="I8" s="76"/>
      <c r="J8" s="78"/>
      <c r="K8" s="89" t="s">
        <v>109</v>
      </c>
      <c r="L8" s="76"/>
    </row>
    <row r="9" spans="1:12" ht="16" customHeight="1" thickBot="1">
      <c r="A9" s="81"/>
      <c r="B9" s="90"/>
      <c r="C9" s="76"/>
      <c r="D9" s="76"/>
      <c r="E9" s="91" t="s">
        <v>110</v>
      </c>
      <c r="F9" s="92"/>
      <c r="G9" s="92"/>
      <c r="H9" s="92"/>
      <c r="I9" s="92"/>
      <c r="J9" s="93"/>
      <c r="K9" s="89"/>
      <c r="L9" s="76"/>
    </row>
    <row r="10" spans="1:12" ht="16" customHeight="1">
      <c r="A10" s="94"/>
      <c r="B10" s="76"/>
      <c r="C10" s="76"/>
      <c r="D10" s="76"/>
      <c r="E10" s="76"/>
      <c r="F10" s="76"/>
      <c r="G10" s="76"/>
      <c r="H10" s="76"/>
      <c r="I10" s="76"/>
      <c r="J10" s="78"/>
      <c r="K10" s="95"/>
      <c r="L10" s="76"/>
    </row>
    <row r="11" spans="1:12" ht="16" customHeight="1">
      <c r="A11" s="94"/>
      <c r="B11" s="96"/>
      <c r="C11" s="76"/>
      <c r="D11" s="76"/>
      <c r="E11" s="76"/>
      <c r="F11" s="76"/>
      <c r="G11" s="76"/>
      <c r="H11" s="76"/>
      <c r="I11" s="76"/>
      <c r="J11" s="78"/>
      <c r="K11" s="89" t="s">
        <v>111</v>
      </c>
      <c r="L11" s="76"/>
    </row>
    <row r="12" spans="1:12" ht="16" customHeight="1">
      <c r="A12" s="97" t="s">
        <v>112</v>
      </c>
      <c r="B12" s="98" t="s">
        <v>113</v>
      </c>
      <c r="C12" s="76"/>
      <c r="D12" s="76"/>
      <c r="E12" s="76"/>
      <c r="F12" s="76"/>
      <c r="G12" s="76"/>
      <c r="H12" s="76"/>
      <c r="I12" s="76"/>
      <c r="J12" s="78"/>
      <c r="K12" s="89" t="s">
        <v>114</v>
      </c>
      <c r="L12" s="76"/>
    </row>
    <row r="13" spans="1:12" ht="16" customHeight="1">
      <c r="A13" s="97"/>
      <c r="B13" s="99"/>
      <c r="C13" s="76"/>
      <c r="D13" s="76"/>
      <c r="E13" s="76"/>
      <c r="F13" s="76"/>
      <c r="G13" s="76"/>
      <c r="H13" s="76"/>
      <c r="I13" s="76"/>
      <c r="J13" s="78"/>
      <c r="K13" s="100"/>
      <c r="L13" s="76"/>
    </row>
    <row r="14" spans="1:12" ht="16" customHeight="1">
      <c r="A14" s="101"/>
      <c r="B14" s="102"/>
      <c r="C14" s="76"/>
      <c r="D14" s="76"/>
      <c r="E14" s="76"/>
      <c r="F14" s="76"/>
      <c r="G14" s="76"/>
      <c r="H14" s="76"/>
      <c r="I14" s="76"/>
      <c r="J14" s="78"/>
      <c r="K14" s="78"/>
      <c r="L14" s="76"/>
    </row>
    <row r="15" spans="1:12" ht="16" customHeight="1">
      <c r="A15" s="76"/>
      <c r="B15" s="103"/>
      <c r="C15" s="76"/>
      <c r="D15" s="76"/>
      <c r="E15" s="76"/>
      <c r="F15" s="76"/>
      <c r="G15" s="76"/>
      <c r="H15" s="76"/>
      <c r="I15" s="76"/>
      <c r="J15" s="78"/>
      <c r="K15" s="78"/>
      <c r="L15" s="76"/>
    </row>
    <row r="16" spans="1:12" ht="16" customHeight="1">
      <c r="A16" s="76"/>
      <c r="B16" s="103"/>
      <c r="C16" s="104" t="s">
        <v>115</v>
      </c>
      <c r="D16" s="105" t="s">
        <v>116</v>
      </c>
      <c r="E16" s="76"/>
      <c r="F16" s="76"/>
      <c r="G16" s="76"/>
      <c r="H16" s="76"/>
      <c r="I16" s="76"/>
      <c r="J16" s="78"/>
      <c r="K16" s="78"/>
      <c r="L16" s="76"/>
    </row>
    <row r="17" spans="1:18" ht="16" customHeight="1">
      <c r="A17" s="76"/>
      <c r="B17" s="103"/>
      <c r="C17" s="104" t="s">
        <v>117</v>
      </c>
      <c r="D17" s="105" t="s">
        <v>118</v>
      </c>
      <c r="E17" s="76"/>
      <c r="F17" s="76"/>
      <c r="G17" s="76"/>
      <c r="H17" s="76"/>
      <c r="I17" s="76"/>
      <c r="J17" s="78"/>
      <c r="K17" s="78"/>
      <c r="L17" s="76"/>
    </row>
    <row r="18" spans="1:18" ht="16" customHeight="1">
      <c r="A18" s="76"/>
      <c r="B18" s="103"/>
      <c r="C18" s="76"/>
      <c r="D18" s="76"/>
      <c r="E18" s="76"/>
      <c r="F18" s="76"/>
      <c r="G18" s="76"/>
      <c r="H18" s="76"/>
      <c r="I18" s="76"/>
      <c r="J18" s="106"/>
      <c r="K18" s="78"/>
      <c r="L18" s="76"/>
    </row>
    <row r="19" spans="1:18" ht="16" customHeight="1">
      <c r="A19" s="76"/>
      <c r="B19" s="76"/>
      <c r="C19" s="76"/>
      <c r="D19" s="76"/>
      <c r="E19" s="172"/>
      <c r="F19" s="173"/>
      <c r="G19" s="173"/>
      <c r="H19" s="173"/>
      <c r="I19" s="76"/>
      <c r="J19" s="107"/>
      <c r="K19" s="78"/>
      <c r="L19" s="76"/>
    </row>
    <row r="20" spans="1:18" ht="27.75" customHeight="1">
      <c r="A20" s="108" t="s">
        <v>43</v>
      </c>
      <c r="B20" s="108" t="s">
        <v>19</v>
      </c>
      <c r="C20" s="108"/>
      <c r="D20" s="108" t="s">
        <v>119</v>
      </c>
      <c r="E20" s="109" t="s">
        <v>120</v>
      </c>
      <c r="F20" s="109" t="s">
        <v>121</v>
      </c>
      <c r="G20" s="109" t="s">
        <v>122</v>
      </c>
      <c r="H20" s="109" t="s">
        <v>123</v>
      </c>
      <c r="I20" s="110" t="s">
        <v>124</v>
      </c>
      <c r="J20" s="111" t="s">
        <v>125</v>
      </c>
      <c r="K20" s="111" t="s">
        <v>126</v>
      </c>
      <c r="L20" s="76"/>
    </row>
    <row r="21" spans="1:18" ht="16" customHeight="1">
      <c r="A21" s="112" t="s">
        <v>47</v>
      </c>
      <c r="B21" s="113" t="s">
        <v>65</v>
      </c>
      <c r="C21" s="114"/>
      <c r="D21" s="114" t="s">
        <v>127</v>
      </c>
      <c r="E21" s="115">
        <v>2</v>
      </c>
      <c r="F21" s="115">
        <v>6</v>
      </c>
      <c r="G21" s="115">
        <v>8</v>
      </c>
      <c r="H21" s="115">
        <v>4</v>
      </c>
      <c r="I21" s="115">
        <v>20</v>
      </c>
      <c r="J21" s="116"/>
      <c r="K21" s="117">
        <f t="shared" ref="K21:K39" si="0">I21*J21</f>
        <v>0</v>
      </c>
      <c r="L21" s="76"/>
      <c r="M21" s="118"/>
      <c r="N21" s="118"/>
      <c r="O21" s="118"/>
      <c r="P21" s="118"/>
      <c r="Q21" s="118"/>
      <c r="R21" s="76"/>
    </row>
    <row r="22" spans="1:18" ht="16" customHeight="1">
      <c r="A22" s="74" t="s">
        <v>48</v>
      </c>
      <c r="B22" s="113" t="s">
        <v>66</v>
      </c>
      <c r="C22" s="75"/>
      <c r="D22" s="75" t="s">
        <v>128</v>
      </c>
      <c r="E22" s="115">
        <v>1</v>
      </c>
      <c r="F22" s="115">
        <v>3</v>
      </c>
      <c r="G22" s="115">
        <v>3</v>
      </c>
      <c r="H22" s="115">
        <v>2</v>
      </c>
      <c r="I22" s="115">
        <v>9</v>
      </c>
      <c r="J22" s="119"/>
      <c r="K22" s="117">
        <f t="shared" si="0"/>
        <v>0</v>
      </c>
      <c r="L22" s="76"/>
      <c r="M22" s="118"/>
      <c r="N22" s="118"/>
      <c r="O22" s="118"/>
      <c r="P22" s="118"/>
      <c r="Q22" s="118"/>
      <c r="R22" s="76"/>
    </row>
    <row r="23" spans="1:18" ht="16" customHeight="1">
      <c r="A23" s="112" t="s">
        <v>49</v>
      </c>
      <c r="B23" s="120" t="s">
        <v>67</v>
      </c>
      <c r="C23" s="113"/>
      <c r="D23" s="113" t="s">
        <v>45</v>
      </c>
      <c r="E23" s="115">
        <v>4</v>
      </c>
      <c r="F23" s="115">
        <v>10</v>
      </c>
      <c r="G23" s="115">
        <v>10</v>
      </c>
      <c r="H23" s="115">
        <v>6</v>
      </c>
      <c r="I23" s="115">
        <v>30</v>
      </c>
      <c r="J23" s="119"/>
      <c r="K23" s="117">
        <f t="shared" si="0"/>
        <v>0</v>
      </c>
      <c r="L23" s="76"/>
      <c r="M23" s="118"/>
      <c r="N23" s="118"/>
      <c r="O23" s="118"/>
      <c r="P23" s="118"/>
      <c r="Q23" s="118"/>
      <c r="R23" s="76"/>
    </row>
    <row r="24" spans="1:18" ht="16" customHeight="1">
      <c r="A24" s="112" t="s">
        <v>50</v>
      </c>
      <c r="B24" s="120" t="s">
        <v>68</v>
      </c>
      <c r="C24" s="113"/>
      <c r="D24" s="113" t="s">
        <v>42</v>
      </c>
      <c r="E24" s="115">
        <v>1</v>
      </c>
      <c r="F24" s="115">
        <v>1</v>
      </c>
      <c r="G24" s="115">
        <v>1</v>
      </c>
      <c r="H24" s="115">
        <v>1</v>
      </c>
      <c r="I24" s="115">
        <v>4</v>
      </c>
      <c r="J24" s="119"/>
      <c r="K24" s="117">
        <f t="shared" si="0"/>
        <v>0</v>
      </c>
      <c r="L24" s="76"/>
      <c r="M24" s="118"/>
      <c r="N24" s="118"/>
      <c r="O24" s="118"/>
      <c r="P24" s="118"/>
      <c r="Q24" s="118"/>
      <c r="R24" s="76"/>
    </row>
    <row r="25" spans="1:18" ht="16" customHeight="1">
      <c r="A25" s="112" t="s">
        <v>51</v>
      </c>
      <c r="B25" s="120" t="s">
        <v>69</v>
      </c>
      <c r="C25" s="113"/>
      <c r="D25" s="113" t="s">
        <v>45</v>
      </c>
      <c r="E25" s="115">
        <v>1</v>
      </c>
      <c r="F25" s="115">
        <v>2</v>
      </c>
      <c r="G25" s="115">
        <v>3</v>
      </c>
      <c r="H25" s="115">
        <v>2</v>
      </c>
      <c r="I25" s="115">
        <v>8</v>
      </c>
      <c r="J25" s="119"/>
      <c r="K25" s="117">
        <f t="shared" si="0"/>
        <v>0</v>
      </c>
      <c r="L25" s="76"/>
      <c r="M25" s="118"/>
      <c r="N25" s="118"/>
      <c r="O25" s="118"/>
      <c r="P25" s="118"/>
      <c r="Q25" s="118"/>
      <c r="R25" s="76"/>
    </row>
    <row r="26" spans="1:18" ht="16" customHeight="1">
      <c r="A26" s="112" t="s">
        <v>52</v>
      </c>
      <c r="B26" s="120" t="s">
        <v>70</v>
      </c>
      <c r="C26" s="113"/>
      <c r="D26" s="113" t="s">
        <v>45</v>
      </c>
      <c r="E26" s="115">
        <v>3</v>
      </c>
      <c r="F26" s="115">
        <v>8</v>
      </c>
      <c r="G26" s="115">
        <v>10</v>
      </c>
      <c r="H26" s="115">
        <v>6</v>
      </c>
      <c r="I26" s="115">
        <v>27</v>
      </c>
      <c r="J26" s="119"/>
      <c r="K26" s="117">
        <f t="shared" si="0"/>
        <v>0</v>
      </c>
      <c r="L26" s="76"/>
      <c r="M26" s="118"/>
      <c r="N26" s="118"/>
      <c r="O26" s="118"/>
      <c r="P26" s="118"/>
      <c r="Q26" s="118"/>
      <c r="R26" s="76"/>
    </row>
    <row r="27" spans="1:18" ht="16" customHeight="1">
      <c r="A27" s="112" t="s">
        <v>53</v>
      </c>
      <c r="B27" s="120" t="s">
        <v>71</v>
      </c>
      <c r="C27" s="113"/>
      <c r="D27" s="113" t="s">
        <v>42</v>
      </c>
      <c r="E27" s="115">
        <v>3</v>
      </c>
      <c r="F27" s="115">
        <v>8</v>
      </c>
      <c r="G27" s="115">
        <v>10</v>
      </c>
      <c r="H27" s="115">
        <v>6</v>
      </c>
      <c r="I27" s="115">
        <v>27</v>
      </c>
      <c r="J27" s="119"/>
      <c r="K27" s="117">
        <f t="shared" si="0"/>
        <v>0</v>
      </c>
      <c r="L27" s="76"/>
      <c r="M27" s="118"/>
      <c r="N27" s="118"/>
      <c r="O27" s="118"/>
      <c r="P27" s="118"/>
      <c r="Q27" s="118"/>
      <c r="R27" s="76"/>
    </row>
    <row r="28" spans="1:18" ht="16" customHeight="1">
      <c r="A28" s="112" t="s">
        <v>54</v>
      </c>
      <c r="B28" s="120" t="s">
        <v>72</v>
      </c>
      <c r="C28" s="113"/>
      <c r="D28" s="113" t="s">
        <v>45</v>
      </c>
      <c r="E28" s="115">
        <v>3</v>
      </c>
      <c r="F28" s="115">
        <v>11</v>
      </c>
      <c r="G28" s="115">
        <v>13</v>
      </c>
      <c r="H28" s="115">
        <v>8</v>
      </c>
      <c r="I28" s="115">
        <v>35</v>
      </c>
      <c r="J28" s="119"/>
      <c r="K28" s="117">
        <f t="shared" si="0"/>
        <v>0</v>
      </c>
      <c r="L28" s="76"/>
      <c r="M28" s="118"/>
      <c r="N28" s="118"/>
      <c r="O28" s="118"/>
      <c r="P28" s="118"/>
      <c r="Q28" s="118"/>
      <c r="R28" s="76"/>
    </row>
    <row r="29" spans="1:18" ht="16" customHeight="1">
      <c r="A29" s="112" t="s">
        <v>55</v>
      </c>
      <c r="B29" s="120" t="s">
        <v>73</v>
      </c>
      <c r="C29" s="113"/>
      <c r="D29" s="113" t="s">
        <v>42</v>
      </c>
      <c r="E29" s="115">
        <v>5</v>
      </c>
      <c r="F29" s="115">
        <v>12</v>
      </c>
      <c r="G29" s="115">
        <v>13</v>
      </c>
      <c r="H29" s="115">
        <v>7</v>
      </c>
      <c r="I29" s="115">
        <v>37</v>
      </c>
      <c r="J29" s="119"/>
      <c r="K29" s="117">
        <f t="shared" si="0"/>
        <v>0</v>
      </c>
      <c r="L29" s="76"/>
      <c r="M29" s="118"/>
      <c r="N29" s="118"/>
      <c r="O29" s="118"/>
      <c r="P29" s="118"/>
      <c r="Q29" s="118"/>
      <c r="R29" s="76"/>
    </row>
    <row r="30" spans="1:18" ht="16" customHeight="1">
      <c r="A30" s="112" t="s">
        <v>56</v>
      </c>
      <c r="B30" s="120" t="s">
        <v>74</v>
      </c>
      <c r="C30" s="113"/>
      <c r="D30" s="113" t="s">
        <v>44</v>
      </c>
      <c r="E30" s="115">
        <v>3</v>
      </c>
      <c r="F30" s="115">
        <v>7</v>
      </c>
      <c r="G30" s="115">
        <v>9</v>
      </c>
      <c r="H30" s="115">
        <v>5</v>
      </c>
      <c r="I30" s="115">
        <v>24</v>
      </c>
      <c r="J30" s="119"/>
      <c r="K30" s="117">
        <f t="shared" si="0"/>
        <v>0</v>
      </c>
      <c r="L30" s="76"/>
      <c r="M30" s="118"/>
      <c r="N30" s="118"/>
      <c r="O30" s="118"/>
      <c r="P30" s="118"/>
      <c r="Q30" s="118"/>
      <c r="R30" s="76"/>
    </row>
    <row r="31" spans="1:18" ht="16" customHeight="1">
      <c r="A31" s="112" t="s">
        <v>57</v>
      </c>
      <c r="B31" s="120" t="s">
        <v>75</v>
      </c>
      <c r="C31" s="113"/>
      <c r="D31" s="113" t="s">
        <v>45</v>
      </c>
      <c r="E31" s="115">
        <v>1</v>
      </c>
      <c r="F31" s="115">
        <v>2</v>
      </c>
      <c r="G31" s="115">
        <v>3</v>
      </c>
      <c r="H31" s="115">
        <v>2</v>
      </c>
      <c r="I31" s="115">
        <v>8</v>
      </c>
      <c r="J31" s="119"/>
      <c r="K31" s="117">
        <f t="shared" si="0"/>
        <v>0</v>
      </c>
      <c r="L31" s="76"/>
      <c r="M31" s="118"/>
      <c r="N31" s="118"/>
      <c r="O31" s="118"/>
      <c r="P31" s="118"/>
      <c r="Q31" s="118"/>
      <c r="R31" s="76"/>
    </row>
    <row r="32" spans="1:18" ht="16" customHeight="1">
      <c r="A32" s="112" t="s">
        <v>58</v>
      </c>
      <c r="B32" s="120" t="s">
        <v>75</v>
      </c>
      <c r="C32" s="113"/>
      <c r="D32" s="113" t="s">
        <v>42</v>
      </c>
      <c r="E32" s="115">
        <v>0</v>
      </c>
      <c r="F32" s="115">
        <v>1</v>
      </c>
      <c r="G32" s="115">
        <v>2</v>
      </c>
      <c r="H32" s="115">
        <v>1</v>
      </c>
      <c r="I32" s="115">
        <v>4</v>
      </c>
      <c r="J32" s="119"/>
      <c r="K32" s="117">
        <f t="shared" si="0"/>
        <v>0</v>
      </c>
      <c r="L32" s="76"/>
      <c r="M32" s="118"/>
      <c r="N32" s="118"/>
      <c r="O32" s="118"/>
      <c r="P32" s="118"/>
      <c r="Q32" s="118"/>
      <c r="R32" s="76"/>
    </row>
    <row r="33" spans="1:18" ht="16" customHeight="1">
      <c r="A33" s="112" t="s">
        <v>59</v>
      </c>
      <c r="B33" s="120" t="s">
        <v>76</v>
      </c>
      <c r="C33" s="113"/>
      <c r="D33" s="113" t="s">
        <v>42</v>
      </c>
      <c r="E33" s="115">
        <v>2</v>
      </c>
      <c r="F33" s="115">
        <v>4</v>
      </c>
      <c r="G33" s="115">
        <v>5</v>
      </c>
      <c r="H33" s="115">
        <v>3</v>
      </c>
      <c r="I33" s="115">
        <v>14</v>
      </c>
      <c r="J33" s="119"/>
      <c r="K33" s="117">
        <f t="shared" si="0"/>
        <v>0</v>
      </c>
      <c r="L33" s="76"/>
      <c r="M33" s="118"/>
      <c r="N33" s="118"/>
      <c r="O33" s="118"/>
      <c r="P33" s="118"/>
      <c r="Q33" s="118"/>
      <c r="R33" s="76"/>
    </row>
    <row r="34" spans="1:18" ht="16" customHeight="1">
      <c r="A34" s="112" t="s">
        <v>60</v>
      </c>
      <c r="B34" s="120" t="s">
        <v>77</v>
      </c>
      <c r="C34" s="113"/>
      <c r="D34" s="113" t="s">
        <v>45</v>
      </c>
      <c r="E34" s="115">
        <v>3</v>
      </c>
      <c r="F34" s="115">
        <v>11</v>
      </c>
      <c r="G34" s="115">
        <v>13</v>
      </c>
      <c r="H34" s="115">
        <v>8</v>
      </c>
      <c r="I34" s="115">
        <v>35</v>
      </c>
      <c r="J34" s="119"/>
      <c r="K34" s="117">
        <f t="shared" si="0"/>
        <v>0</v>
      </c>
      <c r="L34" s="76"/>
      <c r="M34" s="118"/>
      <c r="N34" s="118"/>
      <c r="O34" s="118"/>
      <c r="P34" s="118"/>
      <c r="Q34" s="118"/>
      <c r="R34" s="76"/>
    </row>
    <row r="35" spans="1:18" ht="16" customHeight="1">
      <c r="A35" s="112" t="s">
        <v>61</v>
      </c>
      <c r="B35" s="120" t="s">
        <v>78</v>
      </c>
      <c r="C35" s="113"/>
      <c r="D35" s="113" t="s">
        <v>42</v>
      </c>
      <c r="E35" s="115">
        <v>1</v>
      </c>
      <c r="F35" s="115">
        <v>7</v>
      </c>
      <c r="G35" s="115">
        <v>9</v>
      </c>
      <c r="H35" s="115">
        <v>6</v>
      </c>
      <c r="I35" s="115">
        <v>23</v>
      </c>
      <c r="J35" s="119"/>
      <c r="K35" s="117">
        <f t="shared" si="0"/>
        <v>0</v>
      </c>
      <c r="L35" s="76"/>
      <c r="M35" s="118"/>
      <c r="N35" s="118"/>
      <c r="O35" s="118"/>
      <c r="P35" s="118"/>
      <c r="Q35" s="118"/>
      <c r="R35" s="76"/>
    </row>
    <row r="36" spans="1:18" ht="16" customHeight="1">
      <c r="A36" s="112" t="s">
        <v>62</v>
      </c>
      <c r="B36" s="120" t="s">
        <v>79</v>
      </c>
      <c r="C36" s="113"/>
      <c r="D36" s="113" t="s">
        <v>45</v>
      </c>
      <c r="E36" s="115">
        <v>4</v>
      </c>
      <c r="F36" s="115">
        <v>13</v>
      </c>
      <c r="G36" s="115">
        <v>15</v>
      </c>
      <c r="H36" s="115">
        <v>10</v>
      </c>
      <c r="I36" s="115">
        <v>42</v>
      </c>
      <c r="J36" s="119"/>
      <c r="K36" s="117">
        <f t="shared" si="0"/>
        <v>0</v>
      </c>
      <c r="M36" s="118"/>
      <c r="N36" s="118"/>
      <c r="O36" s="118"/>
      <c r="P36" s="118"/>
      <c r="Q36" s="118"/>
      <c r="R36" s="76"/>
    </row>
    <row r="37" spans="1:18" ht="16" customHeight="1">
      <c r="A37" s="112" t="s">
        <v>63</v>
      </c>
      <c r="B37" s="120" t="s">
        <v>80</v>
      </c>
      <c r="C37" s="113"/>
      <c r="D37" s="113" t="s">
        <v>42</v>
      </c>
      <c r="E37" s="115">
        <v>1</v>
      </c>
      <c r="F37" s="115">
        <v>3</v>
      </c>
      <c r="G37" s="115">
        <v>5</v>
      </c>
      <c r="H37" s="115">
        <v>3</v>
      </c>
      <c r="I37" s="115">
        <v>12</v>
      </c>
      <c r="J37" s="119"/>
      <c r="K37" s="117">
        <f t="shared" si="0"/>
        <v>0</v>
      </c>
      <c r="M37" s="118"/>
      <c r="N37" s="118"/>
      <c r="O37" s="118"/>
      <c r="P37" s="118"/>
      <c r="Q37" s="118"/>
      <c r="R37" s="76"/>
    </row>
    <row r="38" spans="1:18" ht="16" customHeight="1">
      <c r="A38" s="112" t="s">
        <v>64</v>
      </c>
      <c r="B38" s="113" t="s">
        <v>81</v>
      </c>
      <c r="C38" s="113"/>
      <c r="D38" s="113" t="s">
        <v>42</v>
      </c>
      <c r="E38" s="115"/>
      <c r="F38" s="115"/>
      <c r="G38" s="115"/>
      <c r="H38" s="115"/>
      <c r="I38" s="115">
        <v>39</v>
      </c>
      <c r="J38" s="116"/>
      <c r="K38" s="117">
        <f t="shared" si="0"/>
        <v>0</v>
      </c>
      <c r="M38" s="118"/>
      <c r="N38" s="118"/>
      <c r="O38" s="118"/>
      <c r="P38" s="118"/>
      <c r="Q38" s="118"/>
      <c r="R38" s="76"/>
    </row>
    <row r="39" spans="1:18" ht="16" customHeight="1">
      <c r="A39" s="122"/>
      <c r="B39" s="123"/>
      <c r="C39" s="124"/>
      <c r="D39" s="124"/>
      <c r="E39" s="115"/>
      <c r="F39" s="115"/>
      <c r="G39" s="115"/>
      <c r="H39" s="115"/>
      <c r="I39" s="125"/>
      <c r="J39" s="116"/>
      <c r="K39" s="117">
        <f t="shared" si="0"/>
        <v>0</v>
      </c>
      <c r="M39" s="118"/>
      <c r="N39" s="118"/>
      <c r="O39" s="118"/>
      <c r="P39" s="118"/>
      <c r="Q39" s="118"/>
      <c r="R39" s="76"/>
    </row>
    <row r="40" spans="1:18" ht="16" customHeight="1">
      <c r="A40" s="76"/>
      <c r="B40" s="76"/>
      <c r="C40" s="76"/>
      <c r="D40" s="94"/>
      <c r="E40" s="126">
        <f t="shared" ref="E40:I40" si="1">SUM(E21:E39)</f>
        <v>38</v>
      </c>
      <c r="F40" s="126">
        <f t="shared" si="1"/>
        <v>109</v>
      </c>
      <c r="G40" s="126">
        <f t="shared" si="1"/>
        <v>132</v>
      </c>
      <c r="H40" s="126">
        <f t="shared" si="1"/>
        <v>80</v>
      </c>
      <c r="I40" s="126">
        <f t="shared" si="1"/>
        <v>398</v>
      </c>
      <c r="J40" s="126"/>
      <c r="K40" s="127">
        <f>SUM(K21:K39)</f>
        <v>0</v>
      </c>
      <c r="L40" s="76"/>
    </row>
    <row r="41" spans="1:18" ht="16" customHeight="1" thickBot="1">
      <c r="A41" s="80"/>
      <c r="B41" s="80"/>
      <c r="C41" s="80"/>
      <c r="D41" s="80"/>
      <c r="E41" s="76"/>
      <c r="F41" s="76"/>
      <c r="G41" s="76"/>
      <c r="H41" s="76"/>
      <c r="I41" s="76"/>
      <c r="J41" s="106"/>
      <c r="K41" s="78"/>
      <c r="L41" s="76"/>
    </row>
    <row r="42" spans="1:18" ht="16" customHeight="1">
      <c r="A42" s="128" t="s">
        <v>129</v>
      </c>
      <c r="B42" s="76"/>
      <c r="C42" s="76"/>
      <c r="D42" s="129"/>
      <c r="E42" s="76"/>
      <c r="F42" s="76"/>
      <c r="G42" s="76"/>
      <c r="H42" s="76"/>
      <c r="I42" s="76"/>
      <c r="J42" s="106"/>
      <c r="K42" s="78"/>
      <c r="L42" s="76"/>
    </row>
    <row r="43" spans="1:18" ht="16" customHeight="1">
      <c r="A43" s="128" t="s">
        <v>130</v>
      </c>
      <c r="B43" s="76"/>
      <c r="C43" s="76"/>
      <c r="D43" s="129"/>
      <c r="E43" s="76"/>
      <c r="F43" s="76"/>
      <c r="G43" s="76"/>
      <c r="H43" s="76"/>
      <c r="I43" s="76"/>
      <c r="J43" s="106"/>
      <c r="K43" s="78"/>
      <c r="L43" s="76"/>
    </row>
    <row r="44" spans="1:18" ht="16" customHeight="1">
      <c r="A44" s="128"/>
      <c r="B44" s="76"/>
      <c r="C44" s="76"/>
      <c r="D44" s="129"/>
      <c r="E44" s="76"/>
      <c r="F44" s="76"/>
      <c r="G44" s="76"/>
      <c r="H44" s="76"/>
      <c r="I44" s="76"/>
      <c r="J44" s="106"/>
      <c r="K44" s="78"/>
      <c r="L44" s="76"/>
    </row>
    <row r="45" spans="1:18" ht="16" customHeight="1" thickBot="1">
      <c r="A45" s="130"/>
      <c r="B45" s="131" t="s">
        <v>110</v>
      </c>
      <c r="C45" s="80"/>
      <c r="D45" s="132"/>
      <c r="E45" s="76"/>
      <c r="F45" s="76"/>
      <c r="G45" s="76"/>
      <c r="H45" s="76"/>
      <c r="I45" s="76"/>
      <c r="J45" s="78"/>
      <c r="K45" s="78"/>
      <c r="L45" s="76"/>
    </row>
    <row r="46" spans="1:18" ht="16" customHeight="1">
      <c r="A46" s="76"/>
      <c r="B46" s="76"/>
      <c r="C46" s="76"/>
      <c r="D46" s="76"/>
      <c r="E46" s="76"/>
      <c r="F46" s="76"/>
      <c r="G46" s="76"/>
      <c r="H46" s="76"/>
      <c r="I46" s="76"/>
      <c r="J46" s="78"/>
      <c r="K46" s="78"/>
      <c r="L46" s="76"/>
    </row>
    <row r="47" spans="1:18" ht="16" customHeight="1"/>
    <row r="48" spans="1:18" ht="16" customHeight="1"/>
    <row r="49" ht="16" customHeight="1"/>
    <row r="50" ht="16" customHeight="1"/>
    <row r="51" ht="16" customHeight="1"/>
    <row r="52" ht="16" customHeight="1"/>
    <row r="53" ht="16" customHeight="1"/>
    <row r="54" ht="16" customHeight="1"/>
    <row r="55" ht="16" customHeight="1"/>
    <row r="56" ht="16" customHeight="1"/>
    <row r="57" ht="16" customHeight="1"/>
    <row r="58" ht="16" customHeight="1"/>
    <row r="59" ht="16" customHeight="1"/>
    <row r="60" ht="16" customHeight="1"/>
    <row r="61" ht="16" customHeight="1"/>
    <row r="62" ht="16" customHeight="1"/>
    <row r="63" ht="16" customHeight="1"/>
    <row r="64" ht="16" customHeight="1"/>
    <row r="65" ht="16" customHeight="1"/>
    <row r="66" ht="16" customHeight="1"/>
    <row r="67" ht="16" customHeight="1"/>
    <row r="68" ht="16" customHeight="1"/>
    <row r="69" ht="16" customHeight="1"/>
    <row r="70" ht="16" customHeight="1"/>
    <row r="71" ht="16" customHeight="1"/>
    <row r="72" ht="16" customHeight="1"/>
    <row r="73" ht="16" customHeight="1"/>
    <row r="74" ht="16" customHeight="1"/>
    <row r="75" ht="16" customHeight="1"/>
    <row r="76" ht="16" customHeight="1"/>
    <row r="77" ht="16" customHeight="1"/>
    <row r="78" ht="16" customHeight="1"/>
    <row r="79" ht="16" customHeight="1"/>
    <row r="80" ht="16" customHeight="1"/>
    <row r="81" ht="16" customHeight="1"/>
    <row r="82" ht="16" customHeight="1"/>
    <row r="83" ht="16" customHeight="1"/>
    <row r="84" ht="16" customHeight="1"/>
    <row r="85" ht="16" customHeight="1"/>
    <row r="86" ht="16" customHeight="1"/>
    <row r="87" ht="16" customHeight="1"/>
    <row r="88" ht="16" customHeight="1"/>
    <row r="89" ht="16" customHeight="1"/>
    <row r="90" ht="16" customHeight="1"/>
    <row r="91" ht="16" customHeight="1"/>
    <row r="92" ht="16" customHeight="1"/>
    <row r="93" ht="16" customHeight="1"/>
    <row r="94" ht="16" customHeight="1"/>
    <row r="95" ht="16" customHeight="1"/>
    <row r="96" ht="16" customHeight="1"/>
    <row r="97" ht="16" customHeight="1"/>
    <row r="98" ht="16" customHeight="1"/>
    <row r="99" ht="16" customHeight="1"/>
    <row r="100" ht="16" customHeight="1"/>
    <row r="101" ht="16" customHeight="1"/>
    <row r="102" ht="16" customHeight="1"/>
    <row r="103" ht="16" customHeight="1"/>
    <row r="104" ht="16" customHeight="1"/>
    <row r="105" ht="16" customHeight="1"/>
    <row r="106" ht="16" customHeight="1"/>
    <row r="107" ht="16" customHeight="1"/>
    <row r="108" ht="16" customHeight="1"/>
    <row r="109" ht="16" customHeight="1"/>
    <row r="110" ht="16" customHeight="1"/>
    <row r="111" ht="16" customHeight="1"/>
    <row r="112" ht="16" customHeight="1"/>
    <row r="113" ht="16" customHeight="1"/>
    <row r="114" ht="16" customHeight="1"/>
    <row r="115" ht="16" customHeight="1"/>
    <row r="116" ht="16" customHeight="1"/>
    <row r="117" ht="16" customHeight="1"/>
    <row r="118" ht="16" customHeight="1"/>
    <row r="119" ht="16" customHeight="1"/>
    <row r="120" ht="16" customHeight="1"/>
    <row r="121" ht="16" customHeight="1"/>
    <row r="122" ht="16" customHeight="1"/>
    <row r="123" ht="16" customHeight="1"/>
    <row r="124" ht="16" customHeight="1"/>
    <row r="125" ht="16" customHeight="1"/>
    <row r="126" ht="16" customHeight="1"/>
    <row r="127" ht="16" customHeight="1"/>
    <row r="128" ht="16" customHeight="1"/>
    <row r="129" ht="16" customHeight="1"/>
    <row r="130" ht="16" customHeight="1"/>
    <row r="131" ht="16" customHeight="1"/>
    <row r="132" ht="16" customHeight="1"/>
    <row r="133" ht="16" customHeight="1"/>
    <row r="134" ht="16" customHeight="1"/>
    <row r="135" ht="16" customHeight="1"/>
    <row r="136" ht="16" customHeight="1"/>
    <row r="137" ht="16" customHeight="1"/>
    <row r="138" ht="16" customHeight="1"/>
    <row r="139" ht="16" customHeight="1"/>
    <row r="140" ht="16" customHeight="1"/>
    <row r="141" ht="16" customHeight="1"/>
    <row r="142" ht="16" customHeight="1"/>
    <row r="143" ht="16" customHeight="1"/>
    <row r="144" ht="16" customHeight="1"/>
    <row r="145" ht="16" customHeight="1"/>
    <row r="146" ht="16" customHeight="1"/>
    <row r="147" ht="16" customHeight="1"/>
    <row r="148" ht="16" customHeight="1"/>
    <row r="149" ht="16" customHeight="1"/>
    <row r="150" ht="16" customHeight="1"/>
    <row r="151" ht="16" customHeight="1"/>
    <row r="152" ht="16" customHeight="1"/>
    <row r="153" ht="16" customHeight="1"/>
    <row r="154" ht="16" customHeight="1"/>
    <row r="155" ht="16" customHeight="1"/>
    <row r="156" ht="16" customHeight="1"/>
    <row r="157" ht="16" customHeight="1"/>
    <row r="158" ht="16" customHeight="1"/>
    <row r="159" ht="16" customHeight="1"/>
    <row r="160" ht="16" customHeight="1"/>
    <row r="161" ht="16" customHeight="1"/>
    <row r="162" ht="16" customHeight="1"/>
    <row r="163" ht="16" customHeight="1"/>
    <row r="164" ht="16" customHeight="1"/>
    <row r="165" ht="16" customHeight="1"/>
    <row r="166" ht="16" customHeight="1"/>
    <row r="167" ht="16" customHeight="1"/>
    <row r="168" ht="16" customHeight="1"/>
    <row r="169" ht="16" customHeight="1"/>
    <row r="170" ht="16" customHeight="1"/>
    <row r="171" ht="16" customHeight="1"/>
    <row r="172" ht="16" customHeight="1"/>
    <row r="173" ht="16" customHeight="1"/>
    <row r="174" ht="16" customHeight="1"/>
    <row r="175" ht="16" customHeight="1"/>
    <row r="176" ht="16" customHeight="1"/>
    <row r="177" ht="16" customHeight="1"/>
    <row r="178" ht="16" customHeight="1"/>
    <row r="179" ht="16" customHeight="1"/>
    <row r="180" ht="16" customHeight="1"/>
    <row r="181" ht="16" customHeight="1"/>
    <row r="182" ht="16" customHeight="1"/>
    <row r="183" ht="16" customHeight="1"/>
    <row r="184" ht="16" customHeight="1"/>
    <row r="185" ht="16" customHeight="1"/>
    <row r="186" ht="16" customHeight="1"/>
    <row r="187" ht="16" customHeight="1"/>
    <row r="188" ht="16" customHeight="1"/>
    <row r="189" ht="16" customHeight="1"/>
    <row r="190" ht="16" customHeight="1"/>
    <row r="191" ht="16" customHeight="1"/>
    <row r="192" ht="16" customHeight="1"/>
    <row r="193" ht="16" customHeight="1"/>
    <row r="194" ht="16" customHeight="1"/>
    <row r="195" ht="16" customHeight="1"/>
    <row r="196" ht="16" customHeight="1"/>
    <row r="197" ht="16" customHeight="1"/>
    <row r="198" ht="16" customHeight="1"/>
    <row r="199" ht="16" customHeight="1"/>
    <row r="200" ht="16" customHeight="1"/>
    <row r="201" ht="16" customHeight="1"/>
    <row r="202" ht="16" customHeight="1"/>
    <row r="203" ht="16" customHeight="1"/>
    <row r="204" ht="16" customHeight="1"/>
    <row r="205" ht="16" customHeight="1"/>
    <row r="206" ht="16" customHeight="1"/>
    <row r="207" ht="16" customHeight="1"/>
    <row r="208" ht="16" customHeight="1"/>
    <row r="209" ht="16" customHeight="1"/>
    <row r="210" ht="16" customHeight="1"/>
    <row r="211" ht="16" customHeight="1"/>
    <row r="212" ht="16" customHeight="1"/>
    <row r="213" ht="16" customHeight="1"/>
    <row r="214" ht="16" customHeight="1"/>
    <row r="215" ht="16" customHeight="1"/>
    <row r="216" ht="16" customHeight="1"/>
    <row r="217" ht="16" customHeight="1"/>
    <row r="218" ht="16" customHeight="1"/>
    <row r="219" ht="16" customHeight="1"/>
    <row r="220" ht="16" customHeight="1"/>
    <row r="221" ht="16" customHeight="1"/>
    <row r="222" ht="16" customHeight="1"/>
    <row r="223" ht="16" customHeight="1"/>
    <row r="224" ht="16" customHeight="1"/>
    <row r="225" ht="16" customHeight="1"/>
    <row r="226" ht="16" customHeight="1"/>
    <row r="227" ht="16" customHeight="1"/>
    <row r="228" ht="16" customHeight="1"/>
    <row r="229" ht="16" customHeight="1"/>
    <row r="230" ht="16" customHeight="1"/>
    <row r="231" ht="16" customHeight="1"/>
    <row r="232" ht="16" customHeight="1"/>
    <row r="233" ht="16" customHeight="1"/>
    <row r="234" ht="16" customHeight="1"/>
    <row r="235" ht="16" customHeight="1"/>
    <row r="236" ht="16" customHeight="1"/>
    <row r="237" ht="16" customHeight="1"/>
    <row r="238" ht="16" customHeight="1"/>
    <row r="239" ht="16" customHeight="1"/>
    <row r="240" ht="16" customHeight="1"/>
    <row r="241" ht="16" customHeight="1"/>
    <row r="242" ht="16" customHeight="1"/>
    <row r="243" ht="16" customHeight="1"/>
    <row r="244" ht="16" customHeight="1"/>
    <row r="245" ht="16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A1:B1"/>
    <mergeCell ref="E19:H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91D9D-A67F-417C-9465-EB1C3D9A2E6C}">
  <dimension ref="A1:R1000"/>
  <sheetViews>
    <sheetView workbookViewId="0">
      <selection activeCell="A38" sqref="A38"/>
    </sheetView>
  </sheetViews>
  <sheetFormatPr defaultColWidth="12.54296875" defaultRowHeight="15" customHeight="1"/>
  <cols>
    <col min="1" max="1" width="14.453125" style="79" customWidth="1"/>
    <col min="2" max="2" width="43.1796875" style="79" customWidth="1"/>
    <col min="3" max="3" width="18.453125" style="79" customWidth="1"/>
    <col min="4" max="4" width="27.453125" style="79" customWidth="1"/>
    <col min="5" max="5" width="7.54296875" style="79" customWidth="1"/>
    <col min="6" max="9" width="5.1796875" style="79" customWidth="1"/>
    <col min="10" max="10" width="11.453125" style="79" customWidth="1"/>
    <col min="11" max="26" width="14.453125" style="79" customWidth="1"/>
    <col min="27" max="16384" width="12.54296875" style="79"/>
  </cols>
  <sheetData>
    <row r="1" spans="1:12" ht="16" customHeight="1" thickBot="1">
      <c r="A1" s="170" t="s">
        <v>86</v>
      </c>
      <c r="B1" s="171"/>
      <c r="C1" s="76"/>
      <c r="D1" s="77" t="s">
        <v>131</v>
      </c>
      <c r="E1" s="76"/>
      <c r="F1" s="76"/>
      <c r="G1" s="76"/>
      <c r="H1" s="76"/>
      <c r="I1" s="76"/>
      <c r="J1" s="78"/>
      <c r="K1" s="78"/>
      <c r="L1" s="76"/>
    </row>
    <row r="2" spans="1:12" ht="58.5" customHeight="1" thickBot="1">
      <c r="A2" s="76"/>
      <c r="B2" s="80"/>
      <c r="C2" s="80"/>
      <c r="D2" s="80"/>
      <c r="E2" s="76"/>
      <c r="F2" s="76"/>
      <c r="G2" s="76"/>
      <c r="H2" s="76"/>
      <c r="I2" s="76"/>
      <c r="J2" s="78"/>
      <c r="K2" s="78"/>
      <c r="L2" s="76"/>
    </row>
    <row r="3" spans="1:12" ht="16" customHeight="1" thickBot="1">
      <c r="A3" s="81" t="s">
        <v>5</v>
      </c>
      <c r="B3" s="82" t="s">
        <v>96</v>
      </c>
      <c r="C3" s="83" t="s">
        <v>97</v>
      </c>
      <c r="D3" s="84">
        <v>45001</v>
      </c>
      <c r="E3" s="85"/>
      <c r="F3" s="76"/>
      <c r="G3" s="76"/>
      <c r="H3" s="76"/>
      <c r="I3" s="76"/>
      <c r="J3" s="78"/>
      <c r="K3" s="86" t="s">
        <v>98</v>
      </c>
      <c r="L3" s="76"/>
    </row>
    <row r="4" spans="1:12" ht="16" customHeight="1" thickBot="1">
      <c r="A4" s="81"/>
      <c r="B4" s="87" t="s">
        <v>99</v>
      </c>
      <c r="C4" s="83" t="s">
        <v>100</v>
      </c>
      <c r="D4" s="88"/>
      <c r="E4" s="76"/>
      <c r="F4" s="76"/>
      <c r="G4" s="76"/>
      <c r="H4" s="76"/>
      <c r="I4" s="76"/>
      <c r="J4" s="78"/>
      <c r="K4" s="89" t="s">
        <v>101</v>
      </c>
      <c r="L4" s="76"/>
    </row>
    <row r="5" spans="1:12" ht="16" customHeight="1" thickBot="1">
      <c r="A5" s="81"/>
      <c r="B5" s="87" t="s">
        <v>102</v>
      </c>
      <c r="C5" s="83"/>
      <c r="D5" s="83"/>
      <c r="E5" s="76"/>
      <c r="F5" s="76"/>
      <c r="G5" s="76"/>
      <c r="H5" s="76"/>
      <c r="I5" s="76"/>
      <c r="J5" s="78"/>
      <c r="K5" s="89" t="s">
        <v>103</v>
      </c>
      <c r="L5" s="76"/>
    </row>
    <row r="6" spans="1:12" ht="16" customHeight="1">
      <c r="A6" s="81"/>
      <c r="B6" s="87" t="s">
        <v>104</v>
      </c>
      <c r="C6" s="76"/>
      <c r="D6" s="76"/>
      <c r="E6" s="76"/>
      <c r="F6" s="76"/>
      <c r="G6" s="76"/>
      <c r="H6" s="76"/>
      <c r="I6" s="76"/>
      <c r="J6" s="78"/>
      <c r="K6" s="89" t="s">
        <v>105</v>
      </c>
      <c r="L6" s="76"/>
    </row>
    <row r="7" spans="1:12" ht="16" customHeight="1">
      <c r="A7" s="81"/>
      <c r="B7" s="87" t="s">
        <v>106</v>
      </c>
      <c r="C7" s="76"/>
      <c r="D7" s="76"/>
      <c r="E7" s="76"/>
      <c r="F7" s="76"/>
      <c r="G7" s="76"/>
      <c r="H7" s="76"/>
      <c r="I7" s="76"/>
      <c r="J7" s="78"/>
      <c r="K7" s="89" t="s">
        <v>107</v>
      </c>
      <c r="L7" s="76"/>
    </row>
    <row r="8" spans="1:12" ht="16" customHeight="1">
      <c r="A8" s="81"/>
      <c r="B8" s="87" t="s">
        <v>108</v>
      </c>
      <c r="C8" s="76"/>
      <c r="D8" s="76"/>
      <c r="E8" s="76"/>
      <c r="F8" s="76"/>
      <c r="G8" s="76"/>
      <c r="H8" s="76"/>
      <c r="I8" s="76"/>
      <c r="J8" s="78"/>
      <c r="K8" s="89" t="s">
        <v>109</v>
      </c>
      <c r="L8" s="76"/>
    </row>
    <row r="9" spans="1:12" ht="16" customHeight="1" thickBot="1">
      <c r="A9" s="81"/>
      <c r="B9" s="90"/>
      <c r="C9" s="76"/>
      <c r="D9" s="76"/>
      <c r="E9" s="91" t="s">
        <v>110</v>
      </c>
      <c r="F9" s="92"/>
      <c r="G9" s="92"/>
      <c r="H9" s="92"/>
      <c r="I9" s="92"/>
      <c r="J9" s="93"/>
      <c r="K9" s="89"/>
      <c r="L9" s="76"/>
    </row>
    <row r="10" spans="1:12" ht="16" customHeight="1">
      <c r="A10" s="94"/>
      <c r="B10" s="76"/>
      <c r="C10" s="76"/>
      <c r="D10" s="76"/>
      <c r="E10" s="76"/>
      <c r="F10" s="76"/>
      <c r="G10" s="76"/>
      <c r="H10" s="76"/>
      <c r="I10" s="76"/>
      <c r="J10" s="78"/>
      <c r="K10" s="95"/>
      <c r="L10" s="76"/>
    </row>
    <row r="11" spans="1:12" ht="16" customHeight="1">
      <c r="A11" s="94"/>
      <c r="B11" s="96"/>
      <c r="C11" s="76"/>
      <c r="D11" s="76"/>
      <c r="E11" s="76"/>
      <c r="F11" s="76"/>
      <c r="G11" s="76"/>
      <c r="H11" s="76"/>
      <c r="I11" s="76"/>
      <c r="J11" s="78"/>
      <c r="K11" s="89" t="s">
        <v>111</v>
      </c>
      <c r="L11" s="76"/>
    </row>
    <row r="12" spans="1:12" ht="16" customHeight="1">
      <c r="A12" s="97" t="s">
        <v>112</v>
      </c>
      <c r="B12" s="98" t="s">
        <v>113</v>
      </c>
      <c r="C12" s="76"/>
      <c r="D12" s="76"/>
      <c r="E12" s="76"/>
      <c r="F12" s="76"/>
      <c r="G12" s="76"/>
      <c r="H12" s="76"/>
      <c r="I12" s="76"/>
      <c r="J12" s="78"/>
      <c r="K12" s="89" t="s">
        <v>114</v>
      </c>
      <c r="L12" s="76"/>
    </row>
    <row r="13" spans="1:12" ht="16" customHeight="1">
      <c r="A13" s="97"/>
      <c r="B13" s="99"/>
      <c r="C13" s="76"/>
      <c r="D13" s="76"/>
      <c r="E13" s="76"/>
      <c r="F13" s="76"/>
      <c r="G13" s="76"/>
      <c r="H13" s="76"/>
      <c r="I13" s="76"/>
      <c r="J13" s="78"/>
      <c r="K13" s="100"/>
      <c r="L13" s="76"/>
    </row>
    <row r="14" spans="1:12" ht="16" customHeight="1">
      <c r="A14" s="101"/>
      <c r="B14" s="102"/>
      <c r="C14" s="76"/>
      <c r="D14" s="76"/>
      <c r="E14" s="76"/>
      <c r="F14" s="76"/>
      <c r="G14" s="76"/>
      <c r="H14" s="76"/>
      <c r="I14" s="76"/>
      <c r="J14" s="78"/>
      <c r="K14" s="78"/>
      <c r="L14" s="76"/>
    </row>
    <row r="15" spans="1:12" ht="16" customHeight="1">
      <c r="A15" s="76"/>
      <c r="B15" s="103"/>
      <c r="C15" s="76"/>
      <c r="D15" s="76"/>
      <c r="E15" s="76"/>
      <c r="F15" s="76"/>
      <c r="G15" s="76"/>
      <c r="H15" s="76"/>
      <c r="I15" s="76"/>
      <c r="J15" s="78"/>
      <c r="K15" s="78"/>
      <c r="L15" s="76"/>
    </row>
    <row r="16" spans="1:12" ht="16" customHeight="1">
      <c r="A16" s="76"/>
      <c r="B16" s="103"/>
      <c r="C16" s="104" t="s">
        <v>115</v>
      </c>
      <c r="D16" s="105" t="s">
        <v>116</v>
      </c>
      <c r="E16" s="76"/>
      <c r="F16" s="76"/>
      <c r="G16" s="76"/>
      <c r="H16" s="76"/>
      <c r="I16" s="76"/>
      <c r="J16" s="78"/>
      <c r="K16" s="78"/>
      <c r="L16" s="76"/>
    </row>
    <row r="17" spans="1:18" ht="16" customHeight="1">
      <c r="A17" s="76"/>
      <c r="B17" s="103"/>
      <c r="C17" s="104" t="s">
        <v>117</v>
      </c>
      <c r="D17" s="105" t="s">
        <v>118</v>
      </c>
      <c r="J17" s="78"/>
      <c r="K17" s="78"/>
      <c r="L17" s="76"/>
    </row>
    <row r="18" spans="1:18" ht="16" customHeight="1">
      <c r="A18" s="76"/>
      <c r="B18" s="103"/>
      <c r="C18" s="76"/>
      <c r="D18" s="76"/>
      <c r="J18" s="78"/>
      <c r="K18" s="78"/>
      <c r="L18" s="76"/>
    </row>
    <row r="19" spans="1:18" ht="16" customHeight="1">
      <c r="A19" s="76"/>
      <c r="B19" s="76"/>
      <c r="C19" s="76"/>
      <c r="D19" s="76"/>
      <c r="E19" s="172"/>
      <c r="F19" s="173"/>
      <c r="G19" s="173"/>
      <c r="H19" s="173"/>
      <c r="I19" s="76"/>
      <c r="J19" s="107"/>
      <c r="K19" s="78"/>
      <c r="L19" s="76"/>
    </row>
    <row r="20" spans="1:18" ht="27.75" customHeight="1">
      <c r="A20" s="108" t="s">
        <v>43</v>
      </c>
      <c r="B20" s="108" t="s">
        <v>19</v>
      </c>
      <c r="C20" s="108"/>
      <c r="D20" s="108" t="s">
        <v>119</v>
      </c>
      <c r="E20" s="109" t="s">
        <v>120</v>
      </c>
      <c r="F20" s="109" t="s">
        <v>121</v>
      </c>
      <c r="G20" s="109" t="s">
        <v>122</v>
      </c>
      <c r="H20" s="109" t="s">
        <v>123</v>
      </c>
      <c r="I20" s="110" t="s">
        <v>124</v>
      </c>
      <c r="J20" s="111" t="s">
        <v>125</v>
      </c>
      <c r="K20" s="111" t="s">
        <v>126</v>
      </c>
      <c r="L20" s="76"/>
    </row>
    <row r="21" spans="1:18" ht="16" customHeight="1">
      <c r="A21" s="112" t="s">
        <v>47</v>
      </c>
      <c r="B21" s="113" t="s">
        <v>65</v>
      </c>
      <c r="C21" s="114"/>
      <c r="D21" s="114" t="s">
        <v>127</v>
      </c>
      <c r="E21" s="115">
        <v>2</v>
      </c>
      <c r="F21" s="115">
        <v>9</v>
      </c>
      <c r="G21" s="115">
        <v>9</v>
      </c>
      <c r="H21" s="115">
        <v>6</v>
      </c>
      <c r="I21" s="115">
        <v>26</v>
      </c>
      <c r="J21" s="116"/>
      <c r="K21" s="117">
        <f t="shared" ref="K21:K39" si="0">I21*J21</f>
        <v>0</v>
      </c>
      <c r="L21" s="76"/>
      <c r="M21" s="118"/>
      <c r="N21" s="118"/>
      <c r="O21" s="118"/>
      <c r="P21" s="118"/>
      <c r="Q21" s="118"/>
      <c r="R21" s="76"/>
    </row>
    <row r="22" spans="1:18" ht="16" customHeight="1">
      <c r="A22" s="74" t="s">
        <v>48</v>
      </c>
      <c r="B22" s="113" t="s">
        <v>66</v>
      </c>
      <c r="C22" s="75"/>
      <c r="D22" s="75" t="s">
        <v>128</v>
      </c>
      <c r="E22" s="115"/>
      <c r="F22" s="115">
        <v>1</v>
      </c>
      <c r="G22" s="115">
        <v>2</v>
      </c>
      <c r="H22" s="115">
        <v>2</v>
      </c>
      <c r="I22" s="115">
        <v>5</v>
      </c>
      <c r="J22" s="119"/>
      <c r="K22" s="117">
        <f t="shared" si="0"/>
        <v>0</v>
      </c>
      <c r="L22" s="76"/>
      <c r="M22" s="118"/>
      <c r="N22" s="118"/>
      <c r="O22" s="118"/>
      <c r="P22" s="118"/>
      <c r="Q22" s="118"/>
      <c r="R22" s="76"/>
    </row>
    <row r="23" spans="1:18" ht="16" customHeight="1">
      <c r="A23" s="112" t="s">
        <v>49</v>
      </c>
      <c r="B23" s="120" t="s">
        <v>67</v>
      </c>
      <c r="C23" s="113"/>
      <c r="D23" s="113" t="s">
        <v>45</v>
      </c>
      <c r="E23" s="115"/>
      <c r="F23" s="115">
        <v>1</v>
      </c>
      <c r="G23" s="115">
        <v>1</v>
      </c>
      <c r="H23" s="115">
        <v>1</v>
      </c>
      <c r="I23" s="115">
        <v>3</v>
      </c>
      <c r="J23" s="119"/>
      <c r="K23" s="117">
        <f t="shared" si="0"/>
        <v>0</v>
      </c>
      <c r="L23" s="76"/>
      <c r="M23" s="118"/>
      <c r="N23" s="118"/>
      <c r="O23" s="118"/>
      <c r="P23" s="118"/>
      <c r="Q23" s="118"/>
      <c r="R23" s="76"/>
    </row>
    <row r="24" spans="1:18" ht="16" customHeight="1">
      <c r="A24" s="112" t="s">
        <v>50</v>
      </c>
      <c r="B24" s="120" t="s">
        <v>68</v>
      </c>
      <c r="C24" s="113"/>
      <c r="D24" s="113" t="s">
        <v>42</v>
      </c>
      <c r="E24" s="133">
        <v>3</v>
      </c>
      <c r="F24" s="133">
        <v>8</v>
      </c>
      <c r="G24" s="133">
        <v>8</v>
      </c>
      <c r="H24" s="133">
        <v>5</v>
      </c>
      <c r="I24" s="133">
        <v>24</v>
      </c>
      <c r="J24" s="119"/>
      <c r="K24" s="117">
        <f t="shared" si="0"/>
        <v>0</v>
      </c>
      <c r="L24" s="76"/>
      <c r="M24" s="118"/>
      <c r="N24" s="118"/>
      <c r="O24" s="118"/>
      <c r="P24" s="118"/>
      <c r="Q24" s="118"/>
      <c r="R24" s="76"/>
    </row>
    <row r="25" spans="1:18" ht="16" customHeight="1">
      <c r="A25" s="112" t="s">
        <v>51</v>
      </c>
      <c r="B25" s="120" t="s">
        <v>69</v>
      </c>
      <c r="C25" s="113"/>
      <c r="D25" s="113" t="s">
        <v>45</v>
      </c>
      <c r="E25" s="133">
        <v>1</v>
      </c>
      <c r="F25" s="133">
        <v>1</v>
      </c>
      <c r="G25" s="133">
        <v>1</v>
      </c>
      <c r="H25" s="133">
        <v>1</v>
      </c>
      <c r="I25" s="133">
        <v>4</v>
      </c>
      <c r="J25" s="119"/>
      <c r="K25" s="117">
        <f t="shared" si="0"/>
        <v>0</v>
      </c>
      <c r="L25" s="76"/>
      <c r="M25" s="118"/>
      <c r="N25" s="118"/>
      <c r="O25" s="118"/>
      <c r="P25" s="118"/>
      <c r="Q25" s="118"/>
      <c r="R25" s="76"/>
    </row>
    <row r="26" spans="1:18" ht="16" customHeight="1">
      <c r="A26" s="112" t="s">
        <v>52</v>
      </c>
      <c r="B26" s="120" t="s">
        <v>70</v>
      </c>
      <c r="C26" s="113"/>
      <c r="D26" s="113" t="s">
        <v>45</v>
      </c>
      <c r="E26" s="133">
        <v>1</v>
      </c>
      <c r="F26" s="133">
        <v>1</v>
      </c>
      <c r="G26" s="133">
        <v>1</v>
      </c>
      <c r="H26" s="133"/>
      <c r="I26" s="133">
        <v>3</v>
      </c>
      <c r="J26" s="119"/>
      <c r="K26" s="117">
        <f t="shared" si="0"/>
        <v>0</v>
      </c>
      <c r="L26" s="76"/>
      <c r="M26" s="118"/>
      <c r="N26" s="118"/>
      <c r="O26" s="118"/>
      <c r="P26" s="118"/>
      <c r="Q26" s="118"/>
      <c r="R26" s="76"/>
    </row>
    <row r="27" spans="1:18" ht="16" customHeight="1">
      <c r="A27" s="112" t="s">
        <v>53</v>
      </c>
      <c r="B27" s="120" t="s">
        <v>71</v>
      </c>
      <c r="C27" s="113"/>
      <c r="D27" s="113" t="s">
        <v>42</v>
      </c>
      <c r="E27" s="133">
        <v>2</v>
      </c>
      <c r="F27" s="133">
        <v>7</v>
      </c>
      <c r="G27" s="133">
        <v>7</v>
      </c>
      <c r="H27" s="133">
        <v>4</v>
      </c>
      <c r="I27" s="133">
        <v>20</v>
      </c>
      <c r="J27" s="119"/>
      <c r="K27" s="117">
        <f t="shared" si="0"/>
        <v>0</v>
      </c>
      <c r="L27" s="76"/>
      <c r="M27" s="118"/>
      <c r="N27" s="118"/>
      <c r="O27" s="118"/>
      <c r="P27" s="118"/>
      <c r="Q27" s="118"/>
      <c r="R27" s="76"/>
    </row>
    <row r="28" spans="1:18" ht="16" customHeight="1">
      <c r="A28" s="112" t="s">
        <v>54</v>
      </c>
      <c r="B28" s="120" t="s">
        <v>72</v>
      </c>
      <c r="C28" s="113"/>
      <c r="D28" s="113" t="s">
        <v>45</v>
      </c>
      <c r="E28" s="133">
        <v>3</v>
      </c>
      <c r="F28" s="133">
        <v>9</v>
      </c>
      <c r="G28" s="133">
        <v>9</v>
      </c>
      <c r="H28" s="133">
        <v>6</v>
      </c>
      <c r="I28" s="133">
        <v>27</v>
      </c>
      <c r="J28" s="119"/>
      <c r="K28" s="117">
        <f t="shared" si="0"/>
        <v>0</v>
      </c>
      <c r="L28" s="76"/>
      <c r="M28" s="118"/>
      <c r="N28" s="118"/>
      <c r="O28" s="118"/>
      <c r="P28" s="118"/>
      <c r="Q28" s="118"/>
      <c r="R28" s="76"/>
    </row>
    <row r="29" spans="1:18" ht="16" customHeight="1">
      <c r="A29" s="112" t="s">
        <v>55</v>
      </c>
      <c r="B29" s="120" t="s">
        <v>73</v>
      </c>
      <c r="C29" s="113"/>
      <c r="D29" s="113" t="s">
        <v>42</v>
      </c>
      <c r="E29" s="133"/>
      <c r="F29" s="133">
        <v>2</v>
      </c>
      <c r="G29" s="133">
        <v>2</v>
      </c>
      <c r="H29" s="133">
        <v>2</v>
      </c>
      <c r="I29" s="133">
        <v>6</v>
      </c>
      <c r="J29" s="119"/>
      <c r="K29" s="117">
        <f t="shared" si="0"/>
        <v>0</v>
      </c>
      <c r="L29" s="76"/>
      <c r="M29" s="118"/>
      <c r="N29" s="118"/>
      <c r="O29" s="118"/>
      <c r="P29" s="118"/>
      <c r="Q29" s="118"/>
      <c r="R29" s="76"/>
    </row>
    <row r="30" spans="1:18" ht="16" customHeight="1">
      <c r="A30" s="112" t="s">
        <v>56</v>
      </c>
      <c r="B30" s="120" t="s">
        <v>74</v>
      </c>
      <c r="C30" s="113"/>
      <c r="D30" s="113" t="s">
        <v>44</v>
      </c>
      <c r="E30" s="133">
        <v>4</v>
      </c>
      <c r="F30" s="133">
        <v>10</v>
      </c>
      <c r="G30" s="133">
        <v>10</v>
      </c>
      <c r="H30" s="133">
        <v>6</v>
      </c>
      <c r="I30" s="133">
        <v>30</v>
      </c>
      <c r="J30" s="119"/>
      <c r="K30" s="117">
        <f t="shared" si="0"/>
        <v>0</v>
      </c>
      <c r="L30" s="76"/>
      <c r="M30" s="118"/>
      <c r="N30" s="118"/>
      <c r="O30" s="118"/>
      <c r="P30" s="118"/>
      <c r="Q30" s="118"/>
      <c r="R30" s="76"/>
    </row>
    <row r="31" spans="1:18" ht="16" customHeight="1">
      <c r="A31" s="112" t="s">
        <v>57</v>
      </c>
      <c r="B31" s="120" t="s">
        <v>75</v>
      </c>
      <c r="C31" s="113"/>
      <c r="D31" s="113" t="s">
        <v>45</v>
      </c>
      <c r="E31" s="133"/>
      <c r="F31" s="133"/>
      <c r="G31" s="133"/>
      <c r="H31" s="133"/>
      <c r="I31" s="133"/>
      <c r="J31" s="119"/>
      <c r="K31" s="117">
        <f t="shared" si="0"/>
        <v>0</v>
      </c>
      <c r="L31" s="76"/>
      <c r="M31" s="118"/>
      <c r="N31" s="118"/>
      <c r="O31" s="118"/>
      <c r="P31" s="118"/>
      <c r="Q31" s="118"/>
      <c r="R31" s="76"/>
    </row>
    <row r="32" spans="1:18" ht="16" customHeight="1">
      <c r="A32" s="112" t="s">
        <v>58</v>
      </c>
      <c r="B32" s="120" t="s">
        <v>75</v>
      </c>
      <c r="C32" s="113"/>
      <c r="D32" s="113" t="s">
        <v>42</v>
      </c>
      <c r="E32" s="133"/>
      <c r="F32" s="133"/>
      <c r="G32" s="133"/>
      <c r="H32" s="133"/>
      <c r="I32" s="133"/>
      <c r="J32" s="119"/>
      <c r="K32" s="117">
        <f t="shared" si="0"/>
        <v>0</v>
      </c>
      <c r="L32" s="76"/>
      <c r="M32" s="118"/>
      <c r="N32" s="118"/>
      <c r="O32" s="118"/>
      <c r="P32" s="118"/>
      <c r="Q32" s="118"/>
      <c r="R32" s="76"/>
    </row>
    <row r="33" spans="1:18" ht="16" customHeight="1">
      <c r="A33" s="112" t="s">
        <v>59</v>
      </c>
      <c r="B33" s="120" t="s">
        <v>76</v>
      </c>
      <c r="C33" s="113"/>
      <c r="D33" s="113" t="s">
        <v>42</v>
      </c>
      <c r="E33" s="133"/>
      <c r="F33" s="133">
        <v>3</v>
      </c>
      <c r="G33" s="133">
        <v>4</v>
      </c>
      <c r="H33" s="133">
        <v>3</v>
      </c>
      <c r="I33" s="133">
        <v>10</v>
      </c>
      <c r="J33" s="119"/>
      <c r="K33" s="117">
        <f t="shared" si="0"/>
        <v>0</v>
      </c>
      <c r="L33" s="76"/>
      <c r="M33" s="118"/>
      <c r="N33" s="118"/>
      <c r="O33" s="118"/>
      <c r="P33" s="118"/>
      <c r="Q33" s="118"/>
      <c r="R33" s="76"/>
    </row>
    <row r="34" spans="1:18" ht="16" customHeight="1">
      <c r="A34" s="112" t="s">
        <v>60</v>
      </c>
      <c r="B34" s="120" t="s">
        <v>77</v>
      </c>
      <c r="C34" s="113"/>
      <c r="D34" s="113" t="s">
        <v>45</v>
      </c>
      <c r="E34" s="133">
        <v>4</v>
      </c>
      <c r="F34" s="133">
        <v>11</v>
      </c>
      <c r="G34" s="133">
        <v>11</v>
      </c>
      <c r="H34" s="133">
        <v>7</v>
      </c>
      <c r="I34" s="133">
        <v>33</v>
      </c>
      <c r="J34" s="119"/>
      <c r="K34" s="117">
        <f t="shared" si="0"/>
        <v>0</v>
      </c>
      <c r="L34" s="76"/>
      <c r="M34" s="118"/>
      <c r="N34" s="118"/>
      <c r="O34" s="118"/>
      <c r="P34" s="118"/>
      <c r="Q34" s="118"/>
      <c r="R34" s="76"/>
    </row>
    <row r="35" spans="1:18" ht="16" customHeight="1">
      <c r="A35" s="112" t="s">
        <v>61</v>
      </c>
      <c r="B35" s="120" t="s">
        <v>78</v>
      </c>
      <c r="C35" s="113"/>
      <c r="D35" s="113" t="s">
        <v>42</v>
      </c>
      <c r="E35" s="133">
        <v>1</v>
      </c>
      <c r="F35" s="133">
        <v>1</v>
      </c>
      <c r="G35" s="133">
        <v>1</v>
      </c>
      <c r="H35" s="133">
        <v>1</v>
      </c>
      <c r="I35" s="133">
        <v>4</v>
      </c>
      <c r="J35" s="119"/>
      <c r="K35" s="117">
        <f t="shared" si="0"/>
        <v>0</v>
      </c>
      <c r="L35" s="76"/>
      <c r="M35" s="118"/>
      <c r="N35" s="118"/>
      <c r="O35" s="118"/>
      <c r="P35" s="118"/>
      <c r="Q35" s="118"/>
      <c r="R35" s="76"/>
    </row>
    <row r="36" spans="1:18" ht="16" customHeight="1">
      <c r="A36" s="112" t="s">
        <v>62</v>
      </c>
      <c r="B36" s="120" t="s">
        <v>79</v>
      </c>
      <c r="C36" s="113"/>
      <c r="D36" s="113" t="s">
        <v>45</v>
      </c>
      <c r="E36" s="133"/>
      <c r="F36" s="133">
        <v>3</v>
      </c>
      <c r="G36" s="133">
        <v>4</v>
      </c>
      <c r="H36" s="133">
        <v>3</v>
      </c>
      <c r="I36" s="133">
        <v>10</v>
      </c>
      <c r="J36" s="119"/>
      <c r="K36" s="117">
        <f t="shared" si="0"/>
        <v>0</v>
      </c>
      <c r="M36" s="118"/>
      <c r="N36" s="118"/>
      <c r="O36" s="118"/>
      <c r="P36" s="118"/>
      <c r="Q36" s="118"/>
      <c r="R36" s="76"/>
    </row>
    <row r="37" spans="1:18" ht="16" customHeight="1">
      <c r="A37" s="112" t="s">
        <v>63</v>
      </c>
      <c r="B37" s="120" t="s">
        <v>80</v>
      </c>
      <c r="C37" s="113"/>
      <c r="D37" s="113" t="s">
        <v>42</v>
      </c>
      <c r="E37" s="133">
        <v>4</v>
      </c>
      <c r="F37" s="133">
        <v>17</v>
      </c>
      <c r="G37" s="133">
        <v>18</v>
      </c>
      <c r="H37" s="133">
        <v>11</v>
      </c>
      <c r="I37" s="133">
        <v>50</v>
      </c>
      <c r="J37" s="119"/>
      <c r="K37" s="117">
        <f t="shared" si="0"/>
        <v>0</v>
      </c>
      <c r="M37" s="118"/>
      <c r="N37" s="118"/>
      <c r="O37" s="118"/>
      <c r="P37" s="118"/>
      <c r="Q37" s="118"/>
      <c r="R37" s="76"/>
    </row>
    <row r="38" spans="1:18" ht="16" customHeight="1">
      <c r="A38" s="112" t="s">
        <v>64</v>
      </c>
      <c r="B38" s="113" t="s">
        <v>81</v>
      </c>
      <c r="C38" s="113"/>
      <c r="D38" s="113" t="s">
        <v>42</v>
      </c>
      <c r="E38" s="115"/>
      <c r="F38" s="115"/>
      <c r="G38" s="115"/>
      <c r="H38" s="115"/>
      <c r="I38" s="115"/>
      <c r="J38" s="116"/>
      <c r="K38" s="117">
        <f t="shared" si="0"/>
        <v>0</v>
      </c>
      <c r="M38" s="118"/>
      <c r="N38" s="118"/>
      <c r="O38" s="118"/>
      <c r="P38" s="118"/>
      <c r="Q38" s="118"/>
      <c r="R38" s="76"/>
    </row>
    <row r="39" spans="1:18" ht="16" customHeight="1">
      <c r="A39" s="122"/>
      <c r="B39" s="123"/>
      <c r="C39" s="124"/>
      <c r="D39" s="124"/>
      <c r="E39" s="115"/>
      <c r="F39" s="115"/>
      <c r="G39" s="115"/>
      <c r="H39" s="115"/>
      <c r="I39" s="125"/>
      <c r="J39" s="116"/>
      <c r="K39" s="117">
        <f t="shared" si="0"/>
        <v>0</v>
      </c>
      <c r="M39" s="118"/>
      <c r="N39" s="118"/>
      <c r="O39" s="118"/>
      <c r="P39" s="118"/>
      <c r="Q39" s="118"/>
      <c r="R39" s="76"/>
    </row>
    <row r="40" spans="1:18" ht="16" customHeight="1">
      <c r="A40" s="76"/>
      <c r="B40" s="76"/>
      <c r="C40" s="76"/>
      <c r="D40" s="94"/>
      <c r="E40" s="126">
        <f t="shared" ref="E40:I40" si="1">SUM(E21:E39)</f>
        <v>25</v>
      </c>
      <c r="F40" s="126">
        <f t="shared" si="1"/>
        <v>84</v>
      </c>
      <c r="G40" s="126">
        <f t="shared" si="1"/>
        <v>88</v>
      </c>
      <c r="H40" s="126">
        <f t="shared" si="1"/>
        <v>58</v>
      </c>
      <c r="I40" s="126">
        <f t="shared" si="1"/>
        <v>255</v>
      </c>
      <c r="J40" s="126"/>
      <c r="K40" s="127">
        <f>SUM(K21:K39)</f>
        <v>0</v>
      </c>
      <c r="L40" s="76"/>
    </row>
    <row r="41" spans="1:18" ht="16" customHeight="1" thickBot="1">
      <c r="A41" s="80"/>
      <c r="B41" s="80"/>
      <c r="C41" s="80"/>
      <c r="D41" s="80"/>
      <c r="E41" s="76"/>
      <c r="F41" s="76"/>
      <c r="G41" s="76"/>
      <c r="H41" s="76"/>
      <c r="I41" s="76"/>
      <c r="J41" s="106"/>
      <c r="K41" s="78"/>
      <c r="L41" s="76"/>
    </row>
    <row r="42" spans="1:18" ht="16" customHeight="1">
      <c r="A42" s="128" t="s">
        <v>129</v>
      </c>
      <c r="B42" s="76"/>
      <c r="C42" s="76"/>
      <c r="D42" s="129"/>
      <c r="E42" s="76"/>
      <c r="F42" s="76"/>
      <c r="G42" s="76"/>
      <c r="H42" s="76"/>
      <c r="I42" s="76"/>
      <c r="J42" s="106"/>
      <c r="K42" s="78"/>
      <c r="L42" s="76"/>
    </row>
    <row r="43" spans="1:18" ht="16" customHeight="1">
      <c r="A43" s="128" t="s">
        <v>130</v>
      </c>
      <c r="B43" s="76"/>
      <c r="C43" s="76"/>
      <c r="D43" s="129"/>
      <c r="E43" s="76"/>
      <c r="F43" s="76"/>
      <c r="G43" s="76"/>
      <c r="H43" s="76"/>
      <c r="I43" s="76"/>
      <c r="J43" s="106"/>
      <c r="K43" s="78"/>
      <c r="L43" s="76"/>
    </row>
    <row r="44" spans="1:18" ht="16" customHeight="1">
      <c r="A44" s="128"/>
      <c r="B44" s="76"/>
      <c r="C44" s="76"/>
      <c r="D44" s="129"/>
      <c r="E44" s="76"/>
      <c r="F44" s="76"/>
      <c r="G44" s="76"/>
      <c r="H44" s="76"/>
      <c r="I44" s="76"/>
      <c r="J44" s="106"/>
      <c r="K44" s="78"/>
      <c r="L44" s="76"/>
    </row>
    <row r="45" spans="1:18" ht="16" customHeight="1" thickBot="1">
      <c r="A45" s="130"/>
      <c r="B45" s="131" t="s">
        <v>110</v>
      </c>
      <c r="C45" s="80"/>
      <c r="D45" s="132"/>
      <c r="E45" s="76"/>
      <c r="F45" s="76"/>
      <c r="G45" s="76"/>
      <c r="H45" s="76"/>
      <c r="I45" s="76"/>
      <c r="J45" s="78"/>
      <c r="K45" s="78"/>
      <c r="L45" s="76"/>
    </row>
    <row r="46" spans="1:18" ht="16" customHeight="1">
      <c r="A46" s="76"/>
      <c r="B46" s="76"/>
      <c r="C46" s="76"/>
      <c r="D46" s="76"/>
      <c r="E46" s="76"/>
      <c r="F46" s="76"/>
      <c r="G46" s="76"/>
      <c r="H46" s="76"/>
      <c r="I46" s="76"/>
      <c r="J46" s="78"/>
      <c r="K46" s="78"/>
      <c r="L46" s="76"/>
    </row>
    <row r="47" spans="1:18" ht="16" customHeight="1"/>
    <row r="48" spans="1:18" ht="16" customHeight="1"/>
    <row r="49" ht="16" customHeight="1"/>
    <row r="50" ht="16" customHeight="1"/>
    <row r="51" ht="16" customHeight="1"/>
    <row r="52" ht="16" customHeight="1"/>
    <row r="53" ht="16" customHeight="1"/>
    <row r="54" ht="16" customHeight="1"/>
    <row r="55" ht="16" customHeight="1"/>
    <row r="56" ht="16" customHeight="1"/>
    <row r="57" ht="16" customHeight="1"/>
    <row r="58" ht="16" customHeight="1"/>
    <row r="59" ht="16" customHeight="1"/>
    <row r="60" ht="16" customHeight="1"/>
    <row r="61" ht="16" customHeight="1"/>
    <row r="62" ht="16" customHeight="1"/>
    <row r="63" ht="16" customHeight="1"/>
    <row r="64" ht="16" customHeight="1"/>
    <row r="65" ht="16" customHeight="1"/>
    <row r="66" ht="16" customHeight="1"/>
    <row r="67" ht="16" customHeight="1"/>
    <row r="68" ht="16" customHeight="1"/>
    <row r="69" ht="16" customHeight="1"/>
    <row r="70" ht="16" customHeight="1"/>
    <row r="71" ht="16" customHeight="1"/>
    <row r="72" ht="16" customHeight="1"/>
    <row r="73" ht="16" customHeight="1"/>
    <row r="74" ht="16" customHeight="1"/>
    <row r="75" ht="16" customHeight="1"/>
    <row r="76" ht="16" customHeight="1"/>
    <row r="77" ht="16" customHeight="1"/>
    <row r="78" ht="16" customHeight="1"/>
    <row r="79" ht="16" customHeight="1"/>
    <row r="80" ht="16" customHeight="1"/>
    <row r="81" ht="16" customHeight="1"/>
    <row r="82" ht="16" customHeight="1"/>
    <row r="83" ht="16" customHeight="1"/>
    <row r="84" ht="16" customHeight="1"/>
    <row r="85" ht="16" customHeight="1"/>
    <row r="86" ht="16" customHeight="1"/>
    <row r="87" ht="16" customHeight="1"/>
    <row r="88" ht="16" customHeight="1"/>
    <row r="89" ht="16" customHeight="1"/>
    <row r="90" ht="16" customHeight="1"/>
    <row r="91" ht="16" customHeight="1"/>
    <row r="92" ht="16" customHeight="1"/>
    <row r="93" ht="16" customHeight="1"/>
    <row r="94" ht="16" customHeight="1"/>
    <row r="95" ht="16" customHeight="1"/>
    <row r="96" ht="16" customHeight="1"/>
    <row r="97" ht="16" customHeight="1"/>
    <row r="98" ht="16" customHeight="1"/>
    <row r="99" ht="16" customHeight="1"/>
    <row r="100" ht="16" customHeight="1"/>
    <row r="101" ht="16" customHeight="1"/>
    <row r="102" ht="16" customHeight="1"/>
    <row r="103" ht="16" customHeight="1"/>
    <row r="104" ht="16" customHeight="1"/>
    <row r="105" ht="16" customHeight="1"/>
    <row r="106" ht="16" customHeight="1"/>
    <row r="107" ht="16" customHeight="1"/>
    <row r="108" ht="16" customHeight="1"/>
    <row r="109" ht="16" customHeight="1"/>
    <row r="110" ht="16" customHeight="1"/>
    <row r="111" ht="16" customHeight="1"/>
    <row r="112" ht="16" customHeight="1"/>
    <row r="113" ht="16" customHeight="1"/>
    <row r="114" ht="16" customHeight="1"/>
    <row r="115" ht="16" customHeight="1"/>
    <row r="116" ht="16" customHeight="1"/>
    <row r="117" ht="16" customHeight="1"/>
    <row r="118" ht="16" customHeight="1"/>
    <row r="119" ht="16" customHeight="1"/>
    <row r="120" ht="16" customHeight="1"/>
    <row r="121" ht="16" customHeight="1"/>
    <row r="122" ht="16" customHeight="1"/>
    <row r="123" ht="16" customHeight="1"/>
    <row r="124" ht="16" customHeight="1"/>
    <row r="125" ht="16" customHeight="1"/>
    <row r="126" ht="16" customHeight="1"/>
    <row r="127" ht="16" customHeight="1"/>
    <row r="128" ht="16" customHeight="1"/>
    <row r="129" ht="16" customHeight="1"/>
    <row r="130" ht="16" customHeight="1"/>
    <row r="131" ht="16" customHeight="1"/>
    <row r="132" ht="16" customHeight="1"/>
    <row r="133" ht="16" customHeight="1"/>
    <row r="134" ht="16" customHeight="1"/>
    <row r="135" ht="16" customHeight="1"/>
    <row r="136" ht="16" customHeight="1"/>
    <row r="137" ht="16" customHeight="1"/>
    <row r="138" ht="16" customHeight="1"/>
    <row r="139" ht="16" customHeight="1"/>
    <row r="140" ht="16" customHeight="1"/>
    <row r="141" ht="16" customHeight="1"/>
    <row r="142" ht="16" customHeight="1"/>
    <row r="143" ht="16" customHeight="1"/>
    <row r="144" ht="16" customHeight="1"/>
    <row r="145" ht="16" customHeight="1"/>
    <row r="146" ht="16" customHeight="1"/>
    <row r="147" ht="16" customHeight="1"/>
    <row r="148" ht="16" customHeight="1"/>
    <row r="149" ht="16" customHeight="1"/>
    <row r="150" ht="16" customHeight="1"/>
    <row r="151" ht="16" customHeight="1"/>
    <row r="152" ht="16" customHeight="1"/>
    <row r="153" ht="16" customHeight="1"/>
    <row r="154" ht="16" customHeight="1"/>
    <row r="155" ht="16" customHeight="1"/>
    <row r="156" ht="16" customHeight="1"/>
    <row r="157" ht="16" customHeight="1"/>
    <row r="158" ht="16" customHeight="1"/>
    <row r="159" ht="16" customHeight="1"/>
    <row r="160" ht="16" customHeight="1"/>
    <row r="161" ht="16" customHeight="1"/>
    <row r="162" ht="16" customHeight="1"/>
    <row r="163" ht="16" customHeight="1"/>
    <row r="164" ht="16" customHeight="1"/>
    <row r="165" ht="16" customHeight="1"/>
    <row r="166" ht="16" customHeight="1"/>
    <row r="167" ht="16" customHeight="1"/>
    <row r="168" ht="16" customHeight="1"/>
    <row r="169" ht="16" customHeight="1"/>
    <row r="170" ht="16" customHeight="1"/>
    <row r="171" ht="16" customHeight="1"/>
    <row r="172" ht="16" customHeight="1"/>
    <row r="173" ht="16" customHeight="1"/>
    <row r="174" ht="16" customHeight="1"/>
    <row r="175" ht="16" customHeight="1"/>
    <row r="176" ht="16" customHeight="1"/>
    <row r="177" ht="16" customHeight="1"/>
    <row r="178" ht="16" customHeight="1"/>
    <row r="179" ht="16" customHeight="1"/>
    <row r="180" ht="16" customHeight="1"/>
    <row r="181" ht="16" customHeight="1"/>
    <row r="182" ht="16" customHeight="1"/>
    <row r="183" ht="16" customHeight="1"/>
    <row r="184" ht="16" customHeight="1"/>
    <row r="185" ht="16" customHeight="1"/>
    <row r="186" ht="16" customHeight="1"/>
    <row r="187" ht="16" customHeight="1"/>
    <row r="188" ht="16" customHeight="1"/>
    <row r="189" ht="16" customHeight="1"/>
    <row r="190" ht="16" customHeight="1"/>
    <row r="191" ht="16" customHeight="1"/>
    <row r="192" ht="16" customHeight="1"/>
    <row r="193" ht="16" customHeight="1"/>
    <row r="194" ht="16" customHeight="1"/>
    <row r="195" ht="16" customHeight="1"/>
    <row r="196" ht="16" customHeight="1"/>
    <row r="197" ht="16" customHeight="1"/>
    <row r="198" ht="16" customHeight="1"/>
    <row r="199" ht="16" customHeight="1"/>
    <row r="200" ht="16" customHeight="1"/>
    <row r="201" ht="16" customHeight="1"/>
    <row r="202" ht="16" customHeight="1"/>
    <row r="203" ht="16" customHeight="1"/>
    <row r="204" ht="16" customHeight="1"/>
    <row r="205" ht="16" customHeight="1"/>
    <row r="206" ht="16" customHeight="1"/>
    <row r="207" ht="16" customHeight="1"/>
    <row r="208" ht="16" customHeight="1"/>
    <row r="209" ht="16" customHeight="1"/>
    <row r="210" ht="16" customHeight="1"/>
    <row r="211" ht="16" customHeight="1"/>
    <row r="212" ht="16" customHeight="1"/>
    <row r="213" ht="16" customHeight="1"/>
    <row r="214" ht="16" customHeight="1"/>
    <row r="215" ht="16" customHeight="1"/>
    <row r="216" ht="16" customHeight="1"/>
    <row r="217" ht="16" customHeight="1"/>
    <row r="218" ht="16" customHeight="1"/>
    <row r="219" ht="16" customHeight="1"/>
    <row r="220" ht="16" customHeight="1"/>
    <row r="221" ht="16" customHeight="1"/>
    <row r="222" ht="16" customHeight="1"/>
    <row r="223" ht="16" customHeight="1"/>
    <row r="224" ht="16" customHeight="1"/>
    <row r="225" ht="16" customHeight="1"/>
    <row r="226" ht="16" customHeight="1"/>
    <row r="227" ht="16" customHeight="1"/>
    <row r="228" ht="16" customHeight="1"/>
    <row r="229" ht="16" customHeight="1"/>
    <row r="230" ht="16" customHeight="1"/>
    <row r="231" ht="16" customHeight="1"/>
    <row r="232" ht="16" customHeight="1"/>
    <row r="233" ht="16" customHeight="1"/>
    <row r="234" ht="16" customHeight="1"/>
    <row r="235" ht="16" customHeight="1"/>
    <row r="236" ht="16" customHeight="1"/>
    <row r="237" ht="16" customHeight="1"/>
    <row r="238" ht="16" customHeight="1"/>
    <row r="239" ht="16" customHeight="1"/>
    <row r="240" ht="16" customHeight="1"/>
    <row r="241" ht="16" customHeight="1"/>
    <row r="242" ht="16" customHeight="1"/>
    <row r="243" ht="16" customHeight="1"/>
    <row r="244" ht="16" customHeight="1"/>
    <row r="245" ht="16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A1:B1"/>
    <mergeCell ref="E19:H19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6CC65-A5B9-45D5-8273-D4FAD36199C1}">
  <dimension ref="A1:R1000"/>
  <sheetViews>
    <sheetView topLeftCell="A8" workbookViewId="0">
      <selection activeCell="A38" sqref="A38"/>
    </sheetView>
  </sheetViews>
  <sheetFormatPr defaultColWidth="12.54296875" defaultRowHeight="15" customHeight="1"/>
  <cols>
    <col min="1" max="1" width="14.453125" style="79" customWidth="1"/>
    <col min="2" max="2" width="43.1796875" style="79" customWidth="1"/>
    <col min="3" max="3" width="18.453125" style="79" customWidth="1"/>
    <col min="4" max="4" width="27.453125" style="79" customWidth="1"/>
    <col min="5" max="5" width="7.54296875" style="79" customWidth="1"/>
    <col min="6" max="9" width="5.1796875" style="79" customWidth="1"/>
    <col min="10" max="10" width="11.453125" style="79" customWidth="1"/>
    <col min="11" max="26" width="14.453125" style="79" customWidth="1"/>
    <col min="27" max="16384" width="12.54296875" style="79"/>
  </cols>
  <sheetData>
    <row r="1" spans="1:12" ht="16" customHeight="1" thickBot="1">
      <c r="A1" s="170" t="s">
        <v>86</v>
      </c>
      <c r="B1" s="171"/>
      <c r="C1" s="76"/>
      <c r="D1" s="77" t="s">
        <v>95</v>
      </c>
      <c r="E1" s="76"/>
      <c r="F1" s="76"/>
      <c r="G1" s="76"/>
      <c r="H1" s="76"/>
      <c r="I1" s="76"/>
      <c r="J1" s="78"/>
      <c r="K1" s="78"/>
      <c r="L1" s="76"/>
    </row>
    <row r="2" spans="1:12" ht="58.5" customHeight="1" thickBot="1">
      <c r="A2" s="76"/>
      <c r="B2" s="80"/>
      <c r="C2" s="80"/>
      <c r="D2" s="80"/>
      <c r="E2" s="76"/>
      <c r="F2" s="76"/>
      <c r="G2" s="76"/>
      <c r="H2" s="76"/>
      <c r="I2" s="76"/>
      <c r="J2" s="78"/>
      <c r="K2" s="78"/>
      <c r="L2" s="76"/>
    </row>
    <row r="3" spans="1:12" ht="16" customHeight="1" thickBot="1">
      <c r="A3" s="81" t="s">
        <v>5</v>
      </c>
      <c r="B3" s="82" t="s">
        <v>96</v>
      </c>
      <c r="C3" s="83" t="s">
        <v>97</v>
      </c>
      <c r="D3" s="84">
        <v>45001</v>
      </c>
      <c r="E3" s="85"/>
      <c r="F3" s="76"/>
      <c r="G3" s="76"/>
      <c r="H3" s="76"/>
      <c r="I3" s="76"/>
      <c r="J3" s="78"/>
      <c r="K3" s="86" t="s">
        <v>98</v>
      </c>
      <c r="L3" s="76"/>
    </row>
    <row r="4" spans="1:12" ht="16" customHeight="1" thickBot="1">
      <c r="A4" s="81"/>
      <c r="B4" s="87" t="s">
        <v>99</v>
      </c>
      <c r="C4" s="83" t="s">
        <v>100</v>
      </c>
      <c r="D4" s="88"/>
      <c r="E4" s="76"/>
      <c r="F4" s="76"/>
      <c r="G4" s="76"/>
      <c r="H4" s="76"/>
      <c r="I4" s="76"/>
      <c r="J4" s="78"/>
      <c r="K4" s="89" t="s">
        <v>101</v>
      </c>
      <c r="L4" s="76"/>
    </row>
    <row r="5" spans="1:12" ht="16" customHeight="1" thickBot="1">
      <c r="A5" s="81"/>
      <c r="B5" s="87" t="s">
        <v>102</v>
      </c>
      <c r="C5" s="83"/>
      <c r="D5" s="83"/>
      <c r="E5" s="76"/>
      <c r="F5" s="76"/>
      <c r="G5" s="76"/>
      <c r="H5" s="76"/>
      <c r="I5" s="76"/>
      <c r="J5" s="78"/>
      <c r="K5" s="89" t="s">
        <v>103</v>
      </c>
      <c r="L5" s="76"/>
    </row>
    <row r="6" spans="1:12" ht="16" customHeight="1">
      <c r="A6" s="81"/>
      <c r="B6" s="87" t="s">
        <v>104</v>
      </c>
      <c r="C6" s="76"/>
      <c r="D6" s="76"/>
      <c r="E6" s="76"/>
      <c r="F6" s="76"/>
      <c r="G6" s="76"/>
      <c r="H6" s="76"/>
      <c r="I6" s="76"/>
      <c r="J6" s="78"/>
      <c r="K6" s="89" t="s">
        <v>105</v>
      </c>
      <c r="L6" s="76"/>
    </row>
    <row r="7" spans="1:12" ht="16" customHeight="1">
      <c r="A7" s="81"/>
      <c r="B7" s="87" t="s">
        <v>106</v>
      </c>
      <c r="C7" s="76"/>
      <c r="D7" s="76"/>
      <c r="E7" s="76"/>
      <c r="F7" s="76"/>
      <c r="G7" s="76"/>
      <c r="H7" s="76"/>
      <c r="I7" s="76"/>
      <c r="J7" s="78"/>
      <c r="K7" s="89" t="s">
        <v>107</v>
      </c>
      <c r="L7" s="76"/>
    </row>
    <row r="8" spans="1:12" ht="16" customHeight="1">
      <c r="A8" s="81"/>
      <c r="B8" s="87" t="s">
        <v>108</v>
      </c>
      <c r="C8" s="76"/>
      <c r="D8" s="76"/>
      <c r="E8" s="76"/>
      <c r="F8" s="76"/>
      <c r="G8" s="76"/>
      <c r="H8" s="76"/>
      <c r="I8" s="76"/>
      <c r="J8" s="78"/>
      <c r="K8" s="89" t="s">
        <v>109</v>
      </c>
      <c r="L8" s="76"/>
    </row>
    <row r="9" spans="1:12" ht="16" customHeight="1" thickBot="1">
      <c r="A9" s="81"/>
      <c r="B9" s="90"/>
      <c r="C9" s="76"/>
      <c r="D9" s="76"/>
      <c r="E9" s="91" t="s">
        <v>110</v>
      </c>
      <c r="F9" s="92"/>
      <c r="G9" s="92"/>
      <c r="H9" s="92"/>
      <c r="I9" s="92"/>
      <c r="J9" s="93"/>
      <c r="K9" s="89"/>
      <c r="L9" s="76"/>
    </row>
    <row r="10" spans="1:12" ht="16" customHeight="1">
      <c r="A10" s="94"/>
      <c r="B10" s="76"/>
      <c r="C10" s="76"/>
      <c r="D10" s="76"/>
      <c r="E10" s="76"/>
      <c r="F10" s="76"/>
      <c r="G10" s="76"/>
      <c r="H10" s="76"/>
      <c r="I10" s="76"/>
      <c r="J10" s="78"/>
      <c r="K10" s="95"/>
      <c r="L10" s="76"/>
    </row>
    <row r="11" spans="1:12" ht="16" customHeight="1">
      <c r="A11" s="94"/>
      <c r="B11" s="96"/>
      <c r="C11" s="76"/>
      <c r="D11" s="76"/>
      <c r="E11" s="76"/>
      <c r="F11" s="76"/>
      <c r="G11" s="76"/>
      <c r="H11" s="76"/>
      <c r="I11" s="76"/>
      <c r="J11" s="78"/>
      <c r="K11" s="89" t="s">
        <v>111</v>
      </c>
      <c r="L11" s="76"/>
    </row>
    <row r="12" spans="1:12" ht="16" customHeight="1">
      <c r="A12" s="97" t="s">
        <v>112</v>
      </c>
      <c r="B12" s="98" t="s">
        <v>113</v>
      </c>
      <c r="C12" s="76"/>
      <c r="D12" s="76"/>
      <c r="E12" s="76"/>
      <c r="F12" s="76"/>
      <c r="G12" s="76"/>
      <c r="H12" s="76"/>
      <c r="I12" s="76"/>
      <c r="J12" s="78"/>
      <c r="K12" s="89" t="s">
        <v>114</v>
      </c>
      <c r="L12" s="76"/>
    </row>
    <row r="13" spans="1:12" ht="16" customHeight="1">
      <c r="A13" s="97"/>
      <c r="B13" s="99"/>
      <c r="C13" s="76"/>
      <c r="D13" s="76"/>
      <c r="E13" s="76"/>
      <c r="F13" s="76"/>
      <c r="G13" s="76"/>
      <c r="H13" s="76"/>
      <c r="I13" s="76"/>
      <c r="J13" s="78"/>
      <c r="K13" s="100"/>
      <c r="L13" s="76"/>
    </row>
    <row r="14" spans="1:12" ht="16" customHeight="1">
      <c r="A14" s="101"/>
      <c r="B14" s="102"/>
      <c r="C14" s="76"/>
      <c r="D14" s="76"/>
      <c r="E14" s="76"/>
      <c r="F14" s="76"/>
      <c r="G14" s="76"/>
      <c r="H14" s="76"/>
      <c r="I14" s="76"/>
      <c r="J14" s="78"/>
      <c r="K14" s="78"/>
      <c r="L14" s="76"/>
    </row>
    <row r="15" spans="1:12" ht="16" customHeight="1">
      <c r="A15" s="76"/>
      <c r="B15" s="103"/>
      <c r="C15" s="76"/>
      <c r="D15" s="76"/>
      <c r="E15" s="76"/>
      <c r="F15" s="76"/>
      <c r="G15" s="76"/>
      <c r="H15" s="76"/>
      <c r="I15" s="76"/>
      <c r="J15" s="78"/>
      <c r="K15" s="78"/>
      <c r="L15" s="76"/>
    </row>
    <row r="16" spans="1:12" ht="16" customHeight="1">
      <c r="A16" s="76"/>
      <c r="B16" s="103"/>
      <c r="C16" s="104" t="s">
        <v>115</v>
      </c>
      <c r="D16" s="105" t="s">
        <v>116</v>
      </c>
      <c r="E16" s="76"/>
      <c r="F16" s="76"/>
      <c r="G16" s="76"/>
      <c r="H16" s="76"/>
      <c r="I16" s="76"/>
      <c r="J16" s="78"/>
      <c r="K16" s="78"/>
      <c r="L16" s="76"/>
    </row>
    <row r="17" spans="1:18" ht="16" customHeight="1">
      <c r="A17" s="76"/>
      <c r="B17" s="103"/>
      <c r="C17" s="104" t="s">
        <v>117</v>
      </c>
      <c r="D17" s="105" t="s">
        <v>118</v>
      </c>
      <c r="E17" s="76"/>
      <c r="F17" s="76"/>
      <c r="G17" s="76"/>
      <c r="H17" s="76"/>
      <c r="I17" s="76"/>
      <c r="J17" s="78"/>
      <c r="K17" s="78"/>
      <c r="L17" s="76"/>
    </row>
    <row r="18" spans="1:18" ht="16" customHeight="1">
      <c r="A18" s="76"/>
      <c r="B18" s="103"/>
      <c r="C18" s="76"/>
      <c r="D18" s="76"/>
      <c r="E18" s="76"/>
      <c r="F18" s="76"/>
      <c r="G18" s="76"/>
      <c r="H18" s="76"/>
      <c r="I18" s="76"/>
      <c r="J18" s="106"/>
      <c r="K18" s="78"/>
      <c r="L18" s="76"/>
    </row>
    <row r="19" spans="1:18" ht="16" customHeight="1">
      <c r="A19" s="76"/>
      <c r="B19" s="76"/>
      <c r="C19" s="76"/>
      <c r="D19" s="76"/>
      <c r="E19" s="172"/>
      <c r="F19" s="173"/>
      <c r="G19" s="173"/>
      <c r="H19" s="173"/>
      <c r="I19" s="76"/>
      <c r="J19" s="107"/>
      <c r="K19" s="78"/>
      <c r="L19" s="76"/>
    </row>
    <row r="20" spans="1:18" ht="27.75" customHeight="1">
      <c r="A20" s="108" t="s">
        <v>43</v>
      </c>
      <c r="B20" s="108" t="s">
        <v>19</v>
      </c>
      <c r="C20" s="108"/>
      <c r="D20" s="108" t="s">
        <v>119</v>
      </c>
      <c r="E20" s="109" t="s">
        <v>120</v>
      </c>
      <c r="F20" s="109" t="s">
        <v>121</v>
      </c>
      <c r="G20" s="109" t="s">
        <v>122</v>
      </c>
      <c r="H20" s="109" t="s">
        <v>123</v>
      </c>
      <c r="I20" s="110" t="s">
        <v>124</v>
      </c>
      <c r="J20" s="111" t="s">
        <v>125</v>
      </c>
      <c r="K20" s="111" t="s">
        <v>126</v>
      </c>
      <c r="L20" s="76"/>
    </row>
    <row r="21" spans="1:18" ht="16" customHeight="1">
      <c r="A21" s="112" t="s">
        <v>47</v>
      </c>
      <c r="B21" s="113" t="s">
        <v>65</v>
      </c>
      <c r="C21" s="114"/>
      <c r="D21" s="114" t="s">
        <v>127</v>
      </c>
      <c r="E21" s="134">
        <v>4</v>
      </c>
      <c r="F21" s="134">
        <v>11</v>
      </c>
      <c r="G21" s="134">
        <v>13</v>
      </c>
      <c r="H21" s="134">
        <v>12</v>
      </c>
      <c r="I21" s="134">
        <v>40</v>
      </c>
      <c r="J21" s="116"/>
      <c r="K21" s="117">
        <f t="shared" ref="K21:K39" si="0">I21*J21</f>
        <v>0</v>
      </c>
      <c r="L21" s="76"/>
      <c r="M21" s="118"/>
      <c r="N21" s="118"/>
      <c r="O21" s="118"/>
      <c r="P21" s="118"/>
      <c r="Q21" s="118"/>
      <c r="R21" s="76"/>
    </row>
    <row r="22" spans="1:18" ht="16" customHeight="1">
      <c r="A22" s="74" t="s">
        <v>48</v>
      </c>
      <c r="B22" s="113" t="s">
        <v>66</v>
      </c>
      <c r="C22" s="75"/>
      <c r="D22" s="75" t="s">
        <v>128</v>
      </c>
      <c r="E22" s="134">
        <v>4</v>
      </c>
      <c r="F22" s="134">
        <v>10</v>
      </c>
      <c r="G22" s="134">
        <v>10</v>
      </c>
      <c r="H22" s="134">
        <v>8</v>
      </c>
      <c r="I22" s="134">
        <v>32</v>
      </c>
      <c r="J22" s="119"/>
      <c r="K22" s="117">
        <f t="shared" si="0"/>
        <v>0</v>
      </c>
      <c r="L22" s="76"/>
      <c r="M22" s="118"/>
      <c r="N22" s="118"/>
      <c r="O22" s="118"/>
      <c r="P22" s="118"/>
      <c r="Q22" s="118"/>
      <c r="R22" s="76"/>
    </row>
    <row r="23" spans="1:18" ht="16" customHeight="1">
      <c r="A23" s="112" t="s">
        <v>49</v>
      </c>
      <c r="B23" s="120" t="s">
        <v>67</v>
      </c>
      <c r="C23" s="113"/>
      <c r="D23" s="113" t="s">
        <v>45</v>
      </c>
      <c r="E23" s="134">
        <v>0</v>
      </c>
      <c r="F23" s="134">
        <v>1</v>
      </c>
      <c r="G23" s="134">
        <v>2</v>
      </c>
      <c r="H23" s="134">
        <v>2</v>
      </c>
      <c r="I23" s="134">
        <v>5</v>
      </c>
      <c r="J23" s="119"/>
      <c r="K23" s="117">
        <f t="shared" si="0"/>
        <v>0</v>
      </c>
      <c r="L23" s="76"/>
      <c r="M23" s="118"/>
      <c r="N23" s="118"/>
      <c r="O23" s="118"/>
      <c r="P23" s="118"/>
      <c r="Q23" s="118"/>
      <c r="R23" s="76"/>
    </row>
    <row r="24" spans="1:18" ht="16" customHeight="1">
      <c r="A24" s="112" t="s">
        <v>50</v>
      </c>
      <c r="B24" s="120" t="s">
        <v>68</v>
      </c>
      <c r="C24" s="113"/>
      <c r="D24" s="113" t="s">
        <v>42</v>
      </c>
      <c r="E24" s="134">
        <v>2</v>
      </c>
      <c r="F24" s="134">
        <v>3</v>
      </c>
      <c r="G24" s="134">
        <v>8</v>
      </c>
      <c r="H24" s="134">
        <v>5</v>
      </c>
      <c r="I24" s="134">
        <v>18</v>
      </c>
      <c r="J24" s="119"/>
      <c r="K24" s="117">
        <f t="shared" si="0"/>
        <v>0</v>
      </c>
      <c r="L24" s="76"/>
      <c r="M24" s="118"/>
      <c r="N24" s="118"/>
      <c r="O24" s="118"/>
      <c r="P24" s="118"/>
      <c r="Q24" s="118"/>
      <c r="R24" s="76"/>
    </row>
    <row r="25" spans="1:18" ht="16" customHeight="1">
      <c r="A25" s="112" t="s">
        <v>51</v>
      </c>
      <c r="B25" s="120" t="s">
        <v>69</v>
      </c>
      <c r="C25" s="113"/>
      <c r="D25" s="113" t="s">
        <v>45</v>
      </c>
      <c r="E25" s="134">
        <v>1</v>
      </c>
      <c r="F25" s="134">
        <v>4</v>
      </c>
      <c r="G25" s="134">
        <v>8</v>
      </c>
      <c r="H25" s="134">
        <v>7</v>
      </c>
      <c r="I25" s="134">
        <v>20</v>
      </c>
      <c r="J25" s="119"/>
      <c r="K25" s="117">
        <f t="shared" si="0"/>
        <v>0</v>
      </c>
      <c r="L25" s="76"/>
      <c r="M25" s="118"/>
      <c r="N25" s="118"/>
      <c r="O25" s="118"/>
      <c r="P25" s="118"/>
      <c r="Q25" s="118"/>
      <c r="R25" s="76"/>
    </row>
    <row r="26" spans="1:18" ht="16" customHeight="1">
      <c r="A26" s="112" t="s">
        <v>52</v>
      </c>
      <c r="B26" s="120" t="s">
        <v>70</v>
      </c>
      <c r="C26" s="113"/>
      <c r="D26" s="113" t="s">
        <v>45</v>
      </c>
      <c r="E26" s="134">
        <v>3</v>
      </c>
      <c r="F26" s="134">
        <v>8</v>
      </c>
      <c r="G26" s="134">
        <v>15</v>
      </c>
      <c r="H26" s="134">
        <v>11</v>
      </c>
      <c r="I26" s="134">
        <v>37</v>
      </c>
      <c r="J26" s="119"/>
      <c r="K26" s="117">
        <f t="shared" si="0"/>
        <v>0</v>
      </c>
      <c r="L26" s="76"/>
      <c r="M26" s="118"/>
      <c r="N26" s="118"/>
      <c r="O26" s="118"/>
      <c r="P26" s="118"/>
      <c r="Q26" s="118"/>
      <c r="R26" s="76"/>
    </row>
    <row r="27" spans="1:18" ht="16" customHeight="1">
      <c r="A27" s="112" t="s">
        <v>53</v>
      </c>
      <c r="B27" s="120" t="s">
        <v>71</v>
      </c>
      <c r="C27" s="113"/>
      <c r="D27" s="113" t="s">
        <v>42</v>
      </c>
      <c r="E27" s="134">
        <v>4</v>
      </c>
      <c r="F27" s="134">
        <v>12</v>
      </c>
      <c r="G27" s="134">
        <v>22</v>
      </c>
      <c r="H27" s="134">
        <v>17</v>
      </c>
      <c r="I27" s="134">
        <v>55</v>
      </c>
      <c r="J27" s="119"/>
      <c r="K27" s="117">
        <f t="shared" si="0"/>
        <v>0</v>
      </c>
      <c r="L27" s="76"/>
      <c r="M27" s="118"/>
      <c r="N27" s="118"/>
      <c r="O27" s="118"/>
      <c r="P27" s="118"/>
      <c r="Q27" s="118"/>
      <c r="R27" s="76"/>
    </row>
    <row r="28" spans="1:18" ht="16" customHeight="1">
      <c r="A28" s="112" t="s">
        <v>54</v>
      </c>
      <c r="B28" s="120" t="s">
        <v>72</v>
      </c>
      <c r="C28" s="113"/>
      <c r="D28" s="113" t="s">
        <v>45</v>
      </c>
      <c r="E28" s="134">
        <v>4</v>
      </c>
      <c r="F28" s="134">
        <v>12</v>
      </c>
      <c r="G28" s="134">
        <v>18</v>
      </c>
      <c r="H28" s="134">
        <v>11</v>
      </c>
      <c r="I28" s="134">
        <v>45</v>
      </c>
      <c r="J28" s="119"/>
      <c r="K28" s="117">
        <f t="shared" si="0"/>
        <v>0</v>
      </c>
      <c r="L28" s="76"/>
      <c r="M28" s="118"/>
      <c r="N28" s="118"/>
      <c r="O28" s="118"/>
      <c r="P28" s="118"/>
      <c r="Q28" s="118"/>
      <c r="R28" s="76"/>
    </row>
    <row r="29" spans="1:18" ht="16" customHeight="1">
      <c r="A29" s="112" t="s">
        <v>55</v>
      </c>
      <c r="B29" s="120" t="s">
        <v>73</v>
      </c>
      <c r="C29" s="113"/>
      <c r="D29" s="113" t="s">
        <v>42</v>
      </c>
      <c r="E29" s="134">
        <v>2</v>
      </c>
      <c r="F29" s="134">
        <v>11</v>
      </c>
      <c r="G29" s="134">
        <v>14</v>
      </c>
      <c r="H29" s="134">
        <v>12</v>
      </c>
      <c r="I29" s="134">
        <v>39</v>
      </c>
      <c r="J29" s="119"/>
      <c r="K29" s="117">
        <f t="shared" si="0"/>
        <v>0</v>
      </c>
      <c r="L29" s="76"/>
      <c r="M29" s="118"/>
      <c r="N29" s="118"/>
      <c r="O29" s="118"/>
      <c r="P29" s="118"/>
      <c r="Q29" s="118"/>
      <c r="R29" s="76"/>
    </row>
    <row r="30" spans="1:18" ht="16" customHeight="1">
      <c r="A30" s="112" t="s">
        <v>56</v>
      </c>
      <c r="B30" s="120" t="s">
        <v>74</v>
      </c>
      <c r="C30" s="113"/>
      <c r="D30" s="113" t="s">
        <v>44</v>
      </c>
      <c r="E30" s="134">
        <v>3</v>
      </c>
      <c r="F30" s="134">
        <v>11</v>
      </c>
      <c r="G30" s="134">
        <v>13</v>
      </c>
      <c r="H30" s="134">
        <v>8</v>
      </c>
      <c r="I30" s="134">
        <v>35</v>
      </c>
      <c r="J30" s="119"/>
      <c r="K30" s="117">
        <f t="shared" si="0"/>
        <v>0</v>
      </c>
      <c r="L30" s="76"/>
      <c r="M30" s="118"/>
      <c r="N30" s="118"/>
      <c r="O30" s="118"/>
      <c r="P30" s="118"/>
      <c r="Q30" s="118"/>
      <c r="R30" s="76"/>
    </row>
    <row r="31" spans="1:18" ht="16" customHeight="1">
      <c r="A31" s="112" t="s">
        <v>57</v>
      </c>
      <c r="B31" s="120" t="s">
        <v>75</v>
      </c>
      <c r="C31" s="113"/>
      <c r="D31" s="113" t="s">
        <v>45</v>
      </c>
      <c r="E31" s="134">
        <v>0</v>
      </c>
      <c r="F31" s="134">
        <v>1</v>
      </c>
      <c r="G31" s="134">
        <v>2</v>
      </c>
      <c r="H31" s="134">
        <v>2</v>
      </c>
      <c r="I31" s="134">
        <v>5</v>
      </c>
      <c r="J31" s="119"/>
      <c r="K31" s="117">
        <f t="shared" si="0"/>
        <v>0</v>
      </c>
      <c r="L31" s="76"/>
      <c r="M31" s="118"/>
      <c r="N31" s="118"/>
      <c r="O31" s="118"/>
      <c r="P31" s="118"/>
      <c r="Q31" s="118"/>
      <c r="R31" s="76"/>
    </row>
    <row r="32" spans="1:18" ht="16" customHeight="1">
      <c r="A32" s="112" t="s">
        <v>58</v>
      </c>
      <c r="B32" s="120" t="s">
        <v>75</v>
      </c>
      <c r="C32" s="113"/>
      <c r="D32" s="113" t="s">
        <v>42</v>
      </c>
      <c r="E32" s="134">
        <v>0</v>
      </c>
      <c r="F32" s="134">
        <v>1</v>
      </c>
      <c r="G32" s="134">
        <v>2</v>
      </c>
      <c r="H32" s="134">
        <v>2</v>
      </c>
      <c r="I32" s="134">
        <v>5</v>
      </c>
      <c r="J32" s="119"/>
      <c r="K32" s="117">
        <f t="shared" si="0"/>
        <v>0</v>
      </c>
      <c r="L32" s="76"/>
      <c r="M32" s="118"/>
      <c r="N32" s="118"/>
      <c r="O32" s="118"/>
      <c r="P32" s="118"/>
      <c r="Q32" s="118"/>
      <c r="R32" s="76"/>
    </row>
    <row r="33" spans="1:18" ht="16" customHeight="1">
      <c r="A33" s="112" t="s">
        <v>59</v>
      </c>
      <c r="B33" s="120" t="s">
        <v>76</v>
      </c>
      <c r="C33" s="113"/>
      <c r="D33" s="113" t="s">
        <v>42</v>
      </c>
      <c r="E33" s="134">
        <v>1</v>
      </c>
      <c r="F33" s="134">
        <v>4</v>
      </c>
      <c r="G33" s="134">
        <v>6</v>
      </c>
      <c r="H33" s="134">
        <v>5</v>
      </c>
      <c r="I33" s="134">
        <v>16</v>
      </c>
      <c r="J33" s="119"/>
      <c r="K33" s="117">
        <f t="shared" si="0"/>
        <v>0</v>
      </c>
      <c r="L33" s="76"/>
      <c r="M33" s="118"/>
      <c r="N33" s="118"/>
      <c r="O33" s="118"/>
      <c r="P33" s="118"/>
      <c r="Q33" s="118"/>
      <c r="R33" s="76"/>
    </row>
    <row r="34" spans="1:18" ht="16" customHeight="1">
      <c r="A34" s="112" t="s">
        <v>60</v>
      </c>
      <c r="B34" s="120" t="s">
        <v>77</v>
      </c>
      <c r="C34" s="113"/>
      <c r="D34" s="113" t="s">
        <v>45</v>
      </c>
      <c r="E34" s="134">
        <v>1</v>
      </c>
      <c r="F34" s="134">
        <v>5</v>
      </c>
      <c r="G34" s="134">
        <v>6</v>
      </c>
      <c r="H34" s="134">
        <v>5</v>
      </c>
      <c r="I34" s="134">
        <v>17</v>
      </c>
      <c r="J34" s="119"/>
      <c r="K34" s="117">
        <f t="shared" si="0"/>
        <v>0</v>
      </c>
      <c r="L34" s="76"/>
      <c r="M34" s="118"/>
      <c r="N34" s="118"/>
      <c r="O34" s="118"/>
      <c r="P34" s="118"/>
      <c r="Q34" s="118"/>
      <c r="R34" s="76"/>
    </row>
    <row r="35" spans="1:18" ht="16" customHeight="1">
      <c r="A35" s="112" t="s">
        <v>61</v>
      </c>
      <c r="B35" s="120" t="s">
        <v>78</v>
      </c>
      <c r="C35" s="113"/>
      <c r="D35" s="113" t="s">
        <v>42</v>
      </c>
      <c r="E35" s="134">
        <v>1</v>
      </c>
      <c r="F35" s="134">
        <v>6</v>
      </c>
      <c r="G35" s="134">
        <v>10</v>
      </c>
      <c r="H35" s="134">
        <v>8</v>
      </c>
      <c r="I35" s="134">
        <v>25</v>
      </c>
      <c r="J35" s="119"/>
      <c r="K35" s="117">
        <f t="shared" si="0"/>
        <v>0</v>
      </c>
      <c r="L35" s="76"/>
      <c r="M35" s="118"/>
      <c r="N35" s="118"/>
      <c r="O35" s="118"/>
      <c r="P35" s="118"/>
      <c r="Q35" s="118"/>
      <c r="R35" s="76"/>
    </row>
    <row r="36" spans="1:18" ht="16" customHeight="1">
      <c r="A36" s="112" t="s">
        <v>62</v>
      </c>
      <c r="B36" s="120" t="s">
        <v>79</v>
      </c>
      <c r="C36" s="113"/>
      <c r="D36" s="113" t="s">
        <v>45</v>
      </c>
      <c r="E36" s="134">
        <v>1</v>
      </c>
      <c r="F36" s="134">
        <v>2</v>
      </c>
      <c r="G36" s="134">
        <v>2</v>
      </c>
      <c r="H36" s="134">
        <v>1</v>
      </c>
      <c r="I36" s="134">
        <v>6</v>
      </c>
      <c r="J36" s="119"/>
      <c r="K36" s="117">
        <f t="shared" si="0"/>
        <v>0</v>
      </c>
      <c r="M36" s="118"/>
      <c r="N36" s="118"/>
      <c r="O36" s="118"/>
      <c r="P36" s="118"/>
      <c r="Q36" s="118"/>
      <c r="R36" s="76"/>
    </row>
    <row r="37" spans="1:18" ht="16" customHeight="1">
      <c r="A37" s="112" t="s">
        <v>63</v>
      </c>
      <c r="B37" s="120" t="s">
        <v>80</v>
      </c>
      <c r="C37" s="113"/>
      <c r="D37" s="113" t="s">
        <v>42</v>
      </c>
      <c r="E37" s="134">
        <v>1</v>
      </c>
      <c r="F37" s="134">
        <v>3</v>
      </c>
      <c r="G37" s="134">
        <v>4</v>
      </c>
      <c r="H37" s="134">
        <v>3</v>
      </c>
      <c r="I37" s="134">
        <v>11</v>
      </c>
      <c r="J37" s="119"/>
      <c r="K37" s="117">
        <f t="shared" si="0"/>
        <v>0</v>
      </c>
      <c r="M37" s="118"/>
      <c r="N37" s="118"/>
      <c r="O37" s="118"/>
      <c r="P37" s="118"/>
      <c r="Q37" s="118"/>
      <c r="R37" s="76"/>
    </row>
    <row r="38" spans="1:18" ht="16" customHeight="1">
      <c r="A38" s="112" t="s">
        <v>64</v>
      </c>
      <c r="B38" s="113" t="s">
        <v>81</v>
      </c>
      <c r="C38" s="113"/>
      <c r="D38" s="113" t="s">
        <v>42</v>
      </c>
      <c r="E38" s="115"/>
      <c r="F38" s="115"/>
      <c r="G38" s="115"/>
      <c r="H38" s="115"/>
      <c r="I38" s="115">
        <v>34</v>
      </c>
      <c r="J38" s="116"/>
      <c r="K38" s="117">
        <f t="shared" si="0"/>
        <v>0</v>
      </c>
      <c r="M38" s="118"/>
      <c r="N38" s="118"/>
      <c r="O38" s="118"/>
      <c r="P38" s="118"/>
      <c r="Q38" s="118"/>
      <c r="R38" s="76"/>
    </row>
    <row r="39" spans="1:18" ht="16" customHeight="1">
      <c r="A39" s="122"/>
      <c r="B39" s="123"/>
      <c r="C39" s="124"/>
      <c r="D39" s="124"/>
      <c r="E39" s="115"/>
      <c r="F39" s="115"/>
      <c r="G39" s="115"/>
      <c r="H39" s="115"/>
      <c r="I39" s="125"/>
      <c r="J39" s="116"/>
      <c r="K39" s="117">
        <f t="shared" si="0"/>
        <v>0</v>
      </c>
      <c r="M39" s="118"/>
      <c r="N39" s="118"/>
      <c r="O39" s="118"/>
      <c r="P39" s="118"/>
      <c r="Q39" s="118"/>
      <c r="R39" s="76"/>
    </row>
    <row r="40" spans="1:18" ht="16" customHeight="1">
      <c r="A40" s="76"/>
      <c r="B40" s="76"/>
      <c r="C40" s="76"/>
      <c r="D40" s="94"/>
      <c r="E40" s="126">
        <f t="shared" ref="E40:I40" si="1">SUM(E21:E39)</f>
        <v>32</v>
      </c>
      <c r="F40" s="126">
        <f t="shared" si="1"/>
        <v>105</v>
      </c>
      <c r="G40" s="126">
        <f t="shared" si="1"/>
        <v>155</v>
      </c>
      <c r="H40" s="126">
        <f t="shared" si="1"/>
        <v>119</v>
      </c>
      <c r="I40" s="126">
        <f t="shared" si="1"/>
        <v>445</v>
      </c>
      <c r="J40" s="126"/>
      <c r="K40" s="127">
        <f>SUM(K21:K39)</f>
        <v>0</v>
      </c>
      <c r="L40" s="76"/>
    </row>
    <row r="41" spans="1:18" ht="16" customHeight="1" thickBot="1">
      <c r="A41" s="80"/>
      <c r="B41" s="80"/>
      <c r="C41" s="80"/>
      <c r="D41" s="80"/>
      <c r="E41" s="76"/>
      <c r="F41" s="76"/>
      <c r="G41" s="76"/>
      <c r="H41" s="76"/>
      <c r="I41" s="76"/>
      <c r="J41" s="106"/>
      <c r="K41" s="78"/>
      <c r="L41" s="76"/>
    </row>
    <row r="42" spans="1:18" ht="16" customHeight="1">
      <c r="A42" s="128" t="s">
        <v>129</v>
      </c>
      <c r="B42" s="76"/>
      <c r="C42" s="76"/>
      <c r="D42" s="129"/>
      <c r="E42" s="76"/>
      <c r="F42" s="76"/>
      <c r="G42" s="76"/>
      <c r="H42" s="76"/>
      <c r="I42" s="76"/>
      <c r="J42" s="106"/>
      <c r="K42" s="78"/>
      <c r="L42" s="76"/>
    </row>
    <row r="43" spans="1:18" ht="16" customHeight="1">
      <c r="A43" s="128" t="s">
        <v>130</v>
      </c>
      <c r="B43" s="76"/>
      <c r="C43" s="76"/>
      <c r="D43" s="129"/>
      <c r="E43" s="76"/>
      <c r="F43" s="76"/>
      <c r="G43" s="76"/>
      <c r="H43" s="76"/>
      <c r="I43" s="76"/>
      <c r="J43" s="106"/>
      <c r="K43" s="78"/>
      <c r="L43" s="76"/>
    </row>
    <row r="44" spans="1:18" ht="16" customHeight="1">
      <c r="A44" s="128"/>
      <c r="B44" s="76"/>
      <c r="C44" s="76"/>
      <c r="D44" s="129"/>
      <c r="E44" s="76"/>
      <c r="F44" s="76"/>
      <c r="G44" s="76"/>
      <c r="H44" s="76"/>
      <c r="I44" s="76"/>
      <c r="J44" s="106"/>
      <c r="K44" s="78"/>
      <c r="L44" s="76"/>
    </row>
    <row r="45" spans="1:18" ht="16" customHeight="1" thickBot="1">
      <c r="A45" s="130"/>
      <c r="B45" s="131" t="s">
        <v>110</v>
      </c>
      <c r="C45" s="80"/>
      <c r="D45" s="132"/>
      <c r="E45" s="76"/>
      <c r="F45" s="76"/>
      <c r="G45" s="76"/>
      <c r="H45" s="76"/>
      <c r="I45" s="76"/>
      <c r="J45" s="78"/>
      <c r="K45" s="78"/>
      <c r="L45" s="76"/>
    </row>
    <row r="46" spans="1:18" ht="16" customHeight="1">
      <c r="A46" s="76"/>
      <c r="B46" s="76"/>
      <c r="C46" s="76"/>
      <c r="D46" s="76"/>
      <c r="E46" s="76"/>
      <c r="F46" s="76"/>
      <c r="G46" s="76"/>
      <c r="H46" s="76"/>
      <c r="I46" s="76"/>
      <c r="J46" s="78"/>
      <c r="K46" s="78"/>
      <c r="L46" s="76"/>
    </row>
    <row r="47" spans="1:18" ht="16" customHeight="1"/>
    <row r="48" spans="1:18" ht="16" customHeight="1"/>
    <row r="49" ht="16" customHeight="1"/>
    <row r="50" ht="16" customHeight="1"/>
    <row r="51" ht="16" customHeight="1"/>
    <row r="52" ht="16" customHeight="1"/>
    <row r="53" ht="16" customHeight="1"/>
    <row r="54" ht="16" customHeight="1"/>
    <row r="55" ht="16" customHeight="1"/>
    <row r="56" ht="16" customHeight="1"/>
    <row r="57" ht="16" customHeight="1"/>
    <row r="58" ht="16" customHeight="1"/>
    <row r="59" ht="16" customHeight="1"/>
    <row r="60" ht="16" customHeight="1"/>
    <row r="61" ht="16" customHeight="1"/>
    <row r="62" ht="16" customHeight="1"/>
    <row r="63" ht="16" customHeight="1"/>
    <row r="64" ht="16" customHeight="1"/>
    <row r="65" ht="16" customHeight="1"/>
    <row r="66" ht="16" customHeight="1"/>
    <row r="67" ht="16" customHeight="1"/>
    <row r="68" ht="16" customHeight="1"/>
    <row r="69" ht="16" customHeight="1"/>
    <row r="70" ht="16" customHeight="1"/>
    <row r="71" ht="16" customHeight="1"/>
    <row r="72" ht="16" customHeight="1"/>
    <row r="73" ht="16" customHeight="1"/>
    <row r="74" ht="16" customHeight="1"/>
    <row r="75" ht="16" customHeight="1"/>
    <row r="76" ht="16" customHeight="1"/>
    <row r="77" ht="16" customHeight="1"/>
    <row r="78" ht="16" customHeight="1"/>
    <row r="79" ht="16" customHeight="1"/>
    <row r="80" ht="16" customHeight="1"/>
    <row r="81" ht="16" customHeight="1"/>
    <row r="82" ht="16" customHeight="1"/>
    <row r="83" ht="16" customHeight="1"/>
    <row r="84" ht="16" customHeight="1"/>
    <row r="85" ht="16" customHeight="1"/>
    <row r="86" ht="16" customHeight="1"/>
    <row r="87" ht="16" customHeight="1"/>
    <row r="88" ht="16" customHeight="1"/>
    <row r="89" ht="16" customHeight="1"/>
    <row r="90" ht="16" customHeight="1"/>
    <row r="91" ht="16" customHeight="1"/>
    <row r="92" ht="16" customHeight="1"/>
    <row r="93" ht="16" customHeight="1"/>
    <row r="94" ht="16" customHeight="1"/>
    <row r="95" ht="16" customHeight="1"/>
    <row r="96" ht="16" customHeight="1"/>
    <row r="97" ht="16" customHeight="1"/>
    <row r="98" ht="16" customHeight="1"/>
    <row r="99" ht="16" customHeight="1"/>
    <row r="100" ht="16" customHeight="1"/>
    <row r="101" ht="16" customHeight="1"/>
    <row r="102" ht="16" customHeight="1"/>
    <row r="103" ht="16" customHeight="1"/>
    <row r="104" ht="16" customHeight="1"/>
    <row r="105" ht="16" customHeight="1"/>
    <row r="106" ht="16" customHeight="1"/>
    <row r="107" ht="16" customHeight="1"/>
    <row r="108" ht="16" customHeight="1"/>
    <row r="109" ht="16" customHeight="1"/>
    <row r="110" ht="16" customHeight="1"/>
    <row r="111" ht="16" customHeight="1"/>
    <row r="112" ht="16" customHeight="1"/>
    <row r="113" ht="16" customHeight="1"/>
    <row r="114" ht="16" customHeight="1"/>
    <row r="115" ht="16" customHeight="1"/>
    <row r="116" ht="16" customHeight="1"/>
    <row r="117" ht="16" customHeight="1"/>
    <row r="118" ht="16" customHeight="1"/>
    <row r="119" ht="16" customHeight="1"/>
    <row r="120" ht="16" customHeight="1"/>
    <row r="121" ht="16" customHeight="1"/>
    <row r="122" ht="16" customHeight="1"/>
    <row r="123" ht="16" customHeight="1"/>
    <row r="124" ht="16" customHeight="1"/>
    <row r="125" ht="16" customHeight="1"/>
    <row r="126" ht="16" customHeight="1"/>
    <row r="127" ht="16" customHeight="1"/>
    <row r="128" ht="16" customHeight="1"/>
    <row r="129" ht="16" customHeight="1"/>
    <row r="130" ht="16" customHeight="1"/>
    <row r="131" ht="16" customHeight="1"/>
    <row r="132" ht="16" customHeight="1"/>
    <row r="133" ht="16" customHeight="1"/>
    <row r="134" ht="16" customHeight="1"/>
    <row r="135" ht="16" customHeight="1"/>
    <row r="136" ht="16" customHeight="1"/>
    <row r="137" ht="16" customHeight="1"/>
    <row r="138" ht="16" customHeight="1"/>
    <row r="139" ht="16" customHeight="1"/>
    <row r="140" ht="16" customHeight="1"/>
    <row r="141" ht="16" customHeight="1"/>
    <row r="142" ht="16" customHeight="1"/>
    <row r="143" ht="16" customHeight="1"/>
    <row r="144" ht="16" customHeight="1"/>
    <row r="145" ht="16" customHeight="1"/>
    <row r="146" ht="16" customHeight="1"/>
    <row r="147" ht="16" customHeight="1"/>
    <row r="148" ht="16" customHeight="1"/>
    <row r="149" ht="16" customHeight="1"/>
    <row r="150" ht="16" customHeight="1"/>
    <row r="151" ht="16" customHeight="1"/>
    <row r="152" ht="16" customHeight="1"/>
    <row r="153" ht="16" customHeight="1"/>
    <row r="154" ht="16" customHeight="1"/>
    <row r="155" ht="16" customHeight="1"/>
    <row r="156" ht="16" customHeight="1"/>
    <row r="157" ht="16" customHeight="1"/>
    <row r="158" ht="16" customHeight="1"/>
    <row r="159" ht="16" customHeight="1"/>
    <row r="160" ht="16" customHeight="1"/>
    <row r="161" ht="16" customHeight="1"/>
    <row r="162" ht="16" customHeight="1"/>
    <row r="163" ht="16" customHeight="1"/>
    <row r="164" ht="16" customHeight="1"/>
    <row r="165" ht="16" customHeight="1"/>
    <row r="166" ht="16" customHeight="1"/>
    <row r="167" ht="16" customHeight="1"/>
    <row r="168" ht="16" customHeight="1"/>
    <row r="169" ht="16" customHeight="1"/>
    <row r="170" ht="16" customHeight="1"/>
    <row r="171" ht="16" customHeight="1"/>
    <row r="172" ht="16" customHeight="1"/>
    <row r="173" ht="16" customHeight="1"/>
    <row r="174" ht="16" customHeight="1"/>
    <row r="175" ht="16" customHeight="1"/>
    <row r="176" ht="16" customHeight="1"/>
    <row r="177" ht="16" customHeight="1"/>
    <row r="178" ht="16" customHeight="1"/>
    <row r="179" ht="16" customHeight="1"/>
    <row r="180" ht="16" customHeight="1"/>
    <row r="181" ht="16" customHeight="1"/>
    <row r="182" ht="16" customHeight="1"/>
    <row r="183" ht="16" customHeight="1"/>
    <row r="184" ht="16" customHeight="1"/>
    <row r="185" ht="16" customHeight="1"/>
    <row r="186" ht="16" customHeight="1"/>
    <row r="187" ht="16" customHeight="1"/>
    <row r="188" ht="16" customHeight="1"/>
    <row r="189" ht="16" customHeight="1"/>
    <row r="190" ht="16" customHeight="1"/>
    <row r="191" ht="16" customHeight="1"/>
    <row r="192" ht="16" customHeight="1"/>
    <row r="193" ht="16" customHeight="1"/>
    <row r="194" ht="16" customHeight="1"/>
    <row r="195" ht="16" customHeight="1"/>
    <row r="196" ht="16" customHeight="1"/>
    <row r="197" ht="16" customHeight="1"/>
    <row r="198" ht="16" customHeight="1"/>
    <row r="199" ht="16" customHeight="1"/>
    <row r="200" ht="16" customHeight="1"/>
    <row r="201" ht="16" customHeight="1"/>
    <row r="202" ht="16" customHeight="1"/>
    <row r="203" ht="16" customHeight="1"/>
    <row r="204" ht="16" customHeight="1"/>
    <row r="205" ht="16" customHeight="1"/>
    <row r="206" ht="16" customHeight="1"/>
    <row r="207" ht="16" customHeight="1"/>
    <row r="208" ht="16" customHeight="1"/>
    <row r="209" ht="16" customHeight="1"/>
    <row r="210" ht="16" customHeight="1"/>
    <row r="211" ht="16" customHeight="1"/>
    <row r="212" ht="16" customHeight="1"/>
    <row r="213" ht="16" customHeight="1"/>
    <row r="214" ht="16" customHeight="1"/>
    <row r="215" ht="16" customHeight="1"/>
    <row r="216" ht="16" customHeight="1"/>
    <row r="217" ht="16" customHeight="1"/>
    <row r="218" ht="16" customHeight="1"/>
    <row r="219" ht="16" customHeight="1"/>
    <row r="220" ht="16" customHeight="1"/>
    <row r="221" ht="16" customHeight="1"/>
    <row r="222" ht="16" customHeight="1"/>
    <row r="223" ht="16" customHeight="1"/>
    <row r="224" ht="16" customHeight="1"/>
    <row r="225" ht="16" customHeight="1"/>
    <row r="226" ht="16" customHeight="1"/>
    <row r="227" ht="16" customHeight="1"/>
    <row r="228" ht="16" customHeight="1"/>
    <row r="229" ht="16" customHeight="1"/>
    <row r="230" ht="16" customHeight="1"/>
    <row r="231" ht="16" customHeight="1"/>
    <row r="232" ht="16" customHeight="1"/>
    <row r="233" ht="16" customHeight="1"/>
    <row r="234" ht="16" customHeight="1"/>
    <row r="235" ht="16" customHeight="1"/>
    <row r="236" ht="16" customHeight="1"/>
    <row r="237" ht="16" customHeight="1"/>
    <row r="238" ht="16" customHeight="1"/>
    <row r="239" ht="16" customHeight="1"/>
    <row r="240" ht="16" customHeight="1"/>
    <row r="241" ht="16" customHeight="1"/>
    <row r="242" ht="16" customHeight="1"/>
    <row r="243" ht="16" customHeight="1"/>
    <row r="244" ht="16" customHeight="1"/>
    <row r="245" ht="16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A1:B1"/>
    <mergeCell ref="E19:H19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E0BC07-CCB1-477D-8417-0DF362C02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DC03F5-C14F-4C54-98DD-4D59D58A83D8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cc099e4b-e381-4360-bcff-5e1f51ab48dc"/>
    <ds:schemaRef ds:uri="http://schemas.microsoft.com/office/infopath/2007/PartnerControls"/>
    <ds:schemaRef ds:uri="http://schemas.openxmlformats.org/package/2006/metadata/core-properties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8A4DB5E2-F756-416C-A854-53246FA54C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MER.QT-1.BM2</vt:lpstr>
      <vt:lpstr>DETAILS</vt:lpstr>
      <vt:lpstr>Sheet2</vt:lpstr>
      <vt:lpstr>PackingList</vt:lpstr>
      <vt:lpstr>UK</vt:lpstr>
      <vt:lpstr>EU</vt:lpstr>
      <vt:lpstr>USA</vt:lpstr>
      <vt:lpstr>JP</vt:lpstr>
      <vt:lpstr>DETAILS!Print_Area</vt:lpstr>
      <vt:lpstr>'MER.QT-1.BM2'!Print_Area</vt:lpstr>
      <vt:lpstr>PackingList!Print_Titles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2024-05-27T09:56:22Z</cp:lastPrinted>
  <dcterms:created xsi:type="dcterms:W3CDTF">2020-11-11T02:21:38Z</dcterms:created>
  <dcterms:modified xsi:type="dcterms:W3CDTF">2026-01-22T02:05:32Z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