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51D93265-5937-4C25-90BD-2E37B51546D9}" xr6:coauthVersionLast="47" xr6:coauthVersionMax="47" xr10:uidLastSave="{00000000-0000-0000-0000-000000000000}"/>
  <bookViews>
    <workbookView xWindow="-110" yWindow="-110" windowWidth="19420" windowHeight="10300" xr2:uid="{665B7843-FB39-49A9-8D95-8381566C7ED0}"/>
  </bookViews>
  <sheets>
    <sheet name="UA-08-12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SCM40" localSheetId="0">'[2]Raw material movement'!#REF!</definedName>
    <definedName name="____SCM40">'[2]Raw material movement'!#REF!</definedName>
    <definedName name="___SCM40" localSheetId="0">'[3]Raw material movement'!#REF!</definedName>
    <definedName name="___SCM40">'[3]Raw material movement'!#REF!</definedName>
    <definedName name="__SCM40" localSheetId="0">'[4]Raw material movement'!#REF!</definedName>
    <definedName name="__SCM40">'[4]Raw material movement'!#REF!</definedName>
    <definedName name="_2DATA_DATA2_L" localSheetId="0">'[5]#REF'!#REF!</definedName>
    <definedName name="_2DATA_DATA2_L">'[5]#REF'!#REF!</definedName>
    <definedName name="_DATA_DATA2_L" localSheetId="0">'[6]#REF'!#REF!</definedName>
    <definedName name="_DATA_DATA2_L">'[6]#REF'!#REF!</definedName>
    <definedName name="_Fill" localSheetId="0" hidden="1">#REF!</definedName>
    <definedName name="_Fill" hidden="1">#REF!</definedName>
    <definedName name="_SCM40">'[3]Raw material movement'!#REF!</definedName>
    <definedName name="AB">#REF!</definedName>
    <definedName name="CODE">[8]CODE!$A$6:$B$156</definedName>
    <definedName name="dsdf">'[2]Raw material movement'!#REF!</definedName>
    <definedName name="IB">#REF!</definedName>
    <definedName name="MAHANG">#REF!</definedName>
    <definedName name="MAVT">[9]Code!$A$7:$A$73</definedName>
    <definedName name="NAVY" localSheetId="0" hidden="1">#REF!</definedName>
    <definedName name="NAVY" hidden="1">#REF!</definedName>
    <definedName name="_xlnm.Print_Area" localSheetId="0">'UA-08-12-2023'!$A$1:$L$18</definedName>
    <definedName name="SESEAM" localSheetId="0" hidden="1">#REF!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J18" i="1"/>
  <c r="K18" i="1" s="1"/>
  <c r="H18" i="1"/>
  <c r="G18" i="1"/>
  <c r="B18" i="1"/>
  <c r="A18" i="1"/>
  <c r="J17" i="1"/>
  <c r="K17" i="1" s="1"/>
  <c r="H17" i="1"/>
  <c r="G17" i="1" s="1"/>
  <c r="B17" i="1"/>
  <c r="A17" i="1"/>
  <c r="K16" i="1"/>
  <c r="J16" i="1"/>
  <c r="H16" i="1"/>
  <c r="G16" i="1"/>
  <c r="B16" i="1"/>
  <c r="A16" i="1"/>
  <c r="K15" i="1"/>
  <c r="J15" i="1"/>
  <c r="H15" i="1"/>
  <c r="G15" i="1" s="1"/>
  <c r="B15" i="1"/>
  <c r="A15" i="1"/>
  <c r="K14" i="1"/>
  <c r="J14" i="1"/>
  <c r="H14" i="1"/>
  <c r="G14" i="1" s="1"/>
  <c r="B14" i="1"/>
  <c r="A14" i="1"/>
  <c r="J13" i="1"/>
  <c r="K13" i="1" s="1"/>
  <c r="H13" i="1"/>
  <c r="G13" i="1" s="1"/>
  <c r="B13" i="1"/>
  <c r="A13" i="1"/>
  <c r="K12" i="1"/>
  <c r="J12" i="1"/>
  <c r="H12" i="1"/>
  <c r="G12" i="1"/>
  <c r="B12" i="1"/>
  <c r="A12" i="1"/>
  <c r="K11" i="1"/>
  <c r="J11" i="1"/>
  <c r="H11" i="1"/>
  <c r="G11" i="1" s="1"/>
  <c r="B11" i="1"/>
  <c r="A11" i="1"/>
  <c r="K10" i="1"/>
  <c r="J10" i="1"/>
  <c r="H10" i="1"/>
  <c r="G10" i="1" s="1"/>
  <c r="B10" i="1"/>
  <c r="A10" i="1"/>
  <c r="J9" i="1"/>
  <c r="K9" i="1" s="1"/>
  <c r="H9" i="1"/>
  <c r="G9" i="1" s="1"/>
  <c r="B9" i="1"/>
  <c r="A9" i="1"/>
  <c r="K8" i="1"/>
  <c r="J8" i="1"/>
  <c r="H8" i="1"/>
  <c r="G8" i="1"/>
  <c r="B8" i="1"/>
  <c r="A8" i="1"/>
  <c r="K7" i="1"/>
  <c r="K21" i="1" s="1"/>
  <c r="J7" i="1"/>
  <c r="J21" i="1" s="1"/>
  <c r="H7" i="1"/>
  <c r="G7" i="1" s="1"/>
  <c r="G21" i="1" s="1"/>
  <c r="B7" i="1"/>
  <c r="A7" i="1"/>
  <c r="K4" i="1"/>
  <c r="I4" i="1"/>
  <c r="G4" i="1"/>
  <c r="F4" i="1"/>
  <c r="D4" i="1"/>
  <c r="B4" i="1"/>
  <c r="A4" i="1"/>
  <c r="K3" i="1"/>
  <c r="I3" i="1"/>
  <c r="G3" i="1"/>
  <c r="F3" i="1"/>
  <c r="D3" i="1"/>
  <c r="B3" i="1"/>
  <c r="A3" i="1"/>
  <c r="K2" i="1"/>
  <c r="I2" i="1"/>
  <c r="G2" i="1"/>
  <c r="F2" i="1"/>
  <c r="D2" i="1"/>
  <c r="B2" i="1"/>
  <c r="A2" i="1"/>
  <c r="K1" i="1"/>
  <c r="I1" i="1"/>
  <c r="G1" i="1"/>
  <c r="F1" i="1"/>
  <c r="D1" i="1"/>
  <c r="B1" i="1"/>
  <c r="A1" i="1"/>
  <c r="H21" i="1" l="1"/>
</calcChain>
</file>

<file path=xl/sharedStrings.xml><?xml version="1.0" encoding="utf-8"?>
<sst xmlns="http://schemas.openxmlformats.org/spreadsheetml/2006/main" count="29" uniqueCount="29">
  <si>
    <t>REF</t>
  </si>
  <si>
    <t>DESCRIPTION</t>
  </si>
  <si>
    <t>GRADE</t>
  </si>
  <si>
    <t>TOL +/-</t>
  </si>
  <si>
    <t>SPEC for SIZE L PROTO 1</t>
  </si>
  <si>
    <t>S</t>
  </si>
  <si>
    <t>M</t>
  </si>
  <si>
    <t>L</t>
  </si>
  <si>
    <t>XL</t>
  </si>
  <si>
    <t>XXL</t>
  </si>
  <si>
    <t>UA COMMENT</t>
  </si>
  <si>
    <t>RỘNG LƯNG ĐO THƯỜNG</t>
  </si>
  <si>
    <t>RỘNG LƯNG ĐO CĂNG</t>
  </si>
  <si>
    <t>CAO LƯNG</t>
  </si>
  <si>
    <t>RỘNG MÔNG (TRỪ LƯNG, XUỐNG 20CM)</t>
  </si>
  <si>
    <t>ĐÁY TRƯỚC (tính LƯNG)</t>
  </si>
  <si>
    <t>ĐÁY SAU (TÍNH LƯNG)</t>
  </si>
  <si>
    <t>VÒNG ĐÙI (DƯỚI ĐÁY 2.5CM)</t>
  </si>
  <si>
    <t>RỘNG ỐNG</t>
  </si>
  <si>
    <t>DÀI SƯỜN TRONG</t>
  </si>
  <si>
    <t>CAO LAI</t>
  </si>
  <si>
    <t>DÀI SƯỜN NGOÀI</t>
  </si>
  <si>
    <t>RỘNG TÚI SAU</t>
  </si>
  <si>
    <t>NOTE: THAY ĐỔI CẤU TRÚC MAY LÓT THÂN  NÊN BỎ CÁC THÔNG SỐ CỦA LÓT LỚP LÓT BÊN TRONG- VÌ LÓT THÂN MAY VỚI CHÍNH NÊN THÔNG SỐ SẼ THEO LỚP CHÍNH BÊN NGOÀI</t>
  </si>
  <si>
    <t>COMMENTS</t>
  </si>
  <si>
    <t>ĐỊNH MỨC THUN LƯNG-ĐẶT HÀNG- TO BẢN 4.5CM</t>
  </si>
  <si>
    <t>110cm</t>
  </si>
  <si>
    <t>DÀI DÂY LUỒN ĐẶT HÀNG (DƯ RA 16CM MỖI BÊN)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</si>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</sst>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theme="1"/>
      <name val="Arial"/>
      <family val="2"/>
    </font>
    <font>
      <sz val="3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rgb="FFFF0000"/>
      <name val="Helvetica"/>
      <family val="2"/>
    </font>
    <font>
      <b/>
      <sz val="12"/>
      <name val="Helvetica"/>
    </font>
    <font>
      <sz val="9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</cellStyleXfs>
  <cellXfs count="12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/>
    </xf>
    <xf numFmtId="0" fontId="1" fillId="0" borderId="5" xfId="1" applyBorder="1"/>
    <xf numFmtId="0" fontId="2" fillId="3" borderId="4" xfId="1" applyFont="1" applyFill="1" applyBorder="1" applyAlignment="1">
      <alignment horizontal="center"/>
    </xf>
    <xf numFmtId="14" fontId="2" fillId="3" borderId="6" xfId="1" applyNumberFormat="1" applyFont="1" applyFill="1" applyBorder="1" applyAlignment="1">
      <alignment horizontal="left" vertical="center"/>
    </xf>
    <xf numFmtId="0" fontId="1" fillId="3" borderId="7" xfId="1" applyFill="1" applyBorder="1"/>
    <xf numFmtId="0" fontId="3" fillId="2" borderId="5" xfId="1" applyFont="1" applyFill="1" applyBorder="1" applyAlignment="1">
      <alignment horizontal="center" vertical="center"/>
    </xf>
    <xf numFmtId="14" fontId="2" fillId="2" borderId="8" xfId="1" applyNumberFormat="1" applyFont="1" applyFill="1" applyBorder="1" applyAlignment="1">
      <alignment horizontal="left" vertical="center"/>
    </xf>
    <xf numFmtId="0" fontId="1" fillId="2" borderId="7" xfId="1" applyFill="1" applyBorder="1"/>
    <xf numFmtId="0" fontId="1" fillId="3" borderId="9" xfId="1" applyFill="1" applyBorder="1"/>
    <xf numFmtId="0" fontId="3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4" fillId="2" borderId="13" xfId="1" applyFont="1" applyFill="1" applyBorder="1"/>
    <xf numFmtId="0" fontId="4" fillId="2" borderId="0" xfId="1" applyFont="1" applyFill="1"/>
    <xf numFmtId="0" fontId="2" fillId="3" borderId="14" xfId="1" applyFont="1" applyFill="1" applyBorder="1" applyAlignment="1">
      <alignment horizontal="left"/>
    </xf>
    <xf numFmtId="0" fontId="2" fillId="3" borderId="14" xfId="1" applyFont="1" applyFill="1" applyBorder="1" applyAlignment="1">
      <alignment horizontal="center"/>
    </xf>
    <xf numFmtId="0" fontId="1" fillId="3" borderId="15" xfId="1" applyFill="1" applyBorder="1"/>
    <xf numFmtId="0" fontId="2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center" vertical="center"/>
    </xf>
    <xf numFmtId="14" fontId="2" fillId="2" borderId="6" xfId="1" applyNumberFormat="1" applyFont="1" applyFill="1" applyBorder="1" applyAlignment="1">
      <alignment horizontal="left" vertical="center"/>
    </xf>
    <xf numFmtId="0" fontId="1" fillId="2" borderId="15" xfId="1" applyFill="1" applyBorder="1"/>
    <xf numFmtId="0" fontId="1" fillId="3" borderId="14" xfId="1" applyFill="1" applyBorder="1"/>
    <xf numFmtId="0" fontId="3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4" fillId="2" borderId="19" xfId="1" applyFont="1" applyFill="1" applyBorder="1"/>
    <xf numFmtId="0" fontId="4" fillId="2" borderId="20" xfId="1" applyFont="1" applyFill="1" applyBorder="1"/>
    <xf numFmtId="0" fontId="2" fillId="3" borderId="16" xfId="1" applyFont="1" applyFill="1" applyBorder="1" applyAlignment="1">
      <alignment horizontal="left"/>
    </xf>
    <xf numFmtId="0" fontId="1" fillId="0" borderId="17" xfId="1" applyBorder="1"/>
    <xf numFmtId="0" fontId="2" fillId="3" borderId="16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2" fillId="3" borderId="24" xfId="1" applyFont="1" applyFill="1" applyBorder="1" applyAlignment="1">
      <alignment horizontal="left"/>
    </xf>
    <xf numFmtId="0" fontId="1" fillId="0" borderId="25" xfId="1" applyBorder="1"/>
    <xf numFmtId="0" fontId="2" fillId="3" borderId="24" xfId="1" applyFont="1" applyFill="1" applyBorder="1" applyAlignment="1">
      <alignment horizontal="center"/>
    </xf>
    <xf numFmtId="14" fontId="2" fillId="3" borderId="26" xfId="1" applyNumberFormat="1" applyFont="1" applyFill="1" applyBorder="1" applyAlignment="1">
      <alignment horizontal="left" vertical="center"/>
    </xf>
    <xf numFmtId="0" fontId="1" fillId="3" borderId="27" xfId="1" applyFill="1" applyBorder="1"/>
    <xf numFmtId="0" fontId="2" fillId="2" borderId="24" xfId="1" applyFont="1" applyFill="1" applyBorder="1" applyAlignment="1">
      <alignment horizontal="left" vertical="center"/>
    </xf>
    <xf numFmtId="0" fontId="3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left" vertical="center"/>
    </xf>
    <xf numFmtId="0" fontId="1" fillId="2" borderId="27" xfId="1" applyFill="1" applyBorder="1"/>
    <xf numFmtId="0" fontId="1" fillId="3" borderId="28" xfId="1" applyFill="1" applyBorder="1"/>
    <xf numFmtId="0" fontId="3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5" fillId="4" borderId="31" xfId="1" applyFont="1" applyFill="1" applyBorder="1" applyAlignment="1">
      <alignment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1" fillId="4" borderId="10" xfId="1" applyFill="1" applyBorder="1"/>
    <xf numFmtId="0" fontId="1" fillId="4" borderId="11" xfId="1" applyFill="1" applyBorder="1"/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34" xfId="1" applyFont="1" applyBorder="1" applyAlignment="1">
      <alignment horizontal="center" wrapText="1"/>
    </xf>
    <xf numFmtId="0" fontId="2" fillId="0" borderId="34" xfId="1" applyFont="1" applyBorder="1" applyAlignment="1">
      <alignment horizontal="center"/>
    </xf>
    <xf numFmtId="0" fontId="2" fillId="5" borderId="34" xfId="1" applyFont="1" applyFill="1" applyBorder="1" applyAlignment="1">
      <alignment horizontal="center" wrapText="1"/>
    </xf>
    <xf numFmtId="0" fontId="2" fillId="0" borderId="34" xfId="1" applyFont="1" applyBorder="1" applyAlignment="1">
      <alignment horizontal="center" vertical="center"/>
    </xf>
    <xf numFmtId="0" fontId="2" fillId="6" borderId="35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8" fillId="0" borderId="31" xfId="2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10" fillId="3" borderId="31" xfId="1" applyFont="1" applyFill="1" applyBorder="1" applyAlignment="1">
      <alignment vertical="center" wrapText="1"/>
    </xf>
    <xf numFmtId="0" fontId="10" fillId="3" borderId="0" xfId="1" applyFont="1" applyFill="1" applyAlignment="1">
      <alignment vertical="center" wrapText="1"/>
    </xf>
    <xf numFmtId="0" fontId="10" fillId="3" borderId="18" xfId="1" applyFont="1" applyFill="1" applyBorder="1" applyAlignment="1">
      <alignment vertical="center" wrapText="1"/>
    </xf>
    <xf numFmtId="0" fontId="1" fillId="0" borderId="0" xfId="1" applyAlignment="1">
      <alignment horizontal="left" vertical="center" wrapText="1"/>
    </xf>
    <xf numFmtId="0" fontId="9" fillId="7" borderId="31" xfId="1" quotePrefix="1" applyFont="1" applyFill="1" applyBorder="1" applyAlignment="1">
      <alignment horizontal="center" vertical="center" wrapText="1"/>
    </xf>
    <xf numFmtId="0" fontId="8" fillId="7" borderId="31" xfId="2" applyFont="1" applyFill="1" applyBorder="1" applyAlignment="1">
      <alignment horizontal="left" vertical="center" wrapText="1"/>
    </xf>
    <xf numFmtId="0" fontId="8" fillId="7" borderId="31" xfId="1" applyFont="1" applyFill="1" applyBorder="1" applyAlignment="1">
      <alignment horizontal="left" vertical="center" wrapText="1"/>
    </xf>
    <xf numFmtId="0" fontId="8" fillId="7" borderId="6" xfId="1" applyFont="1" applyFill="1" applyBorder="1" applyAlignment="1">
      <alignment horizontal="left" vertical="center" wrapText="1"/>
    </xf>
    <xf numFmtId="0" fontId="11" fillId="0" borderId="31" xfId="1" applyFont="1" applyBorder="1" applyAlignment="1">
      <alignment vertical="center" wrapText="1"/>
    </xf>
    <xf numFmtId="0" fontId="1" fillId="3" borderId="31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12" fillId="3" borderId="0" xfId="3" applyFont="1" applyFill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6" fillId="5" borderId="31" xfId="1" applyFont="1" applyFill="1" applyBorder="1" applyAlignment="1">
      <alignment horizontal="center" vertical="center"/>
    </xf>
    <xf numFmtId="0" fontId="9" fillId="0" borderId="36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13" fillId="7" borderId="23" xfId="2" applyFont="1" applyFill="1" applyBorder="1" applyAlignment="1">
      <alignment horizontal="center" vertical="center" wrapText="1"/>
    </xf>
    <xf numFmtId="0" fontId="13" fillId="7" borderId="25" xfId="2" applyFont="1" applyFill="1" applyBorder="1" applyAlignment="1">
      <alignment horizontal="center" vertical="center" wrapText="1"/>
    </xf>
    <xf numFmtId="0" fontId="14" fillId="3" borderId="37" xfId="1" applyFont="1" applyFill="1" applyBorder="1" applyAlignment="1">
      <alignment horizontal="left" vertical="center" indent="1"/>
    </xf>
    <xf numFmtId="0" fontId="8" fillId="8" borderId="6" xfId="2" applyFont="1" applyFill="1" applyBorder="1" applyAlignment="1">
      <alignment horizontal="center" vertical="center" wrapText="1"/>
    </xf>
    <xf numFmtId="0" fontId="8" fillId="8" borderId="17" xfId="2" applyFont="1" applyFill="1" applyBorder="1" applyAlignment="1">
      <alignment horizontal="center" vertical="center" wrapText="1"/>
    </xf>
    <xf numFmtId="0" fontId="14" fillId="8" borderId="31" xfId="1" applyFont="1" applyFill="1" applyBorder="1" applyAlignment="1">
      <alignment horizontal="left"/>
    </xf>
    <xf numFmtId="0" fontId="14" fillId="8" borderId="31" xfId="1" applyFont="1" applyFill="1" applyBorder="1"/>
    <xf numFmtId="0" fontId="8" fillId="8" borderId="38" xfId="2" applyFont="1" applyFill="1" applyBorder="1" applyAlignment="1">
      <alignment horizontal="center" vertical="center" wrapText="1"/>
    </xf>
    <xf numFmtId="0" fontId="14" fillId="3" borderId="31" xfId="1" applyFont="1" applyFill="1" applyBorder="1" applyAlignment="1">
      <alignment vertical="center"/>
    </xf>
    <xf numFmtId="0" fontId="15" fillId="0" borderId="39" xfId="1" applyFont="1" applyBorder="1" applyAlignment="1">
      <alignment horizontal="center" vertical="center"/>
    </xf>
    <xf numFmtId="0" fontId="1" fillId="3" borderId="39" xfId="1" applyFill="1" applyBorder="1"/>
    <xf numFmtId="0" fontId="1" fillId="3" borderId="40" xfId="1" applyFill="1" applyBorder="1"/>
    <xf numFmtId="0" fontId="14" fillId="3" borderId="14" xfId="1" applyFont="1" applyFill="1" applyBorder="1" applyAlignment="1">
      <alignment horizontal="left" vertical="center" indent="1"/>
    </xf>
    <xf numFmtId="0" fontId="14" fillId="8" borderId="31" xfId="1" applyFont="1" applyFill="1" applyBorder="1" applyAlignment="1">
      <alignment horizontal="center"/>
    </xf>
    <xf numFmtId="0" fontId="8" fillId="8" borderId="31" xfId="2" applyFont="1" applyFill="1" applyBorder="1" applyAlignment="1">
      <alignment horizontal="left" vertical="center" wrapText="1"/>
    </xf>
    <xf numFmtId="0" fontId="14" fillId="3" borderId="0" xfId="1" applyFont="1" applyFill="1" applyAlignment="1">
      <alignment vertical="center"/>
    </xf>
    <xf numFmtId="0" fontId="15" fillId="0" borderId="0" xfId="1" applyFont="1" applyAlignment="1">
      <alignment horizontal="center" vertical="center"/>
    </xf>
    <xf numFmtId="0" fontId="14" fillId="3" borderId="41" xfId="1" applyFont="1" applyFill="1" applyBorder="1" applyAlignment="1">
      <alignment horizontal="left" vertical="center" indent="1"/>
    </xf>
    <xf numFmtId="0" fontId="16" fillId="3" borderId="0" xfId="1" applyFont="1" applyFill="1" applyAlignment="1">
      <alignment vertical="center"/>
    </xf>
    <xf numFmtId="0" fontId="14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vertical="center"/>
    </xf>
    <xf numFmtId="0" fontId="14" fillId="3" borderId="0" xfId="1" applyFont="1" applyFill="1" applyAlignment="1">
      <alignment horizontal="left" vertical="center" indent="1"/>
    </xf>
    <xf numFmtId="0" fontId="14" fillId="3" borderId="29" xfId="1" applyFont="1" applyFill="1" applyBorder="1" applyAlignment="1">
      <alignment horizontal="center"/>
    </xf>
    <xf numFmtId="0" fontId="14" fillId="3" borderId="42" xfId="1" applyFont="1" applyFill="1" applyBorder="1" applyAlignment="1">
      <alignment horizontal="left" vertical="center" indent="1"/>
    </xf>
    <xf numFmtId="0" fontId="14" fillId="3" borderId="29" xfId="1" applyFont="1" applyFill="1" applyBorder="1" applyAlignment="1">
      <alignment horizontal="left" vertical="center" indent="1"/>
    </xf>
    <xf numFmtId="0" fontId="14" fillId="3" borderId="29" xfId="1" applyFont="1" applyFill="1" applyBorder="1" applyAlignment="1">
      <alignment horizontal="left"/>
    </xf>
    <xf numFmtId="0" fontId="14" fillId="3" borderId="29" xfId="1" applyFont="1" applyFill="1" applyBorder="1"/>
    <xf numFmtId="0" fontId="1" fillId="0" borderId="0" xfId="1" applyAlignment="1">
      <alignment horizontal="center"/>
    </xf>
    <xf numFmtId="0" fontId="14" fillId="3" borderId="29" xfId="1" applyFont="1" applyFill="1" applyBorder="1" applyAlignment="1">
      <alignment vertical="center"/>
    </xf>
    <xf numFmtId="0" fontId="3" fillId="3" borderId="37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</cellXfs>
  <cellStyles count="4">
    <cellStyle name="Normal" xfId="0" builtinId="0"/>
    <cellStyle name="Normal 9" xfId="1" xr:uid="{6D8692F0-BA42-4F5D-AEEC-4AD212EA7269}"/>
    <cellStyle name="一般 2 3" xfId="2" xr:uid="{DD5112E2-9685-42D8-9F79-F3992058E2C4}"/>
    <cellStyle name="一般 4" xfId="3" xr:uid="{95A56884-4E35-48EB-A721-6CF98FB8B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357574</xdr:colOff>
      <xdr:row>1</xdr:row>
      <xdr:rowOff>108713</xdr:rowOff>
    </xdr:from>
    <xdr:to>
      <xdr:col>15</xdr:col>
      <xdr:colOff>602931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92640-0BC2-48E9-99E8-833ADEC72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124" y="305563"/>
          <a:ext cx="2144007" cy="421467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AAB9E3-CAB5-491F-B755-2FE1EE7EAD27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CBFB7D-EDC2-4D64-A97D-09FAB365A5DE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0F6AEE-8B1B-49E8-B155-AA5EF4398A3B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20A82E-DAFC-448D-ADD3-1CEB0B3B818F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C6D5A6-7CE3-48E9-892D-72A4D5D39014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84DF8B-2BAC-4EC7-8B25-1BC016A3E400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ACE569-F321-462E-8CA6-BF66E27BF80B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5C0C5B-E87C-4BE8-9D44-0F2DE7CC5E45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62CEBE-19AB-488C-8222-F799D397B820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79B5A-6EFD-47D4-920C-BA33946FD984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5AF592-B7F7-48BB-9436-5E4F264625D8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97B5A9-0AF3-43D2-B59E-B0D2067B8EA6}"/>
            </a:ext>
          </a:extLst>
        </xdr:cNvPr>
        <xdr:cNvSpPr>
          <a:spLocks noChangeAspect="1" noChangeArrowheads="1"/>
        </xdr:cNvSpPr>
      </xdr:nvSpPr>
      <xdr:spPr bwMode="auto">
        <a:xfrm>
          <a:off x="95313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DDB425-2311-44F6-8831-DBB122597E4F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E395C4-5537-4D47-944D-B89AEB55D43E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44A94A-87DB-4207-AC81-851DB6474968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3A9285-4160-493E-B918-642E30D6426B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7D72C7-45E8-4A4D-9032-9C9099243C68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ED4A64-D0CC-45CF-B1C3-F55180CA6F05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42BF9A-64F8-4B0A-9825-62122C689899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1E73FD-090F-4FB1-A10D-0401DE772C32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3BE913-21DB-49AD-8261-CFA4B6A10BF5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801CC-16C6-4683-94FF-465C9A92F4F8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A5CEE2-C441-4FDA-9A01-58A422BBBA6E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C7B30C-983A-4E47-9563-88A75B4FD380}"/>
            </a:ext>
          </a:extLst>
        </xdr:cNvPr>
        <xdr:cNvSpPr>
          <a:spLocks noChangeAspect="1" noChangeArrowheads="1"/>
        </xdr:cNvSpPr>
      </xdr:nvSpPr>
      <xdr:spPr bwMode="auto">
        <a:xfrm>
          <a:off x="893445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09C7D2-E1C4-450D-AF67-3EA3EF6DD7F5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A02885-3340-4502-AC72-CCCE87CD45D2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7023F6-9FBF-45B1-8857-17F9743B3AAD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B94ADB-0D60-48BD-BFD4-768A5EF8EB5E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2D0976-DAEB-47DC-970B-9AC670F0551D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99577C-22F0-4620-A467-212DBA19AEC6}"/>
            </a:ext>
          </a:extLst>
        </xdr:cNvPr>
        <xdr:cNvSpPr>
          <a:spLocks noChangeAspect="1" noChangeArrowheads="1"/>
        </xdr:cNvSpPr>
      </xdr:nvSpPr>
      <xdr:spPr bwMode="auto">
        <a:xfrm>
          <a:off x="8382000" y="32448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phu_dong_un-available_net/Documents/Desktop/PALACE-%20CUTTING%20DOCKET-%20P26SHC93B%20.xlsx" TargetMode="External"/><Relationship Id="rId1" Type="http://schemas.openxmlformats.org/officeDocument/2006/relationships/externalLinkPath" Target="https://unavailablevn-my.sharepoint.com/personal/phu_dong_un-available_net/Documents/Desktop/PALACE-%20CUTTING%20DOCKET-%20P26SHC93B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2-SS24/2-PRODUCTION/2-STYLE-FILE/CUTTING%20DOCKETS/2.%20BULK/TTT-%20CUTTING%20DOCKET-%20T17-STC66%20BULK.XLSX" TargetMode="External"/><Relationship Id="rId1" Type="http://schemas.openxmlformats.org/officeDocument/2006/relationships/externalLinkPath" Target="https://unavailablevn.sharepoint.com/sites/COMMERCIAL/Shared%20Documents/General/2-CUSTOMER-FOLDER/TTT/2-SS24/2-PRODUCTION/2-STYLE-FILE/CUTTING%20DOCKETS/2.%20BULK/TTT-%20CUTTING%20DOCKET-%20T17-STC66%20BUL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TTING DOCKET- IN"/>
      <sheetName val="2. TRIM CARD"/>
      <sheetName val="POM"/>
      <sheetName val="COVERSHEET"/>
      <sheetName val="GRADE"/>
      <sheetName val="SAMPLE MEASURES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Season</v>
          </cell>
          <cell r="B1" t="str">
            <v>SUMMER 24</v>
          </cell>
          <cell r="C1" t="str">
            <v>Date Created</v>
          </cell>
          <cell r="E1" t="str">
            <v xml:space="preserve">17.5.23 HB </v>
          </cell>
          <cell r="G1" t="str">
            <v>Proto Recieved</v>
          </cell>
          <cell r="I1" t="str">
            <v>00/00/2023</v>
          </cell>
        </row>
        <row r="2">
          <cell r="A2" t="str">
            <v>Style Name</v>
          </cell>
          <cell r="B2" t="str">
            <v>NEON SWIM SHORT</v>
          </cell>
          <cell r="C2" t="str">
            <v xml:space="preserve">Amended 1 </v>
          </cell>
          <cell r="E2" t="str">
            <v>00/00/2023</v>
          </cell>
          <cell r="G2" t="str">
            <v>2nd Proto</v>
          </cell>
          <cell r="I2" t="str">
            <v>00/00/2023</v>
          </cell>
        </row>
        <row r="3">
          <cell r="A3" t="str">
            <v>Code</v>
          </cell>
          <cell r="B3" t="str">
            <v>P26ST012_013_014_043</v>
          </cell>
          <cell r="C3" t="str">
            <v>Amended 2</v>
          </cell>
          <cell r="E3" t="str">
            <v>00/00/2023</v>
          </cell>
          <cell r="G3" t="str">
            <v>Sample Sealed</v>
          </cell>
          <cell r="I3" t="str">
            <v>00/00/2023</v>
          </cell>
        </row>
        <row r="4">
          <cell r="A4" t="str">
            <v>Block</v>
          </cell>
          <cell r="B4" t="str">
            <v>POCKET SWIM SHORT
P24ST031 W AMMENDS TO ALIGN WITH
STUSSY SWIM SHORT</v>
          </cell>
          <cell r="C4" t="str">
            <v>Amended 3</v>
          </cell>
          <cell r="E4" t="str">
            <v>00/00/2023</v>
          </cell>
          <cell r="G4" t="str">
            <v>Approved By</v>
          </cell>
          <cell r="I4" t="str">
            <v>X</v>
          </cell>
        </row>
      </sheetData>
      <sheetData sheetId="4"/>
      <sheetData sheetId="5">
        <row r="7">
          <cell r="A7" t="str">
            <v>A</v>
          </cell>
          <cell r="B7" t="str">
            <v xml:space="preserve"> WAIST RELAXED - MEASURED ALONG RELAXED TOP EDGE </v>
          </cell>
        </row>
        <row r="8">
          <cell r="A8" t="str">
            <v>B</v>
          </cell>
          <cell r="B8" t="str">
            <v xml:space="preserve">WAIST ( STRETCHED FLAT ) AT TOP EDGE </v>
          </cell>
        </row>
        <row r="9">
          <cell r="A9" t="str">
            <v>D</v>
          </cell>
          <cell r="B9" t="str">
            <v>WAIST HEIGHT</v>
          </cell>
        </row>
        <row r="10">
          <cell r="A10" t="str">
            <v>E</v>
          </cell>
          <cell r="B10" t="str">
            <v>HIP (EXCL.WAIST,BELOW 20cm) v measured</v>
          </cell>
        </row>
        <row r="11">
          <cell r="A11" t="str">
            <v>F2</v>
          </cell>
          <cell r="B11" t="str">
            <v>FRONT RISE (INCLUDING WAIST - for grown on waistband styles)</v>
          </cell>
        </row>
        <row r="12">
          <cell r="A12" t="str">
            <v>G2</v>
          </cell>
          <cell r="B12" t="str">
            <v>BACK RISE (INCLUDING WAIST - for grown on waistband styles)</v>
          </cell>
        </row>
        <row r="13">
          <cell r="A13" t="str">
            <v>H</v>
          </cell>
          <cell r="B13" t="str">
            <v>THIGH (BELOW CROTCH 2.5cm)</v>
          </cell>
        </row>
        <row r="14">
          <cell r="A14" t="str">
            <v>V</v>
          </cell>
          <cell r="B14" t="str">
            <v>BOTTOM (CLOSED,RELAXED)</v>
          </cell>
        </row>
        <row r="15">
          <cell r="A15" t="str">
            <v>N</v>
          </cell>
          <cell r="B15" t="str">
            <v>INSEAM LENGTH</v>
          </cell>
        </row>
        <row r="16">
          <cell r="A16" t="str">
            <v>P</v>
          </cell>
          <cell r="B16" t="str">
            <v>CUFF / HEM DEPTH</v>
          </cell>
        </row>
        <row r="17">
          <cell r="A17" t="str">
            <v>Q</v>
          </cell>
          <cell r="B17" t="str">
            <v>OUTSIDE LEG</v>
          </cell>
        </row>
        <row r="18">
          <cell r="A18" t="str">
            <v>Y3</v>
          </cell>
          <cell r="B18" t="str">
            <v>HIP POCKET OPENINGS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 (2)"/>
      <sheetName val="UA-08-12-2023"/>
      <sheetName val="BARCODE (2)"/>
      <sheetName val="HỌP PP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0D2F-AA8A-4E6D-A085-201729969F2A}">
  <sheetPr>
    <pageSetUpPr fitToPage="1"/>
  </sheetPr>
  <dimension ref="A1:P31"/>
  <sheetViews>
    <sheetView tabSelected="1" view="pageBreakPreview" topLeftCell="A4" zoomScale="60" zoomScaleNormal="107" workbookViewId="0">
      <selection activeCell="D14" sqref="D14"/>
    </sheetView>
  </sheetViews>
  <sheetFormatPr defaultColWidth="12.54296875" defaultRowHeight="16" x14ac:dyDescent="0.4"/>
  <cols>
    <col min="1" max="1" width="12.54296875" style="16"/>
    <col min="2" max="2" width="47" style="16" customWidth="1"/>
    <col min="3" max="3" width="42.453125" style="16" customWidth="1"/>
    <col min="4" max="4" width="10" style="16" customWidth="1"/>
    <col min="5" max="5" width="8" style="16" customWidth="1"/>
    <col min="6" max="6" width="13.54296875" style="117" hidden="1" customWidth="1"/>
    <col min="7" max="7" width="7.90625" style="16" customWidth="1"/>
    <col min="8" max="8" width="8.54296875" style="16" customWidth="1"/>
    <col min="9" max="9" width="9.08984375" style="16" customWidth="1"/>
    <col min="10" max="10" width="7" style="16" customWidth="1"/>
    <col min="11" max="11" width="6.90625" style="16" customWidth="1"/>
    <col min="12" max="12" width="43.54296875" style="16" customWidth="1"/>
    <col min="13" max="13" width="8.453125" style="16" customWidth="1"/>
    <col min="14" max="14" width="6.1796875" style="16" customWidth="1"/>
    <col min="15" max="16384" width="12.54296875" style="16"/>
  </cols>
  <sheetData>
    <row r="1" spans="1:16" x14ac:dyDescent="0.4">
      <c r="A1" s="1" t="str">
        <f>[1]COVERSHEET!A1</f>
        <v>Season</v>
      </c>
      <c r="B1" s="2" t="str">
        <f>[1]COVERSHEET!B1</f>
        <v>SUMMER 24</v>
      </c>
      <c r="C1" s="3"/>
      <c r="D1" s="4" t="str">
        <f>[1]COVERSHEET!C1</f>
        <v>Date Created</v>
      </c>
      <c r="E1" s="5"/>
      <c r="F1" s="6">
        <f>[1]COVERSHEET!F1</f>
        <v>0</v>
      </c>
      <c r="G1" s="7" t="str">
        <f>[1]COVERSHEET!E1</f>
        <v xml:space="preserve">17.5.23 HB </v>
      </c>
      <c r="H1" s="8"/>
      <c r="I1" s="1" t="str">
        <f>[1]COVERSHEET!G1</f>
        <v>Proto Recieved</v>
      </c>
      <c r="J1" s="9"/>
      <c r="K1" s="10" t="str">
        <f>[1]COVERSHEET!I1</f>
        <v>00/00/2023</v>
      </c>
      <c r="L1" s="11"/>
      <c r="M1" s="12"/>
      <c r="N1" s="13"/>
      <c r="O1" s="14"/>
      <c r="P1" s="15"/>
    </row>
    <row r="2" spans="1:16" x14ac:dyDescent="0.4">
      <c r="A2" s="17" t="str">
        <f>[1]COVERSHEET!A2</f>
        <v>Style Name</v>
      </c>
      <c r="B2" s="18" t="str">
        <f>[1]COVERSHEET!B2</f>
        <v>NEON SWIM SHORT</v>
      </c>
      <c r="C2" s="19"/>
      <c r="D2" s="20" t="str">
        <f>[1]COVERSHEET!C2</f>
        <v xml:space="preserve">Amended 1 </v>
      </c>
      <c r="F2" s="21">
        <f>[1]COVERSHEET!F2</f>
        <v>0</v>
      </c>
      <c r="G2" s="7" t="str">
        <f>[1]COVERSHEET!E2</f>
        <v>00/00/2023</v>
      </c>
      <c r="H2" s="22"/>
      <c r="I2" s="23" t="str">
        <f>[1]COVERSHEET!G2</f>
        <v>2nd Proto</v>
      </c>
      <c r="J2" s="24"/>
      <c r="K2" s="25" t="str">
        <f>[1]COVERSHEET!I2</f>
        <v>00/00/2023</v>
      </c>
      <c r="L2" s="26"/>
      <c r="M2" s="27"/>
      <c r="N2" s="28"/>
      <c r="O2" s="29"/>
      <c r="P2" s="30"/>
    </row>
    <row r="3" spans="1:16" x14ac:dyDescent="0.4">
      <c r="A3" s="17" t="str">
        <f>[1]COVERSHEET!A3</f>
        <v>Code</v>
      </c>
      <c r="B3" s="31" t="str">
        <f>[1]COVERSHEET!B3</f>
        <v>P26ST012_013_014_043</v>
      </c>
      <c r="C3" s="32"/>
      <c r="D3" s="33" t="str">
        <f>[1]COVERSHEET!C3</f>
        <v>Amended 2</v>
      </c>
      <c r="E3" s="34"/>
      <c r="F3" s="35">
        <f>[1]COVERSHEET!F3</f>
        <v>0</v>
      </c>
      <c r="G3" s="7" t="str">
        <f>[1]COVERSHEET!E3</f>
        <v>00/00/2023</v>
      </c>
      <c r="H3" s="22"/>
      <c r="I3" s="23" t="str">
        <f>[1]COVERSHEET!G3</f>
        <v>Sample Sealed</v>
      </c>
      <c r="J3" s="24"/>
      <c r="K3" s="25" t="str">
        <f>[1]COVERSHEET!I3</f>
        <v>00/00/2023</v>
      </c>
      <c r="L3" s="26"/>
      <c r="M3" s="27"/>
      <c r="N3" s="28"/>
      <c r="O3" s="29"/>
      <c r="P3" s="30"/>
    </row>
    <row r="4" spans="1:16" ht="50.15" customHeight="1" thickBot="1" x14ac:dyDescent="0.45">
      <c r="A4" s="36" t="str">
        <f>[1]COVERSHEET!A4</f>
        <v>Block</v>
      </c>
      <c r="B4" s="37" t="str">
        <f>[1]COVERSHEET!B4</f>
        <v>POCKET SWIM SHORT
P24ST031 W AMMENDS TO ALIGN WITH
STUSSY SWIM SHORT</v>
      </c>
      <c r="C4" s="38"/>
      <c r="D4" s="39" t="str">
        <f>[1]COVERSHEET!C4</f>
        <v>Amended 3</v>
      </c>
      <c r="E4" s="40"/>
      <c r="F4" s="41">
        <f>[1]COVERSHEET!F4</f>
        <v>0</v>
      </c>
      <c r="G4" s="42" t="str">
        <f>[1]COVERSHEET!E4</f>
        <v>00/00/2023</v>
      </c>
      <c r="H4" s="43"/>
      <c r="I4" s="44" t="str">
        <f>[1]COVERSHEET!G4</f>
        <v>Approved By</v>
      </c>
      <c r="J4" s="45"/>
      <c r="K4" s="46" t="str">
        <f>[1]COVERSHEET!I4</f>
        <v>X</v>
      </c>
      <c r="L4" s="47"/>
      <c r="M4" s="48"/>
      <c r="N4" s="49"/>
      <c r="O4" s="50"/>
      <c r="P4" s="51"/>
    </row>
    <row r="5" spans="1:16" ht="23.15" customHeight="1" thickBot="1" x14ac:dyDescent="0.4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  <c r="M5" s="54"/>
      <c r="N5" s="54"/>
      <c r="O5" s="54"/>
      <c r="P5" s="55"/>
    </row>
    <row r="6" spans="1:16" ht="45" customHeight="1" x14ac:dyDescent="0.4">
      <c r="A6" s="56" t="s">
        <v>0</v>
      </c>
      <c r="B6" s="57" t="s">
        <v>1</v>
      </c>
      <c r="C6" s="57"/>
      <c r="D6" s="58" t="s">
        <v>2</v>
      </c>
      <c r="E6" s="59" t="s">
        <v>3</v>
      </c>
      <c r="F6" s="60" t="s">
        <v>4</v>
      </c>
      <c r="G6" s="61" t="s">
        <v>5</v>
      </c>
      <c r="H6" s="61" t="s">
        <v>6</v>
      </c>
      <c r="I6" s="62" t="s">
        <v>7</v>
      </c>
      <c r="J6" s="61" t="s">
        <v>8</v>
      </c>
      <c r="K6" s="63" t="s">
        <v>9</v>
      </c>
      <c r="L6" s="53" t="s">
        <v>10</v>
      </c>
      <c r="M6" s="14"/>
      <c r="N6" s="14"/>
      <c r="O6" s="14"/>
      <c r="P6" s="15"/>
    </row>
    <row r="7" spans="1:16" s="75" customFormat="1" ht="45.75" customHeight="1" x14ac:dyDescent="0.35">
      <c r="A7" s="64" t="str">
        <f>'[1]SAMPLE MEASURES'!A7</f>
        <v>A</v>
      </c>
      <c r="B7" s="64" t="str">
        <f>'[1]SAMPLE MEASURES'!B7</f>
        <v xml:space="preserve"> WAIST RELAXED - MEASURED ALONG RELAXED TOP EDGE </v>
      </c>
      <c r="C7" s="65" t="s">
        <v>11</v>
      </c>
      <c r="D7" s="66">
        <v>2.5</v>
      </c>
      <c r="E7" s="67">
        <v>1</v>
      </c>
      <c r="F7" s="68">
        <v>40.5</v>
      </c>
      <c r="G7" s="64">
        <f>H7-D7</f>
        <v>35.5</v>
      </c>
      <c r="H7" s="64">
        <f>I7-D7</f>
        <v>38</v>
      </c>
      <c r="I7" s="69">
        <v>40.5</v>
      </c>
      <c r="J7" s="70">
        <f>I7+D7</f>
        <v>43</v>
      </c>
      <c r="K7" s="71">
        <f>J7+D7</f>
        <v>45.5</v>
      </c>
      <c r="L7" s="72"/>
      <c r="M7" s="73"/>
      <c r="N7" s="73"/>
      <c r="O7" s="73"/>
      <c r="P7" s="74"/>
    </row>
    <row r="8" spans="1:16" s="75" customFormat="1" ht="45.75" customHeight="1" x14ac:dyDescent="0.35">
      <c r="A8" s="64" t="str">
        <f>'[1]SAMPLE MEASURES'!A8</f>
        <v>B</v>
      </c>
      <c r="B8" s="64" t="str">
        <f>'[1]SAMPLE MEASURES'!B8</f>
        <v xml:space="preserve">WAIST ( STRETCHED FLAT ) AT TOP EDGE </v>
      </c>
      <c r="C8" s="65" t="s">
        <v>12</v>
      </c>
      <c r="D8" s="66">
        <v>2.5</v>
      </c>
      <c r="E8" s="67">
        <v>1</v>
      </c>
      <c r="F8" s="68">
        <v>51</v>
      </c>
      <c r="G8" s="64">
        <f t="shared" ref="G8:G18" si="0">H8-D8</f>
        <v>46</v>
      </c>
      <c r="H8" s="64">
        <f t="shared" ref="H8:H18" si="1">I8-D8</f>
        <v>48.5</v>
      </c>
      <c r="I8" s="69">
        <v>51</v>
      </c>
      <c r="J8" s="70">
        <f t="shared" ref="J8:J18" si="2">I8+D8</f>
        <v>53.5</v>
      </c>
      <c r="K8" s="71">
        <f t="shared" ref="K8:K18" si="3">J8+D8</f>
        <v>56</v>
      </c>
      <c r="L8" s="72"/>
      <c r="M8" s="73"/>
      <c r="N8" s="73"/>
      <c r="O8" s="73"/>
      <c r="P8" s="74"/>
    </row>
    <row r="9" spans="1:16" s="75" customFormat="1" ht="36" customHeight="1" x14ac:dyDescent="0.35">
      <c r="A9" s="64" t="str">
        <f>'[1]SAMPLE MEASURES'!A9</f>
        <v>D</v>
      </c>
      <c r="B9" s="64" t="str">
        <f>'[1]SAMPLE MEASURES'!B9</f>
        <v>WAIST HEIGHT</v>
      </c>
      <c r="C9" s="65" t="s">
        <v>13</v>
      </c>
      <c r="D9" s="66">
        <v>0</v>
      </c>
      <c r="E9" s="67">
        <v>1</v>
      </c>
      <c r="F9" s="68">
        <v>4</v>
      </c>
      <c r="G9" s="64">
        <f t="shared" si="0"/>
        <v>4</v>
      </c>
      <c r="H9" s="64">
        <f t="shared" si="1"/>
        <v>4</v>
      </c>
      <c r="I9" s="69">
        <v>4</v>
      </c>
      <c r="J9" s="70">
        <f>I9+D9</f>
        <v>4</v>
      </c>
      <c r="K9" s="71">
        <f t="shared" si="3"/>
        <v>4</v>
      </c>
      <c r="L9" s="72"/>
      <c r="M9" s="73"/>
      <c r="N9" s="73"/>
      <c r="O9" s="73"/>
      <c r="P9" s="74"/>
    </row>
    <row r="10" spans="1:16" s="75" customFormat="1" ht="45.75" customHeight="1" x14ac:dyDescent="0.35">
      <c r="A10" s="64" t="str">
        <f>'[1]SAMPLE MEASURES'!A10</f>
        <v>E</v>
      </c>
      <c r="B10" s="64" t="str">
        <f>'[1]SAMPLE MEASURES'!B10</f>
        <v>HIP (EXCL.WAIST,BELOW 20cm) v measured</v>
      </c>
      <c r="C10" s="65" t="s">
        <v>14</v>
      </c>
      <c r="D10" s="66">
        <v>2.5</v>
      </c>
      <c r="E10" s="67">
        <v>1</v>
      </c>
      <c r="F10" s="68">
        <v>62.5</v>
      </c>
      <c r="G10" s="64">
        <f t="shared" si="0"/>
        <v>57.5</v>
      </c>
      <c r="H10" s="64">
        <f t="shared" si="1"/>
        <v>60</v>
      </c>
      <c r="I10" s="69">
        <v>62.5</v>
      </c>
      <c r="J10" s="70">
        <f t="shared" si="2"/>
        <v>65</v>
      </c>
      <c r="K10" s="71">
        <f t="shared" si="3"/>
        <v>67.5</v>
      </c>
      <c r="L10" s="72"/>
      <c r="M10" s="73"/>
      <c r="N10" s="73"/>
      <c r="O10" s="73"/>
      <c r="P10" s="74"/>
    </row>
    <row r="11" spans="1:16" s="75" customFormat="1" ht="45.75" customHeight="1" x14ac:dyDescent="0.35">
      <c r="A11" s="64" t="str">
        <f>'[1]SAMPLE MEASURES'!A11</f>
        <v>F2</v>
      </c>
      <c r="B11" s="64" t="str">
        <f>'[1]SAMPLE MEASURES'!B11</f>
        <v>FRONT RISE (INCLUDING WAIST - for grown on waistband styles)</v>
      </c>
      <c r="C11" s="65" t="s">
        <v>15</v>
      </c>
      <c r="D11" s="66">
        <v>1</v>
      </c>
      <c r="E11" s="67">
        <v>1</v>
      </c>
      <c r="F11" s="68">
        <v>29.5</v>
      </c>
      <c r="G11" s="64">
        <f t="shared" si="0"/>
        <v>27.5</v>
      </c>
      <c r="H11" s="64">
        <f t="shared" si="1"/>
        <v>28.5</v>
      </c>
      <c r="I11" s="69">
        <v>29.5</v>
      </c>
      <c r="J11" s="70">
        <f t="shared" si="2"/>
        <v>30.5</v>
      </c>
      <c r="K11" s="71">
        <f t="shared" si="3"/>
        <v>31.5</v>
      </c>
      <c r="L11" s="72"/>
      <c r="M11" s="73"/>
      <c r="N11" s="73"/>
      <c r="O11" s="73"/>
      <c r="P11" s="74"/>
    </row>
    <row r="12" spans="1:16" s="75" customFormat="1" ht="45.75" customHeight="1" x14ac:dyDescent="0.35">
      <c r="A12" s="64" t="str">
        <f>'[1]SAMPLE MEASURES'!A12</f>
        <v>G2</v>
      </c>
      <c r="B12" s="64" t="str">
        <f>'[1]SAMPLE MEASURES'!B12</f>
        <v>BACK RISE (INCLUDING WAIST - for grown on waistband styles)</v>
      </c>
      <c r="C12" s="65" t="s">
        <v>16</v>
      </c>
      <c r="D12" s="66">
        <v>1</v>
      </c>
      <c r="E12" s="67">
        <v>1</v>
      </c>
      <c r="F12" s="68">
        <v>41</v>
      </c>
      <c r="G12" s="64">
        <f t="shared" si="0"/>
        <v>39</v>
      </c>
      <c r="H12" s="64">
        <f t="shared" si="1"/>
        <v>40</v>
      </c>
      <c r="I12" s="69">
        <v>41</v>
      </c>
      <c r="J12" s="70">
        <f t="shared" si="2"/>
        <v>42</v>
      </c>
      <c r="K12" s="71">
        <f t="shared" si="3"/>
        <v>43</v>
      </c>
      <c r="L12" s="72"/>
      <c r="M12" s="73"/>
      <c r="N12" s="73"/>
      <c r="O12" s="73"/>
      <c r="P12" s="74"/>
    </row>
    <row r="13" spans="1:16" s="75" customFormat="1" ht="34.5" customHeight="1" x14ac:dyDescent="0.35">
      <c r="A13" s="64" t="str">
        <f>'[1]SAMPLE MEASURES'!A13</f>
        <v>H</v>
      </c>
      <c r="B13" s="64" t="str">
        <f>'[1]SAMPLE MEASURES'!B13</f>
        <v>THIGH (BELOW CROTCH 2.5cm)</v>
      </c>
      <c r="C13" s="65" t="s">
        <v>17</v>
      </c>
      <c r="D13" s="66">
        <v>1.25</v>
      </c>
      <c r="E13" s="67">
        <v>1</v>
      </c>
      <c r="F13" s="68">
        <v>37.5</v>
      </c>
      <c r="G13" s="64">
        <f t="shared" si="0"/>
        <v>35</v>
      </c>
      <c r="H13" s="64">
        <f t="shared" si="1"/>
        <v>36.25</v>
      </c>
      <c r="I13" s="69">
        <v>37.5</v>
      </c>
      <c r="J13" s="70">
        <f t="shared" si="2"/>
        <v>38.75</v>
      </c>
      <c r="K13" s="71">
        <f t="shared" si="3"/>
        <v>40</v>
      </c>
      <c r="L13" s="72"/>
      <c r="M13" s="73"/>
      <c r="N13" s="73"/>
      <c r="O13" s="73"/>
      <c r="P13" s="74"/>
    </row>
    <row r="14" spans="1:16" s="75" customFormat="1" ht="44.5" customHeight="1" x14ac:dyDescent="0.35">
      <c r="A14" s="64" t="str">
        <f>'[1]SAMPLE MEASURES'!A14</f>
        <v>V</v>
      </c>
      <c r="B14" s="64" t="str">
        <f>'[1]SAMPLE MEASURES'!B14</f>
        <v>BOTTOM (CLOSED,RELAXED)</v>
      </c>
      <c r="C14" s="65" t="s">
        <v>18</v>
      </c>
      <c r="D14" s="76">
        <v>1</v>
      </c>
      <c r="E14" s="67">
        <v>0.5</v>
      </c>
      <c r="F14" s="68">
        <v>35</v>
      </c>
      <c r="G14" s="77">
        <f>H14-D14</f>
        <v>33</v>
      </c>
      <c r="H14" s="77">
        <f>I14-D14</f>
        <v>34</v>
      </c>
      <c r="I14" s="69">
        <v>35</v>
      </c>
      <c r="J14" s="78">
        <f>I14+D14</f>
        <v>36</v>
      </c>
      <c r="K14" s="79">
        <f t="shared" si="3"/>
        <v>37</v>
      </c>
      <c r="L14" s="80"/>
      <c r="M14" s="73"/>
      <c r="N14" s="73"/>
      <c r="O14" s="73"/>
      <c r="P14" s="74"/>
    </row>
    <row r="15" spans="1:16" s="75" customFormat="1" ht="34.5" customHeight="1" x14ac:dyDescent="0.35">
      <c r="A15" s="64" t="str">
        <f>'[1]SAMPLE MEASURES'!A15</f>
        <v>N</v>
      </c>
      <c r="B15" s="64" t="str">
        <f>'[1]SAMPLE MEASURES'!B15</f>
        <v>INSEAM LENGTH</v>
      </c>
      <c r="C15" s="65" t="s">
        <v>19</v>
      </c>
      <c r="D15" s="66">
        <v>2</v>
      </c>
      <c r="E15" s="67">
        <v>1</v>
      </c>
      <c r="F15" s="68">
        <v>16.5</v>
      </c>
      <c r="G15" s="64">
        <f t="shared" si="0"/>
        <v>12.5</v>
      </c>
      <c r="H15" s="64">
        <f t="shared" si="1"/>
        <v>14.5</v>
      </c>
      <c r="I15" s="69">
        <v>16.5</v>
      </c>
      <c r="J15" s="70">
        <f t="shared" si="2"/>
        <v>18.5</v>
      </c>
      <c r="K15" s="71">
        <f t="shared" si="3"/>
        <v>20.5</v>
      </c>
      <c r="L15" s="81"/>
      <c r="M15" s="82"/>
      <c r="N15" s="83"/>
      <c r="O15" s="82"/>
      <c r="P15" s="84"/>
    </row>
    <row r="16" spans="1:16" s="75" customFormat="1" ht="34.5" customHeight="1" x14ac:dyDescent="0.35">
      <c r="A16" s="64" t="str">
        <f>'[1]SAMPLE MEASURES'!A16</f>
        <v>P</v>
      </c>
      <c r="B16" s="64" t="str">
        <f>'[1]SAMPLE MEASURES'!B16</f>
        <v>CUFF / HEM DEPTH</v>
      </c>
      <c r="C16" s="65" t="s">
        <v>20</v>
      </c>
      <c r="D16" s="66">
        <v>0</v>
      </c>
      <c r="E16" s="67">
        <v>0.5</v>
      </c>
      <c r="F16" s="85">
        <v>2</v>
      </c>
      <c r="G16" s="64">
        <f t="shared" si="0"/>
        <v>2</v>
      </c>
      <c r="H16" s="64">
        <f t="shared" si="1"/>
        <v>2</v>
      </c>
      <c r="I16" s="69">
        <v>2</v>
      </c>
      <c r="J16" s="70">
        <f t="shared" si="2"/>
        <v>2</v>
      </c>
      <c r="K16" s="71">
        <f t="shared" si="3"/>
        <v>2</v>
      </c>
      <c r="L16" s="81"/>
      <c r="M16" s="82"/>
      <c r="N16" s="83"/>
      <c r="O16" s="82"/>
      <c r="P16" s="84"/>
    </row>
    <row r="17" spans="1:16" s="75" customFormat="1" ht="34.5" customHeight="1" x14ac:dyDescent="0.35">
      <c r="A17" s="64" t="str">
        <f>'[1]SAMPLE MEASURES'!A17</f>
        <v>Q</v>
      </c>
      <c r="B17" s="64" t="str">
        <f>'[1]SAMPLE MEASURES'!B17</f>
        <v>OUTSIDE LEG</v>
      </c>
      <c r="C17" s="65" t="s">
        <v>21</v>
      </c>
      <c r="D17" s="86">
        <v>3</v>
      </c>
      <c r="E17" s="87">
        <v>1</v>
      </c>
      <c r="F17" s="85">
        <v>44</v>
      </c>
      <c r="G17" s="64">
        <f t="shared" si="0"/>
        <v>38</v>
      </c>
      <c r="H17" s="64">
        <f t="shared" si="1"/>
        <v>41</v>
      </c>
      <c r="I17" s="69">
        <v>44</v>
      </c>
      <c r="J17" s="70">
        <f t="shared" si="2"/>
        <v>47</v>
      </c>
      <c r="K17" s="71">
        <f t="shared" si="3"/>
        <v>50</v>
      </c>
      <c r="L17" s="81"/>
      <c r="M17" s="82"/>
      <c r="N17" s="83"/>
      <c r="O17" s="82"/>
      <c r="P17" s="84"/>
    </row>
    <row r="18" spans="1:16" s="75" customFormat="1" ht="34.5" customHeight="1" x14ac:dyDescent="0.35">
      <c r="A18" s="64" t="str">
        <f>'[1]SAMPLE MEASURES'!A18</f>
        <v>Y3</v>
      </c>
      <c r="B18" s="64" t="str">
        <f>'[1]SAMPLE MEASURES'!B18</f>
        <v>HIP POCKET OPENINGS</v>
      </c>
      <c r="C18" s="65" t="s">
        <v>22</v>
      </c>
      <c r="D18" s="66">
        <v>0</v>
      </c>
      <c r="E18" s="67">
        <v>0.5</v>
      </c>
      <c r="F18" s="85">
        <v>16</v>
      </c>
      <c r="G18" s="64">
        <f t="shared" si="0"/>
        <v>16</v>
      </c>
      <c r="H18" s="64">
        <f t="shared" si="1"/>
        <v>16</v>
      </c>
      <c r="I18" s="69">
        <v>16</v>
      </c>
      <c r="J18" s="70">
        <f t="shared" si="2"/>
        <v>16</v>
      </c>
      <c r="K18" s="71">
        <f t="shared" si="3"/>
        <v>16</v>
      </c>
      <c r="L18" s="81"/>
      <c r="M18" s="82"/>
      <c r="N18" s="83"/>
      <c r="O18" s="82"/>
      <c r="P18" s="84"/>
    </row>
    <row r="19" spans="1:16" s="75" customFormat="1" ht="90.75" customHeight="1" thickBot="1" x14ac:dyDescent="0.4">
      <c r="A19" s="88" t="s">
        <v>23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9"/>
      <c r="M19" s="82"/>
      <c r="N19" s="83"/>
      <c r="O19" s="82"/>
      <c r="P19" s="84"/>
    </row>
    <row r="20" spans="1:16" ht="31.5" customHeight="1" thickBot="1" x14ac:dyDescent="0.45">
      <c r="A20" s="90" t="s">
        <v>24</v>
      </c>
      <c r="B20" s="91" t="s">
        <v>25</v>
      </c>
      <c r="C20" s="92"/>
      <c r="D20" s="93"/>
      <c r="E20" s="94"/>
      <c r="F20" s="91" t="s">
        <v>26</v>
      </c>
      <c r="G20" s="95"/>
      <c r="H20" s="95"/>
      <c r="I20" s="95"/>
      <c r="J20" s="95"/>
      <c r="K20" s="95"/>
      <c r="L20" s="96"/>
      <c r="M20" s="97"/>
      <c r="N20" s="98"/>
      <c r="O20" s="98"/>
      <c r="P20" s="99"/>
    </row>
    <row r="21" spans="1:16" ht="30.75" customHeight="1" x14ac:dyDescent="0.4">
      <c r="A21" s="100"/>
      <c r="B21" s="91" t="s">
        <v>27</v>
      </c>
      <c r="C21" s="92"/>
      <c r="D21" s="93"/>
      <c r="E21" s="94"/>
      <c r="F21" s="101"/>
      <c r="G21" s="102">
        <f>G7*2-4.5+32+0.5</f>
        <v>99</v>
      </c>
      <c r="H21" s="102">
        <f>H7*2-4.5+32+0.5</f>
        <v>104</v>
      </c>
      <c r="I21" s="102">
        <f>I7*2-4.5+32+0.5</f>
        <v>109</v>
      </c>
      <c r="J21" s="102">
        <f>J7*2-4.5+32+0.5</f>
        <v>114</v>
      </c>
      <c r="K21" s="102">
        <f>K7*2-4.5+32+0.5</f>
        <v>119</v>
      </c>
      <c r="L21" s="103"/>
      <c r="M21" s="104"/>
      <c r="N21" s="29"/>
      <c r="O21" s="29"/>
      <c r="P21" s="30"/>
    </row>
    <row r="22" spans="1:16" x14ac:dyDescent="0.4">
      <c r="A22" s="105"/>
      <c r="B22" s="106"/>
      <c r="C22" s="106"/>
      <c r="D22" s="107"/>
      <c r="E22" s="108"/>
      <c r="F22" s="109"/>
      <c r="G22" s="103"/>
      <c r="H22" s="103"/>
      <c r="I22" s="103"/>
      <c r="J22" s="103"/>
      <c r="K22" s="103"/>
      <c r="L22" s="103"/>
      <c r="M22" s="104"/>
      <c r="N22" s="29"/>
      <c r="O22" s="29"/>
      <c r="P22" s="30"/>
    </row>
    <row r="23" spans="1:16" x14ac:dyDescent="0.4">
      <c r="A23" s="105"/>
      <c r="B23" s="106"/>
      <c r="C23" s="106"/>
      <c r="D23" s="107"/>
      <c r="E23" s="108"/>
      <c r="F23" s="109"/>
      <c r="G23" s="103"/>
      <c r="H23" s="103"/>
      <c r="I23" s="103"/>
      <c r="J23" s="103"/>
      <c r="K23" s="103"/>
      <c r="L23" s="103"/>
      <c r="M23" s="29"/>
      <c r="N23" s="29"/>
      <c r="O23" s="29"/>
      <c r="P23" s="30"/>
    </row>
    <row r="24" spans="1:16" x14ac:dyDescent="0.4">
      <c r="A24" s="105"/>
      <c r="B24" s="106"/>
      <c r="C24" s="106"/>
      <c r="D24" s="107"/>
      <c r="E24" s="108"/>
      <c r="F24" s="109"/>
      <c r="G24" s="103"/>
      <c r="H24" s="103"/>
      <c r="I24" s="103"/>
      <c r="J24" s="103"/>
      <c r="K24" s="103"/>
      <c r="L24" s="103"/>
      <c r="M24" s="29"/>
      <c r="N24" s="29"/>
      <c r="O24" s="29"/>
      <c r="P24" s="30"/>
    </row>
    <row r="25" spans="1:16" x14ac:dyDescent="0.4">
      <c r="A25" s="105"/>
      <c r="B25" s="110"/>
      <c r="C25" s="110"/>
      <c r="D25" s="107"/>
      <c r="E25" s="108"/>
      <c r="F25" s="109"/>
      <c r="G25" s="103"/>
      <c r="H25" s="103"/>
      <c r="I25" s="103"/>
      <c r="J25" s="103"/>
      <c r="K25" s="103"/>
      <c r="L25" s="103"/>
      <c r="M25" s="29"/>
      <c r="N25" s="29"/>
      <c r="O25" s="29"/>
      <c r="P25" s="30"/>
    </row>
    <row r="26" spans="1:16" x14ac:dyDescent="0.4">
      <c r="A26" s="105"/>
      <c r="B26" s="110"/>
      <c r="C26" s="110"/>
      <c r="D26" s="107"/>
      <c r="E26" s="108"/>
      <c r="F26" s="109"/>
      <c r="G26" s="103"/>
      <c r="H26" s="103"/>
      <c r="I26" s="103"/>
      <c r="J26" s="103"/>
      <c r="K26" s="103"/>
      <c r="L26" s="103"/>
      <c r="M26" s="29"/>
      <c r="N26" s="29"/>
      <c r="O26" s="29"/>
      <c r="P26" s="30"/>
    </row>
    <row r="27" spans="1:16" x14ac:dyDescent="0.4">
      <c r="A27" s="105"/>
      <c r="B27" s="111"/>
      <c r="C27" s="111"/>
      <c r="D27" s="107"/>
      <c r="E27" s="108"/>
      <c r="F27" s="109"/>
      <c r="G27" s="103"/>
      <c r="H27" s="103"/>
      <c r="I27" s="103"/>
      <c r="J27" s="103"/>
      <c r="K27" s="103"/>
      <c r="L27" s="103"/>
      <c r="M27" s="29"/>
      <c r="N27" s="29"/>
      <c r="O27" s="29"/>
      <c r="P27" s="30"/>
    </row>
    <row r="28" spans="1:16" ht="16.5" thickBot="1" x14ac:dyDescent="0.45">
      <c r="A28" s="105"/>
      <c r="B28" s="111"/>
      <c r="C28" s="111"/>
      <c r="D28" s="107"/>
      <c r="E28" s="108"/>
      <c r="F28" s="112"/>
      <c r="G28" s="103"/>
      <c r="H28" s="103"/>
      <c r="I28" s="103"/>
      <c r="J28" s="103"/>
      <c r="K28" s="103"/>
      <c r="L28" s="103"/>
      <c r="M28" s="29"/>
      <c r="N28" s="29"/>
      <c r="O28" s="29"/>
      <c r="P28" s="30"/>
    </row>
    <row r="29" spans="1:16" x14ac:dyDescent="0.4">
      <c r="A29" s="105"/>
      <c r="B29" s="111"/>
      <c r="C29" s="111"/>
      <c r="D29" s="107"/>
      <c r="E29" s="108"/>
      <c r="F29" s="109"/>
      <c r="G29" s="103"/>
      <c r="H29" s="103"/>
      <c r="I29" s="103"/>
      <c r="J29" s="103"/>
      <c r="K29" s="103"/>
      <c r="L29" s="103"/>
      <c r="M29" s="29"/>
      <c r="N29" s="29"/>
      <c r="O29" s="29"/>
      <c r="P29" s="30"/>
    </row>
    <row r="30" spans="1:16" ht="16.5" thickBot="1" x14ac:dyDescent="0.45">
      <c r="A30" s="113"/>
      <c r="B30" s="114"/>
      <c r="C30" s="114"/>
      <c r="D30" s="115"/>
      <c r="E30" s="116"/>
      <c r="G30" s="118"/>
      <c r="H30" s="118"/>
      <c r="I30" s="118"/>
      <c r="J30" s="118"/>
      <c r="K30" s="118"/>
      <c r="L30" s="118"/>
      <c r="M30" s="50"/>
      <c r="N30" s="50"/>
      <c r="O30" s="50"/>
      <c r="P30" s="51"/>
    </row>
    <row r="31" spans="1:16" ht="16.5" thickBot="1" x14ac:dyDescent="0.45">
      <c r="A31" s="119" t="s">
        <v>28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98"/>
      <c r="N31" s="98"/>
      <c r="O31" s="98"/>
      <c r="P31" s="99"/>
    </row>
  </sheetData>
  <mergeCells count="5">
    <mergeCell ref="A19:L19"/>
    <mergeCell ref="B20:C20"/>
    <mergeCell ref="F20:K20"/>
    <mergeCell ref="B21:C21"/>
    <mergeCell ref="A31:L31"/>
  </mergeCells>
  <pageMargins left="0" right="0" top="0.25" bottom="0.2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UA-08-12-2023</vt:lpstr>
      <vt:lpstr>'UA-08-12-2023'!Print_Area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2024-08-15T11:34:19Z</dcterms:created>
  <dcterms:modified xsi:type="dcterms:W3CDTF">2024-08-15T11:34:50Z</dcterms:modified>
</cp:coreProperties>
</file>