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TT/6-SS26/2-PRODUCTION/4-INTERNAL-PURCHASE-ORDER/4-2-TRIM-ORDER/TRIM-PO/SIGN-PO/"/>
    </mc:Choice>
  </mc:AlternateContent>
  <xr:revisionPtr revIDLastSave="192" documentId="13_ncr:1_{BC0FD6B6-781D-4C6B-851A-1A289A229106}" xr6:coauthVersionLast="47" xr6:coauthVersionMax="47" xr10:uidLastSave="{683A37F3-06CD-4473-9A0C-BE484D7A3F74}"/>
  <bookViews>
    <workbookView xWindow="1010" yWindow="780" windowWidth="18190" windowHeight="10020" xr2:uid="{00000000-000D-0000-FFFF-FFFF00000000}"/>
  </bookViews>
  <sheets>
    <sheet name="MER.QT-1.BM2" sheetId="1" r:id="rId1"/>
    <sheet name="Sheet1" sheetId="2" state="hidden" r:id="rId2"/>
    <sheet name="MASTER" sheetId="3" state="hidden" r:id="rId3"/>
  </sheets>
  <externalReferences>
    <externalReference r:id="rId4"/>
  </externalReferences>
  <definedNames>
    <definedName name="_xlnm._FilterDatabase" localSheetId="2" hidden="1">MASTER!$A$20:$L$39</definedName>
    <definedName name="_xlnm._FilterDatabase" localSheetId="0" hidden="1">'MER.QT-1.BM2'!#REF!</definedName>
    <definedName name="_xlnm.Print_Area" localSheetId="0">'MER.QT-1.BM2'!$A$1:$N$17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21" i="3"/>
  <c r="L28" i="3"/>
  <c r="L29" i="3"/>
  <c r="L36" i="3"/>
  <c r="K41" i="3"/>
  <c r="I39" i="3"/>
  <c r="K39" i="3" s="1"/>
  <c r="H39" i="3"/>
  <c r="G39" i="3"/>
  <c r="F39" i="3"/>
  <c r="E39" i="3"/>
  <c r="I38" i="3"/>
  <c r="K38" i="3" s="1"/>
  <c r="H38" i="3"/>
  <c r="G38" i="3"/>
  <c r="F38" i="3"/>
  <c r="E38" i="3"/>
  <c r="I37" i="3"/>
  <c r="L37" i="3" s="1"/>
  <c r="H37" i="3"/>
  <c r="G37" i="3"/>
  <c r="F37" i="3"/>
  <c r="E37" i="3"/>
  <c r="I36" i="3"/>
  <c r="K36" i="3" s="1"/>
  <c r="H36" i="3"/>
  <c r="G36" i="3"/>
  <c r="F36" i="3"/>
  <c r="E36" i="3"/>
  <c r="I35" i="3"/>
  <c r="K35" i="3" s="1"/>
  <c r="H35" i="3"/>
  <c r="G35" i="3"/>
  <c r="F35" i="3"/>
  <c r="E35" i="3"/>
  <c r="I34" i="3"/>
  <c r="K34" i="3" s="1"/>
  <c r="H34" i="3"/>
  <c r="G34" i="3"/>
  <c r="F34" i="3"/>
  <c r="E34" i="3"/>
  <c r="I33" i="3"/>
  <c r="L33" i="3" s="1"/>
  <c r="H33" i="3"/>
  <c r="G33" i="3"/>
  <c r="F33" i="3"/>
  <c r="E33" i="3"/>
  <c r="I32" i="3"/>
  <c r="K32" i="3" s="1"/>
  <c r="H32" i="3"/>
  <c r="G32" i="3"/>
  <c r="F32" i="3"/>
  <c r="E32" i="3"/>
  <c r="I31" i="3"/>
  <c r="K31" i="3" s="1"/>
  <c r="H31" i="3"/>
  <c r="G31" i="3"/>
  <c r="F31" i="3"/>
  <c r="E31" i="3"/>
  <c r="I30" i="3"/>
  <c r="K30" i="3" s="1"/>
  <c r="H30" i="3"/>
  <c r="G30" i="3"/>
  <c r="F30" i="3"/>
  <c r="E30" i="3"/>
  <c r="I29" i="3"/>
  <c r="K29" i="3" s="1"/>
  <c r="H29" i="3"/>
  <c r="G29" i="3"/>
  <c r="F29" i="3"/>
  <c r="E29" i="3"/>
  <c r="I28" i="3"/>
  <c r="K28" i="3" s="1"/>
  <c r="H28" i="3"/>
  <c r="G28" i="3"/>
  <c r="F28" i="3"/>
  <c r="E28" i="3"/>
  <c r="I27" i="3"/>
  <c r="K27" i="3" s="1"/>
  <c r="H27" i="3"/>
  <c r="G27" i="3"/>
  <c r="F27" i="3"/>
  <c r="E27" i="3"/>
  <c r="I26" i="3"/>
  <c r="K26" i="3" s="1"/>
  <c r="H26" i="3"/>
  <c r="G26" i="3"/>
  <c r="F26" i="3"/>
  <c r="E26" i="3"/>
  <c r="I25" i="3"/>
  <c r="K25" i="3" s="1"/>
  <c r="H25" i="3"/>
  <c r="G25" i="3"/>
  <c r="F25" i="3"/>
  <c r="E25" i="3"/>
  <c r="I24" i="3"/>
  <c r="K24" i="3" s="1"/>
  <c r="H24" i="3"/>
  <c r="G24" i="3"/>
  <c r="F24" i="3"/>
  <c r="E24" i="3"/>
  <c r="I23" i="3"/>
  <c r="K23" i="3" s="1"/>
  <c r="H23" i="3"/>
  <c r="G23" i="3"/>
  <c r="F23" i="3"/>
  <c r="E23" i="3"/>
  <c r="I22" i="3"/>
  <c r="K22" i="3" s="1"/>
  <c r="H22" i="3"/>
  <c r="G22" i="3"/>
  <c r="F22" i="3"/>
  <c r="E22" i="3"/>
  <c r="I21" i="3"/>
  <c r="K21" i="3" s="1"/>
  <c r="H21" i="3"/>
  <c r="G21" i="3"/>
  <c r="F21" i="3"/>
  <c r="E21" i="3"/>
  <c r="L35" i="3" l="1"/>
  <c r="L27" i="3"/>
  <c r="L34" i="3"/>
  <c r="L26" i="3"/>
  <c r="K33" i="3"/>
  <c r="L24" i="3"/>
  <c r="L40" i="3" s="1"/>
  <c r="L41" i="3" s="1"/>
  <c r="K37" i="3"/>
  <c r="L32" i="3"/>
  <c r="L23" i="3"/>
  <c r="L39" i="3"/>
  <c r="L31" i="3"/>
  <c r="L22" i="3"/>
  <c r="L38" i="3"/>
  <c r="L30" i="3"/>
  <c r="I40" i="3"/>
  <c r="K40" i="3" s="1"/>
  <c r="K42" i="3" s="1"/>
  <c r="K12" i="1" l="1"/>
  <c r="M12" i="1" s="1"/>
  <c r="K13" i="1"/>
  <c r="M13" i="1" s="1"/>
  <c r="I15" i="1"/>
  <c r="K11" i="1" l="1"/>
  <c r="M11" i="1" l="1"/>
  <c r="M1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<sst xmlns="http://schemas.openxmlformats.org/spreadsheetml/2006/main" count="228" uniqueCount="131">
  <si>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</si>
  <si>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</si>
  <si>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</si>
  <si>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</si>
  <si>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</si>
  <si>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</si>
  <si>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</si>
  <si>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</si>
  <si>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</si>
  <si>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</si>
  <si>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</si>
  <si>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</si>
  <si>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</si>
  <si>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</si>
  <si>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</si>
  <si>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</si>
  <si>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</si>
  <si>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</si>
  <si>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</si>
  <si>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</si>
  <si>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</si>
  <si>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</si>
  <si>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</si>
  <si>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</si>
  <si>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</si>
  <si>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</si>
  <si>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</si>
  <si>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</si>
  <si>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</si>
  <si>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</si>
  <si>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</si>
  <si>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</si>
  <si>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</si>
  <si>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</si>
  <si>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</si>
  <si>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TTT</t>
  </si>
  <si>
    <t>SAME AS LAST SEASON</t>
  </si>
  <si>
    <t>H 100MM X W 40MM</t>
  </si>
  <si>
    <t>WHITE</t>
  </si>
  <si>
    <t>PUR.QT-2.BM1</t>
  </si>
  <si>
    <t>CARE LABEL 100% COTTON</t>
  </si>
  <si>
    <t>TEE STYLES</t>
  </si>
  <si>
    <t>T17NHAN1</t>
  </si>
  <si>
    <t>NHÓM SINGLE</t>
  </si>
  <si>
    <t>C0017-LST035</t>
  </si>
  <si>
    <t>PO#003707</t>
  </si>
  <si>
    <t>TRILOGY TAPES 28/07/25</t>
  </si>
  <si>
    <t>UNAVAILABLE</t>
  </si>
  <si>
    <t>PO DATE:</t>
  </si>
  <si>
    <t>INVOICE ADDRESS:</t>
  </si>
  <si>
    <t>26 Tan Thoi Nhat 17</t>
  </si>
  <si>
    <t>XF DATE:</t>
  </si>
  <si>
    <t>TTT LONDON</t>
  </si>
  <si>
    <t>TTN Ward</t>
  </si>
  <si>
    <t>100 ST JOHN STREET</t>
  </si>
  <si>
    <t>District 12</t>
  </si>
  <si>
    <t>4TH FLOOR</t>
  </si>
  <si>
    <t>Ho Chi Minh City</t>
  </si>
  <si>
    <t>LONDON</t>
  </si>
  <si>
    <t>Vietnam</t>
  </si>
  <si>
    <t>EC1M 4EH</t>
  </si>
  <si>
    <t>MUST PROVIDE ORDER CONFIRMATION</t>
  </si>
  <si>
    <t>Tel: +44 074 6301 7227</t>
  </si>
  <si>
    <t>CONTACT:</t>
  </si>
  <si>
    <t>PAUL NORRIS</t>
  </si>
  <si>
    <t>VAT NO: 286 5324 77</t>
  </si>
  <si>
    <t>FREIGHT METHOD:</t>
  </si>
  <si>
    <t>SEA</t>
  </si>
  <si>
    <t>FREIGHT FORWARDER:</t>
  </si>
  <si>
    <t>LIGENTIA</t>
  </si>
  <si>
    <t xml:space="preserve">formula check </t>
  </si>
  <si>
    <t>SKU</t>
  </si>
  <si>
    <t>COLOUR</t>
  </si>
  <si>
    <t>S</t>
  </si>
  <si>
    <t>M</t>
  </si>
  <si>
    <t>L</t>
  </si>
  <si>
    <t>XL</t>
  </si>
  <si>
    <t>QTY</t>
  </si>
  <si>
    <t>UNIT PRICE USD</t>
  </si>
  <si>
    <t>TOTAL USD</t>
  </si>
  <si>
    <t>TTT15JK001</t>
  </si>
  <si>
    <t>TTT DIGICAT WORK JACKET</t>
  </si>
  <si>
    <t>WASHED BLACK</t>
  </si>
  <si>
    <t>TTT15HD001</t>
  </si>
  <si>
    <t>TTT DASH LINE WASH HOOD</t>
  </si>
  <si>
    <t xml:space="preserve">WASHED BLACK </t>
  </si>
  <si>
    <t>TTT15ES001</t>
  </si>
  <si>
    <t>TTT SIBERIAN GIRL RAGLAN LONGSLEEVE</t>
  </si>
  <si>
    <t>BLACK/WHITE</t>
  </si>
  <si>
    <t>TTT15ES002</t>
  </si>
  <si>
    <t>TTT ENTITY WAFFLE LONGSLEEVE</t>
  </si>
  <si>
    <t>GREEN</t>
  </si>
  <si>
    <t>TTT15SS001</t>
  </si>
  <si>
    <t>TTT CLOGGED BEAR SWIM SHORT</t>
  </si>
  <si>
    <t>TTT15LS001</t>
  </si>
  <si>
    <t>TTT DOGU LONGSLEEVE</t>
  </si>
  <si>
    <t>TTT15LS002</t>
  </si>
  <si>
    <t>TTT DOUBLE HEADED LONGSLEEVE</t>
  </si>
  <si>
    <t>TTT15LS003</t>
  </si>
  <si>
    <t>TTT GAS MASK INSTRUCTION LONGSLEEVE</t>
  </si>
  <si>
    <t>TTT15LS004</t>
  </si>
  <si>
    <t>TTT FEMALE LEG THROWING LONGSLEEVE</t>
  </si>
  <si>
    <t>DREAM BLUE</t>
  </si>
  <si>
    <t>TTT15LS005</t>
  </si>
  <si>
    <t>TTT BASTARDA GLOW IN THE DARK LONGSLEEVE</t>
  </si>
  <si>
    <t xml:space="preserve">BLACK </t>
  </si>
  <si>
    <t>TTT15TS001</t>
  </si>
  <si>
    <t>TTT STRUNG T-SHIRT</t>
  </si>
  <si>
    <t>TTT15TS003</t>
  </si>
  <si>
    <t>TTT BLOCK T-SHIRT</t>
  </si>
  <si>
    <t>TTT15TS004</t>
  </si>
  <si>
    <t>TTT BUGS T-SHIRT</t>
  </si>
  <si>
    <t>AQUA</t>
  </si>
  <si>
    <t>TTT15TS005</t>
  </si>
  <si>
    <t>TTT CLOGGED BEAR ALL OVER PRINT T-SHIRT</t>
  </si>
  <si>
    <t>TTT15TS006</t>
  </si>
  <si>
    <t>TTT COMBO CHEVRON T-SHIRT</t>
  </si>
  <si>
    <t>TTT15TS007</t>
  </si>
  <si>
    <t>TTT CHEVRON BRETHREN T-SHIRT</t>
  </si>
  <si>
    <t>TTT15TS008</t>
  </si>
  <si>
    <t>TTT SQUARES T-SHIRT</t>
  </si>
  <si>
    <t>TTT15TS009</t>
  </si>
  <si>
    <t>TTT OVERBOOT T-SHIRT</t>
  </si>
  <si>
    <t>TTT15TS010</t>
  </si>
  <si>
    <t>TTT DIGICAT T-SHIRT</t>
  </si>
  <si>
    <t>PRICING STRUCTURE: FOB</t>
  </si>
  <si>
    <t xml:space="preserve">PAYMENT TERMS: </t>
  </si>
  <si>
    <t>orginal hardcode</t>
  </si>
  <si>
    <t>ĐỔI DÙNG EM THÀNH PHẦN CỦA LAYOUT NÀY</t>
  </si>
  <si>
    <t>SS26</t>
  </si>
  <si>
    <t>C0017-JKT013
C0017-HOD003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</si>
</sst>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$-409]#,##0.00"/>
    <numFmt numFmtId="169" formatCode="d/m/yyyy"/>
    <numFmt numFmtId="170" formatCode="dd/mm/yy"/>
  </numFmts>
  <fonts count="40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0"/>
      <color theme="1"/>
      <name val="Calibri"/>
      <family val="2"/>
      <scheme val="minor"/>
    </font>
    <font>
      <sz val="14"/>
      <name val="Muli"/>
    </font>
    <font>
      <b/>
      <sz val="14"/>
      <name val="Muli"/>
    </font>
    <font>
      <sz val="14"/>
      <color theme="1"/>
      <name val="Muli"/>
    </font>
    <font>
      <u/>
      <sz val="14"/>
      <color indexed="12"/>
      <name val="Muli"/>
    </font>
    <font>
      <b/>
      <sz val="20"/>
      <name val="Muli"/>
    </font>
    <font>
      <sz val="20"/>
      <color theme="1"/>
      <name val="Muli"/>
    </font>
    <font>
      <sz val="20"/>
      <name val="Muli"/>
    </font>
    <font>
      <b/>
      <sz val="20"/>
      <color theme="1"/>
      <name val="Muli"/>
    </font>
    <font>
      <sz val="20"/>
      <color indexed="8"/>
      <name val="Muli"/>
    </font>
    <font>
      <b/>
      <sz val="20"/>
      <color indexed="8"/>
      <name val="Muli"/>
    </font>
    <font>
      <b/>
      <sz val="20"/>
      <color rgb="FFFF0000"/>
      <name val="Muli"/>
    </font>
    <font>
      <b/>
      <u/>
      <sz val="20"/>
      <name val="Muli"/>
    </font>
    <font>
      <b/>
      <sz val="16"/>
      <name val="Muli"/>
    </font>
    <font>
      <sz val="16"/>
      <color theme="1"/>
      <name val="Muli"/>
    </font>
    <font>
      <sz val="8"/>
      <name val="Calibri"/>
      <family val="2"/>
      <scheme val="minor"/>
    </font>
    <font>
      <b/>
      <sz val="18"/>
      <color indexed="62"/>
      <name val="Muli"/>
    </font>
    <font>
      <sz val="10"/>
      <color rgb="FF000000"/>
      <name val="Calibri"/>
      <scheme val="minor"/>
    </font>
    <font>
      <b/>
      <sz val="14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Verdana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1">
    <xf numFmtId="0" fontId="0" fillId="0" borderId="0"/>
    <xf numFmtId="0" fontId="1" fillId="0" borderId="0"/>
    <xf numFmtId="0" fontId="6" fillId="0" borderId="0"/>
    <xf numFmtId="0" fontId="5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9" fillId="0" borderId="0"/>
  </cellStyleXfs>
  <cellXfs count="144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4" borderId="0" xfId="2" applyFont="1" applyFill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14" fontId="10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9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5" fontId="13" fillId="4" borderId="1" xfId="6" applyNumberFormat="1" applyFont="1" applyFill="1" applyBorder="1" applyAlignment="1">
      <alignment horizontal="center" vertical="center"/>
    </xf>
    <xf numFmtId="0" fontId="14" fillId="4" borderId="1" xfId="7" quotePrefix="1" applyFont="1" applyFill="1" applyBorder="1" applyAlignment="1">
      <alignment horizontal="center" vertical="center"/>
    </xf>
    <xf numFmtId="0" fontId="13" fillId="4" borderId="1" xfId="6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4" fillId="4" borderId="2" xfId="6" applyFont="1" applyFill="1" applyBorder="1" applyAlignment="1">
      <alignment horizontal="left" vertical="center"/>
    </xf>
    <xf numFmtId="0" fontId="13" fillId="4" borderId="0" xfId="6" applyFont="1" applyFill="1" applyAlignment="1">
      <alignment vertical="top"/>
    </xf>
    <xf numFmtId="0" fontId="13" fillId="4" borderId="0" xfId="6" applyFont="1" applyFill="1" applyAlignment="1">
      <alignment horizontal="center" vertical="center"/>
    </xf>
    <xf numFmtId="164" fontId="13" fillId="4" borderId="8" xfId="6" quotePrefix="1" applyNumberFormat="1" applyFont="1" applyFill="1" applyBorder="1" applyAlignment="1">
      <alignment horizontal="center" vertical="center"/>
    </xf>
    <xf numFmtId="15" fontId="14" fillId="4" borderId="1" xfId="6" quotePrefix="1" applyNumberFormat="1" applyFont="1" applyFill="1" applyBorder="1" applyAlignment="1">
      <alignment horizontal="center" vertical="center"/>
    </xf>
    <xf numFmtId="0" fontId="14" fillId="4" borderId="3" xfId="6" applyFont="1" applyFill="1" applyBorder="1" applyAlignment="1">
      <alignment horizontal="left" vertical="center"/>
    </xf>
    <xf numFmtId="0" fontId="16" fillId="4" borderId="2" xfId="8" applyFont="1" applyFill="1" applyBorder="1" applyAlignment="1" applyProtection="1">
      <alignment vertical="top"/>
    </xf>
    <xf numFmtId="0" fontId="14" fillId="4" borderId="10" xfId="6" applyFont="1" applyFill="1" applyBorder="1" applyAlignment="1">
      <alignment horizontal="left" vertical="center"/>
    </xf>
    <xf numFmtId="0" fontId="16" fillId="4" borderId="10" xfId="8" applyFont="1" applyFill="1" applyBorder="1" applyAlignment="1" applyProtection="1">
      <alignment vertical="top"/>
    </xf>
    <xf numFmtId="165" fontId="13" fillId="4" borderId="0" xfId="6" applyNumberFormat="1" applyFont="1" applyFill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3" borderId="12" xfId="2" applyFont="1" applyFill="1" applyBorder="1" applyAlignment="1">
      <alignment horizontal="center" vertical="center" wrapText="1"/>
    </xf>
    <xf numFmtId="0" fontId="19" fillId="3" borderId="1" xfId="2" applyFont="1" applyFill="1" applyBorder="1" applyAlignment="1">
      <alignment horizontal="center" vertical="center" wrapText="1"/>
    </xf>
    <xf numFmtId="1" fontId="21" fillId="3" borderId="1" xfId="3" applyNumberFormat="1" applyFont="1" applyFill="1" applyBorder="1" applyAlignment="1">
      <alignment horizontal="center" vertical="center" wrapText="1"/>
    </xf>
    <xf numFmtId="0" fontId="19" fillId="3" borderId="1" xfId="2" applyFont="1" applyFill="1" applyBorder="1" applyAlignment="1">
      <alignment horizontal="center" vertical="center"/>
    </xf>
    <xf numFmtId="3" fontId="20" fillId="0" borderId="1" xfId="3" applyNumberFormat="1" applyFont="1" applyBorder="1" applyAlignment="1">
      <alignment horizontal="center" vertical="center"/>
    </xf>
    <xf numFmtId="3" fontId="21" fillId="0" borderId="1" xfId="3" applyNumberFormat="1" applyFont="1" applyBorder="1" applyAlignment="1">
      <alignment horizontal="center" vertical="center"/>
    </xf>
    <xf numFmtId="164" fontId="19" fillId="3" borderId="1" xfId="2" applyNumberFormat="1" applyFont="1" applyFill="1" applyBorder="1" applyAlignment="1">
      <alignment horizontal="center" vertical="center"/>
    </xf>
    <xf numFmtId="164" fontId="17" fillId="3" borderId="1" xfId="4" applyNumberFormat="1" applyFont="1" applyFill="1" applyBorder="1" applyAlignment="1">
      <alignment horizontal="center" vertical="center" wrapText="1"/>
    </xf>
    <xf numFmtId="0" fontId="19" fillId="6" borderId="1" xfId="2" applyFont="1" applyFill="1" applyBorder="1" applyAlignment="1">
      <alignment horizontal="center" vertical="center"/>
    </xf>
    <xf numFmtId="0" fontId="19" fillId="6" borderId="1" xfId="2" applyFont="1" applyFill="1" applyBorder="1" applyAlignment="1">
      <alignment horizontal="center" vertical="center" wrapText="1"/>
    </xf>
    <xf numFmtId="0" fontId="23" fillId="6" borderId="1" xfId="2" applyFont="1" applyFill="1" applyBorder="1" applyAlignment="1">
      <alignment horizontal="center" vertical="center"/>
    </xf>
    <xf numFmtId="1" fontId="21" fillId="6" borderId="1" xfId="3" applyNumberFormat="1" applyFont="1" applyFill="1" applyBorder="1" applyAlignment="1">
      <alignment horizontal="center" vertical="center"/>
    </xf>
    <xf numFmtId="3" fontId="22" fillId="6" borderId="1" xfId="3" applyNumberFormat="1" applyFont="1" applyFill="1" applyBorder="1" applyAlignment="1">
      <alignment horizontal="center" vertical="center"/>
    </xf>
    <xf numFmtId="164" fontId="19" fillId="6" borderId="1" xfId="2" applyNumberFormat="1" applyFont="1" applyFill="1" applyBorder="1" applyAlignment="1">
      <alignment horizontal="center" vertical="center"/>
    </xf>
    <xf numFmtId="164" fontId="19" fillId="6" borderId="1" xfId="4" applyNumberFormat="1" applyFont="1" applyFill="1" applyBorder="1" applyAlignment="1">
      <alignment horizontal="center" vertical="center" wrapText="1"/>
    </xf>
    <xf numFmtId="167" fontId="19" fillId="6" borderId="1" xfId="5" applyNumberFormat="1" applyFont="1" applyFill="1" applyBorder="1" applyAlignment="1">
      <alignment horizontal="center" vertical="center"/>
    </xf>
    <xf numFmtId="0" fontId="25" fillId="5" borderId="1" xfId="6" applyFont="1" applyFill="1" applyBorder="1" applyAlignment="1">
      <alignment horizontal="center" vertical="center"/>
    </xf>
    <xf numFmtId="0" fontId="25" fillId="5" borderId="1" xfId="6" applyFont="1" applyFill="1" applyBorder="1" applyAlignment="1">
      <alignment horizontal="center" vertical="center" wrapText="1"/>
    </xf>
    <xf numFmtId="0" fontId="25" fillId="7" borderId="1" xfId="6" applyFont="1" applyFill="1" applyBorder="1" applyAlignment="1">
      <alignment horizontal="center" vertical="center" wrapText="1"/>
    </xf>
    <xf numFmtId="164" fontId="25" fillId="5" borderId="1" xfId="6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167" fontId="19" fillId="3" borderId="1" xfId="5" applyNumberFormat="1" applyFont="1" applyFill="1" applyBorder="1" applyAlignment="1">
      <alignment vertical="top" wrapText="1"/>
    </xf>
    <xf numFmtId="3" fontId="22" fillId="0" borderId="1" xfId="3" applyNumberFormat="1" applyFont="1" applyBorder="1" applyAlignment="1">
      <alignment horizontal="center" vertical="center"/>
    </xf>
    <xf numFmtId="0" fontId="19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3" fontId="17" fillId="0" borderId="1" xfId="2" applyNumberFormat="1" applyFont="1" applyBorder="1" applyAlignment="1">
      <alignment horizontal="center" vertical="center" wrapText="1"/>
    </xf>
    <xf numFmtId="164" fontId="19" fillId="0" borderId="0" xfId="2" applyNumberFormat="1" applyFont="1" applyAlignment="1">
      <alignment horizontal="center" vertical="center" wrapText="1"/>
    </xf>
    <xf numFmtId="164" fontId="17" fillId="0" borderId="1" xfId="2" applyNumberFormat="1" applyFont="1" applyBorder="1" applyAlignment="1">
      <alignment vertical="center" wrapText="1"/>
    </xf>
    <xf numFmtId="0" fontId="19" fillId="0" borderId="0" xfId="2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0" fillId="8" borderId="1" xfId="2" applyFont="1" applyFill="1" applyBorder="1" applyAlignment="1">
      <alignment horizontal="center" vertical="center" wrapText="1"/>
    </xf>
    <xf numFmtId="0" fontId="31" fillId="0" borderId="0" xfId="10" applyFont="1"/>
    <xf numFmtId="0" fontId="30" fillId="0" borderId="0" xfId="10" applyFont="1"/>
    <xf numFmtId="168" fontId="31" fillId="0" borderId="0" xfId="10" applyNumberFormat="1" applyFont="1"/>
    <xf numFmtId="0" fontId="29" fillId="0" borderId="0" xfId="10"/>
    <xf numFmtId="0" fontId="31" fillId="0" borderId="15" xfId="10" applyFont="1" applyBorder="1"/>
    <xf numFmtId="0" fontId="32" fillId="0" borderId="16" xfId="10" applyFont="1" applyBorder="1"/>
    <xf numFmtId="0" fontId="33" fillId="0" borderId="17" xfId="10" applyFont="1" applyBorder="1"/>
    <xf numFmtId="0" fontId="32" fillId="0" borderId="18" xfId="10" applyFont="1" applyBorder="1" applyAlignment="1">
      <alignment horizontal="right"/>
    </xf>
    <xf numFmtId="169" fontId="32" fillId="0" borderId="18" xfId="10" applyNumberFormat="1" applyFont="1" applyBorder="1" applyAlignment="1">
      <alignment horizontal="right"/>
    </xf>
    <xf numFmtId="170" fontId="31" fillId="0" borderId="0" xfId="10" applyNumberFormat="1" applyFont="1"/>
    <xf numFmtId="168" fontId="33" fillId="0" borderId="0" xfId="10" applyNumberFormat="1" applyFont="1" applyAlignment="1">
      <alignment horizontal="right"/>
    </xf>
    <xf numFmtId="0" fontId="33" fillId="0" borderId="19" xfId="10" applyFont="1" applyBorder="1"/>
    <xf numFmtId="49" fontId="32" fillId="0" borderId="18" xfId="10" applyNumberFormat="1" applyFont="1" applyBorder="1" applyAlignment="1">
      <alignment horizontal="right"/>
    </xf>
    <xf numFmtId="168" fontId="32" fillId="0" borderId="0" xfId="10" applyNumberFormat="1" applyFont="1" applyAlignment="1">
      <alignment horizontal="right"/>
    </xf>
    <xf numFmtId="0" fontId="31" fillId="0" borderId="20" xfId="10" applyFont="1" applyBorder="1"/>
    <xf numFmtId="0" fontId="33" fillId="9" borderId="21" xfId="10" applyFont="1" applyFill="1" applyBorder="1"/>
    <xf numFmtId="0" fontId="31" fillId="9" borderId="21" xfId="10" applyFont="1" applyFill="1" applyBorder="1"/>
    <xf numFmtId="168" fontId="31" fillId="9" borderId="21" xfId="10" applyNumberFormat="1" applyFont="1" applyFill="1" applyBorder="1"/>
    <xf numFmtId="0" fontId="32" fillId="0" borderId="0" xfId="10" applyFont="1"/>
    <xf numFmtId="168" fontId="31" fillId="0" borderId="0" xfId="10" applyNumberFormat="1" applyFont="1" applyAlignment="1">
      <alignment horizontal="right" vertical="top"/>
    </xf>
    <xf numFmtId="0" fontId="31" fillId="0" borderId="22" xfId="10" applyFont="1" applyBorder="1"/>
    <xf numFmtId="0" fontId="32" fillId="0" borderId="23" xfId="10" applyFont="1" applyBorder="1"/>
    <xf numFmtId="0" fontId="33" fillId="0" borderId="23" xfId="10" applyFont="1" applyBorder="1"/>
    <xf numFmtId="0" fontId="31" fillId="0" borderId="23" xfId="10" applyFont="1" applyBorder="1" applyAlignment="1">
      <alignment vertical="top"/>
    </xf>
    <xf numFmtId="168" fontId="32" fillId="0" borderId="0" xfId="10" applyNumberFormat="1" applyFont="1"/>
    <xf numFmtId="0" fontId="31" fillId="0" borderId="23" xfId="10" applyFont="1" applyBorder="1"/>
    <xf numFmtId="0" fontId="31" fillId="0" borderId="24" xfId="10" applyFont="1" applyBorder="1" applyAlignment="1">
      <alignment vertical="top"/>
    </xf>
    <xf numFmtId="0" fontId="31" fillId="0" borderId="0" xfId="10" applyFont="1" applyAlignment="1">
      <alignment vertical="top"/>
    </xf>
    <xf numFmtId="0" fontId="34" fillId="10" borderId="21" xfId="10" applyFont="1" applyFill="1" applyBorder="1" applyAlignment="1">
      <alignment horizontal="center"/>
    </xf>
    <xf numFmtId="0" fontId="33" fillId="10" borderId="21" xfId="10" applyFont="1" applyFill="1" applyBorder="1" applyAlignment="1">
      <alignment horizontal="center"/>
    </xf>
    <xf numFmtId="168" fontId="31" fillId="11" borderId="0" xfId="10" applyNumberFormat="1" applyFont="1" applyFill="1"/>
    <xf numFmtId="168" fontId="31" fillId="11" borderId="22" xfId="10" applyNumberFormat="1" applyFont="1" applyFill="1" applyBorder="1"/>
    <xf numFmtId="0" fontId="32" fillId="0" borderId="25" xfId="10" applyFont="1" applyBorder="1"/>
    <xf numFmtId="0" fontId="32" fillId="0" borderId="25" xfId="10" applyFont="1" applyBorder="1" applyAlignment="1">
      <alignment horizontal="center"/>
    </xf>
    <xf numFmtId="0" fontId="36" fillId="0" borderId="25" xfId="10" applyFont="1" applyBorder="1"/>
    <xf numFmtId="168" fontId="32" fillId="0" borderId="21" xfId="10" applyNumberFormat="1" applyFont="1" applyBorder="1" applyAlignment="1">
      <alignment horizontal="center" wrapText="1"/>
    </xf>
    <xf numFmtId="0" fontId="29" fillId="0" borderId="1" xfId="10" applyBorder="1"/>
    <xf numFmtId="0" fontId="37" fillId="0" borderId="1" xfId="10" applyFont="1" applyBorder="1"/>
    <xf numFmtId="4" fontId="33" fillId="0" borderId="24" xfId="10" applyNumberFormat="1" applyFont="1" applyBorder="1" applyAlignment="1">
      <alignment horizontal="center"/>
    </xf>
    <xf numFmtId="4" fontId="33" fillId="0" borderId="21" xfId="10" applyNumberFormat="1" applyFont="1" applyBorder="1" applyAlignment="1">
      <alignment horizontal="right"/>
    </xf>
    <xf numFmtId="4" fontId="33" fillId="0" borderId="5" xfId="10" applyNumberFormat="1" applyFont="1" applyBorder="1" applyAlignment="1">
      <alignment horizontal="center"/>
    </xf>
    <xf numFmtId="4" fontId="33" fillId="0" borderId="1" xfId="10" applyNumberFormat="1" applyFont="1" applyBorder="1" applyAlignment="1">
      <alignment horizontal="right"/>
    </xf>
    <xf numFmtId="0" fontId="38" fillId="0" borderId="1" xfId="10" applyFont="1" applyBorder="1" applyAlignment="1">
      <alignment horizontal="right"/>
    </xf>
    <xf numFmtId="4" fontId="33" fillId="0" borderId="1" xfId="10" applyNumberFormat="1" applyFont="1" applyBorder="1" applyAlignment="1">
      <alignment horizontal="center"/>
    </xf>
    <xf numFmtId="0" fontId="32" fillId="0" borderId="26" xfId="10" applyFont="1" applyBorder="1" applyAlignment="1">
      <alignment horizontal="right"/>
    </xf>
    <xf numFmtId="4" fontId="32" fillId="0" borderId="26" xfId="10" applyNumberFormat="1" applyFont="1" applyBorder="1" applyAlignment="1">
      <alignment horizontal="right"/>
    </xf>
    <xf numFmtId="0" fontId="33" fillId="0" borderId="27" xfId="10" applyFont="1" applyBorder="1"/>
    <xf numFmtId="0" fontId="31" fillId="0" borderId="16" xfId="10" applyFont="1" applyBorder="1"/>
    <xf numFmtId="0" fontId="31" fillId="0" borderId="28" xfId="10" applyFont="1" applyBorder="1"/>
    <xf numFmtId="0" fontId="39" fillId="0" borderId="15" xfId="10" applyFont="1" applyBorder="1"/>
    <xf numFmtId="0" fontId="31" fillId="0" borderId="18" xfId="10" applyFont="1" applyBorder="1"/>
    <xf numFmtId="0" fontId="31" fillId="8" borderId="0" xfId="10" applyFont="1" applyFill="1"/>
    <xf numFmtId="0" fontId="13" fillId="4" borderId="4" xfId="6" applyFont="1" applyFill="1" applyBorder="1" applyAlignment="1">
      <alignment horizontal="center" vertical="center"/>
    </xf>
    <xf numFmtId="0" fontId="13" fillId="4" borderId="5" xfId="6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top"/>
    </xf>
    <xf numFmtId="0" fontId="14" fillId="4" borderId="4" xfId="6" applyFont="1" applyFill="1" applyBorder="1" applyAlignment="1">
      <alignment horizontal="left" vertical="center"/>
    </xf>
    <xf numFmtId="0" fontId="14" fillId="4" borderId="5" xfId="6" applyFont="1" applyFill="1" applyBorder="1" applyAlignment="1">
      <alignment horizontal="left" vertical="center"/>
    </xf>
    <xf numFmtId="164" fontId="8" fillId="4" borderId="0" xfId="2" applyNumberFormat="1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top"/>
    </xf>
    <xf numFmtId="0" fontId="13" fillId="4" borderId="3" xfId="0" applyFont="1" applyFill="1" applyBorder="1" applyAlignment="1">
      <alignment horizontal="left" vertical="top"/>
    </xf>
    <xf numFmtId="16" fontId="13" fillId="4" borderId="4" xfId="6" applyNumberFormat="1" applyFont="1" applyFill="1" applyBorder="1" applyAlignment="1">
      <alignment horizontal="center" vertical="center"/>
    </xf>
    <xf numFmtId="16" fontId="13" fillId="4" borderId="5" xfId="6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left" vertical="top"/>
    </xf>
    <xf numFmtId="0" fontId="8" fillId="0" borderId="0" xfId="2" applyFont="1" applyAlignment="1">
      <alignment horizontal="center" vertical="center" wrapText="1"/>
    </xf>
    <xf numFmtId="0" fontId="30" fillId="0" borderId="13" xfId="10" applyFont="1" applyBorder="1"/>
    <xf numFmtId="0" fontId="6" fillId="0" borderId="14" xfId="10" applyFont="1" applyBorder="1"/>
    <xf numFmtId="0" fontId="35" fillId="0" borderId="0" xfId="10" applyFont="1"/>
    <xf numFmtId="0" fontId="29" fillId="0" borderId="0" xfId="10"/>
  </cellXfs>
  <cellStyles count="11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 2" xfId="9" xr:uid="{00000000-0005-0000-0000-000008000000}"/>
    <cellStyle name="Normal 3" xfId="10" xr:uid="{ECF921BF-D503-46E9-B443-A4BD63292ECD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externalLink" Target="externalLinks/externalLink1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120072</xdr:colOff>
      <xdr:row>10</xdr:row>
      <xdr:rowOff>0</xdr:rowOff>
    </xdr:from>
    <xdr:to>
      <xdr:col>23</xdr:col>
      <xdr:colOff>212636</xdr:colOff>
      <xdr:row>10</xdr:row>
      <xdr:rowOff>1377483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F37020F-3E7A-4931-B4F8-84C9448D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12072" y="10083800"/>
          <a:ext cx="1362564" cy="1390184"/>
        </a:xfrm>
        <a:prstGeom prst="rect">
          <a:avLst/>
        </a:prstGeom>
      </xdr:spPr>
    </xdr:pic>
    <xdr:clientData/>
  </xdr:twoCellAnchor>
  <xdr:oneCellAnchor>
    <xdr:from>
      <xdr:col>21</xdr:col>
      <xdr:colOff>120072</xdr:colOff>
      <xdr:row>11</xdr:row>
      <xdr:rowOff>0</xdr:rowOff>
    </xdr:from>
    <xdr:ext cx="1362564" cy="1377483"/>
    <xdr:pic>
      <xdr:nvPicPr>
        <xdr:cNvPr id="7" name="Picture 6">
          <a:extLst>
            <a:ext uri="{FF2B5EF4-FFF2-40B4-BE49-F238E27FC236}">
              <a16:creationId xmlns:a16="http://schemas.microsoft.com/office/drawing/2014/main" id="{A8E5EB0E-2D56-49A1-B190-90D2D892D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0572" y="3778250"/>
          <a:ext cx="1362564" cy="1377483"/>
        </a:xfrm>
        <a:prstGeom prst="rect">
          <a:avLst/>
        </a:prstGeom>
      </xdr:spPr>
    </xdr:pic>
    <xdr:clientData/>
  </xdr:oneCellAnchor>
  <xdr:oneCellAnchor>
    <xdr:from>
      <xdr:col>21</xdr:col>
      <xdr:colOff>120072</xdr:colOff>
      <xdr:row>12</xdr:row>
      <xdr:rowOff>0</xdr:rowOff>
    </xdr:from>
    <xdr:ext cx="1362564" cy="1377483"/>
    <xdr:pic>
      <xdr:nvPicPr>
        <xdr:cNvPr id="16" name="Picture 15">
          <a:extLst>
            <a:ext uri="{FF2B5EF4-FFF2-40B4-BE49-F238E27FC236}">
              <a16:creationId xmlns:a16="http://schemas.microsoft.com/office/drawing/2014/main" id="{C7E83A65-094C-48F4-BB72-75017185F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31822" y="6905625"/>
          <a:ext cx="1362564" cy="1377483"/>
        </a:xfrm>
        <a:prstGeom prst="rect">
          <a:avLst/>
        </a:prstGeom>
      </xdr:spPr>
    </xdr:pic>
    <xdr:clientData/>
  </xdr:oneCellAnchor>
  <xdr:oneCellAnchor>
    <xdr:from>
      <xdr:col>21</xdr:col>
      <xdr:colOff>120072</xdr:colOff>
      <xdr:row>13</xdr:row>
      <xdr:rowOff>0</xdr:rowOff>
    </xdr:from>
    <xdr:ext cx="1362564" cy="1377483"/>
    <xdr:pic>
      <xdr:nvPicPr>
        <xdr:cNvPr id="17" name="Picture 16">
          <a:extLst>
            <a:ext uri="{FF2B5EF4-FFF2-40B4-BE49-F238E27FC236}">
              <a16:creationId xmlns:a16="http://schemas.microsoft.com/office/drawing/2014/main" id="{057F10C5-BFF7-490C-837C-71C3D3403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31822" y="11033125"/>
          <a:ext cx="1362564" cy="1377483"/>
        </a:xfrm>
        <a:prstGeom prst="rect">
          <a:avLst/>
        </a:prstGeom>
      </xdr:spPr>
    </xdr:pic>
    <xdr:clientData/>
  </xdr:oneCellAnchor>
  <xdr:twoCellAnchor editAs="oneCell">
    <xdr:from>
      <xdr:col>13</xdr:col>
      <xdr:colOff>508000</xdr:colOff>
      <xdr:row>9</xdr:row>
      <xdr:rowOff>967418</xdr:rowOff>
    </xdr:from>
    <xdr:to>
      <xdr:col>13</xdr:col>
      <xdr:colOff>2409825</xdr:colOff>
      <xdr:row>10</xdr:row>
      <xdr:rowOff>2997886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5A6E19-1D1C-6416-752A-D753CEAF9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51750" y="3475668"/>
          <a:ext cx="1901825" cy="3300468"/>
        </a:xfrm>
        <a:prstGeom prst="rect">
          <a:avLst/>
        </a:prstGeom>
      </xdr:spPr>
    </xdr:pic>
    <xdr:clientData/>
  </xdr:twoCellAnchor>
  <xdr:twoCellAnchor editAs="oneCell">
    <xdr:from>
      <xdr:col>13</xdr:col>
      <xdr:colOff>841375</xdr:colOff>
      <xdr:row>12</xdr:row>
      <xdr:rowOff>857250</xdr:rowOff>
    </xdr:from>
    <xdr:to>
      <xdr:col>13</xdr:col>
      <xdr:colOff>2619466</xdr:colOff>
      <xdr:row>15</xdr:row>
      <xdr:rowOff>165322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8B9426-60FD-CFF0-19FA-7C8CE8793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685125" y="11890375"/>
          <a:ext cx="1778091" cy="4324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TTT/6-SS26/2-PRODUCTION/1-CUSTOMER-ORDER/PO#003707-TTT-SS26-UNAVAILABLE-280725 (1).xlsx" TargetMode="External"/><Relationship Id="rId1" Type="http://schemas.openxmlformats.org/officeDocument/2006/relationships/externalLinkPath" Target="/sites/COMMERCIAL/Shared%20Documents/General/2-CUSTOMER-FOLDER/TTT/6-SS26/2-PRODUCTION/1-CUSTOMER-ORDER/PO#003707-TTT-SS26-UNAVAILABLE-280725 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"/>
      <sheetName val="UK"/>
      <sheetName val="USA"/>
      <sheetName val="JP"/>
      <sheetName val="EU"/>
      <sheetName val="PALACE WORKING CHECK"/>
      <sheetName val="BARCODES"/>
    </sheetNames>
    <sheetDataSet>
      <sheetData sheetId="0"/>
      <sheetData sheetId="1">
        <row r="21">
          <cell r="E21">
            <v>6</v>
          </cell>
          <cell r="F21">
            <v>15</v>
          </cell>
          <cell r="G21">
            <v>17</v>
          </cell>
          <cell r="H21">
            <v>10</v>
          </cell>
          <cell r="I21">
            <v>48</v>
          </cell>
        </row>
        <row r="22">
          <cell r="E22">
            <v>6</v>
          </cell>
          <cell r="F22">
            <v>13</v>
          </cell>
          <cell r="G22">
            <v>18</v>
          </cell>
          <cell r="H22">
            <v>11</v>
          </cell>
          <cell r="I22">
            <v>48</v>
          </cell>
        </row>
        <row r="23">
          <cell r="E23">
            <v>7</v>
          </cell>
          <cell r="F23">
            <v>12</v>
          </cell>
          <cell r="G23">
            <v>18</v>
          </cell>
          <cell r="H23">
            <v>11</v>
          </cell>
          <cell r="I23">
            <v>48</v>
          </cell>
        </row>
        <row r="24">
          <cell r="E24">
            <v>6</v>
          </cell>
          <cell r="F24">
            <v>13</v>
          </cell>
          <cell r="G24">
            <v>17</v>
          </cell>
          <cell r="H24">
            <v>10</v>
          </cell>
          <cell r="I24">
            <v>46</v>
          </cell>
        </row>
        <row r="25">
          <cell r="E25">
            <v>4</v>
          </cell>
          <cell r="F25">
            <v>9</v>
          </cell>
          <cell r="G25">
            <v>7</v>
          </cell>
          <cell r="H25">
            <v>3</v>
          </cell>
          <cell r="I25">
            <v>23</v>
          </cell>
        </row>
        <row r="26">
          <cell r="E26">
            <v>4</v>
          </cell>
          <cell r="F26">
            <v>14</v>
          </cell>
          <cell r="G26">
            <v>20</v>
          </cell>
          <cell r="H26">
            <v>15</v>
          </cell>
          <cell r="I26">
            <v>53</v>
          </cell>
        </row>
        <row r="27">
          <cell r="E27">
            <v>3</v>
          </cell>
          <cell r="F27">
            <v>8</v>
          </cell>
          <cell r="G27">
            <v>13</v>
          </cell>
          <cell r="H27">
            <v>6</v>
          </cell>
          <cell r="I27">
            <v>30</v>
          </cell>
        </row>
        <row r="28">
          <cell r="E28">
            <v>7</v>
          </cell>
          <cell r="F28">
            <v>13</v>
          </cell>
          <cell r="G28">
            <v>17</v>
          </cell>
          <cell r="H28">
            <v>11</v>
          </cell>
          <cell r="I28">
            <v>48</v>
          </cell>
        </row>
        <row r="29">
          <cell r="E29">
            <v>4</v>
          </cell>
          <cell r="F29">
            <v>6</v>
          </cell>
          <cell r="G29">
            <v>11</v>
          </cell>
          <cell r="H29">
            <v>7</v>
          </cell>
          <cell r="I29">
            <v>28</v>
          </cell>
        </row>
        <row r="30">
          <cell r="E30">
            <v>5</v>
          </cell>
          <cell r="F30">
            <v>12</v>
          </cell>
          <cell r="G30">
            <v>19</v>
          </cell>
          <cell r="H30">
            <v>12</v>
          </cell>
          <cell r="I30">
            <v>48</v>
          </cell>
        </row>
        <row r="31">
          <cell r="E31">
            <v>7</v>
          </cell>
          <cell r="F31">
            <v>10</v>
          </cell>
          <cell r="G31">
            <v>21</v>
          </cell>
          <cell r="H31">
            <v>9</v>
          </cell>
          <cell r="I31">
            <v>47</v>
          </cell>
        </row>
        <row r="32">
          <cell r="E32">
            <v>9</v>
          </cell>
          <cell r="F32">
            <v>21</v>
          </cell>
          <cell r="G32">
            <v>23</v>
          </cell>
          <cell r="H32">
            <v>16</v>
          </cell>
          <cell r="I32">
            <v>69</v>
          </cell>
        </row>
        <row r="33">
          <cell r="E33">
            <v>7</v>
          </cell>
          <cell r="F33">
            <v>9</v>
          </cell>
          <cell r="G33">
            <v>16</v>
          </cell>
          <cell r="H33">
            <v>10</v>
          </cell>
          <cell r="I33">
            <v>42</v>
          </cell>
        </row>
        <row r="34">
          <cell r="E34">
            <v>4</v>
          </cell>
          <cell r="F34">
            <v>10</v>
          </cell>
          <cell r="G34">
            <v>15</v>
          </cell>
          <cell r="H34">
            <v>10</v>
          </cell>
          <cell r="I34">
            <v>39</v>
          </cell>
        </row>
        <row r="35">
          <cell r="E35">
            <v>5</v>
          </cell>
          <cell r="F35">
            <v>10</v>
          </cell>
          <cell r="G35">
            <v>16</v>
          </cell>
          <cell r="H35">
            <v>10</v>
          </cell>
          <cell r="I35">
            <v>41</v>
          </cell>
        </row>
        <row r="36">
          <cell r="E36">
            <v>8</v>
          </cell>
          <cell r="F36">
            <v>18</v>
          </cell>
          <cell r="G36">
            <v>22</v>
          </cell>
          <cell r="H36">
            <v>15</v>
          </cell>
          <cell r="I36">
            <v>63</v>
          </cell>
        </row>
        <row r="37">
          <cell r="E37">
            <v>4</v>
          </cell>
          <cell r="F37">
            <v>7</v>
          </cell>
          <cell r="G37">
            <v>12</v>
          </cell>
          <cell r="H37">
            <v>6</v>
          </cell>
          <cell r="I37">
            <v>29</v>
          </cell>
        </row>
        <row r="38">
          <cell r="E38">
            <v>3</v>
          </cell>
          <cell r="F38">
            <v>4</v>
          </cell>
          <cell r="G38">
            <v>10</v>
          </cell>
          <cell r="H38">
            <v>3</v>
          </cell>
          <cell r="I38">
            <v>20</v>
          </cell>
        </row>
        <row r="39">
          <cell r="E39">
            <v>10</v>
          </cell>
          <cell r="F39">
            <v>18</v>
          </cell>
          <cell r="G39">
            <v>28</v>
          </cell>
          <cell r="H39">
            <v>15</v>
          </cell>
          <cell r="I39">
            <v>71</v>
          </cell>
        </row>
      </sheetData>
      <sheetData sheetId="2"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4</v>
          </cell>
        </row>
        <row r="22">
          <cell r="E22">
            <v>0</v>
          </cell>
          <cell r="F22">
            <v>1</v>
          </cell>
          <cell r="G22">
            <v>1</v>
          </cell>
          <cell r="H22">
            <v>1</v>
          </cell>
          <cell r="I22">
            <v>3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4</v>
          </cell>
        </row>
        <row r="24">
          <cell r="E24">
            <v>1</v>
          </cell>
          <cell r="F24">
            <v>3</v>
          </cell>
          <cell r="G24">
            <v>3</v>
          </cell>
          <cell r="H24">
            <v>3</v>
          </cell>
          <cell r="I24">
            <v>10</v>
          </cell>
        </row>
        <row r="25">
          <cell r="E25">
            <v>1</v>
          </cell>
          <cell r="F25">
            <v>2</v>
          </cell>
          <cell r="G25">
            <v>2</v>
          </cell>
          <cell r="H25">
            <v>1</v>
          </cell>
          <cell r="I25">
            <v>6</v>
          </cell>
        </row>
        <row r="26">
          <cell r="E26">
            <v>1</v>
          </cell>
          <cell r="F26">
            <v>4</v>
          </cell>
          <cell r="G26">
            <v>4</v>
          </cell>
          <cell r="H26">
            <v>4</v>
          </cell>
          <cell r="I26">
            <v>13</v>
          </cell>
        </row>
        <row r="27">
          <cell r="E27">
            <v>0</v>
          </cell>
          <cell r="F27">
            <v>2</v>
          </cell>
          <cell r="G27">
            <v>2</v>
          </cell>
          <cell r="H27">
            <v>2</v>
          </cell>
          <cell r="I27">
            <v>6</v>
          </cell>
        </row>
        <row r="28">
          <cell r="E28">
            <v>2</v>
          </cell>
          <cell r="F28">
            <v>4</v>
          </cell>
          <cell r="G28">
            <v>4</v>
          </cell>
          <cell r="H28">
            <v>2</v>
          </cell>
          <cell r="I28">
            <v>12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E31">
            <v>7</v>
          </cell>
          <cell r="F31">
            <v>15</v>
          </cell>
          <cell r="G31">
            <v>15</v>
          </cell>
          <cell r="H31">
            <v>9</v>
          </cell>
          <cell r="I31">
            <v>46</v>
          </cell>
        </row>
        <row r="32">
          <cell r="E32">
            <v>9</v>
          </cell>
          <cell r="F32">
            <v>16</v>
          </cell>
          <cell r="G32">
            <v>16</v>
          </cell>
          <cell r="H32">
            <v>9</v>
          </cell>
          <cell r="I32">
            <v>50</v>
          </cell>
        </row>
        <row r="33">
          <cell r="E33">
            <v>1</v>
          </cell>
          <cell r="F33">
            <v>2</v>
          </cell>
          <cell r="G33">
            <v>2</v>
          </cell>
          <cell r="H33">
            <v>2</v>
          </cell>
          <cell r="I33">
            <v>7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E35">
            <v>1</v>
          </cell>
          <cell r="F35">
            <v>2</v>
          </cell>
          <cell r="G35">
            <v>2</v>
          </cell>
          <cell r="H35">
            <v>2</v>
          </cell>
          <cell r="I35">
            <v>7</v>
          </cell>
        </row>
        <row r="36">
          <cell r="E36">
            <v>7</v>
          </cell>
          <cell r="F36">
            <v>16</v>
          </cell>
          <cell r="G36">
            <v>16</v>
          </cell>
          <cell r="H36">
            <v>9</v>
          </cell>
          <cell r="I36">
            <v>48</v>
          </cell>
        </row>
        <row r="37">
          <cell r="E37">
            <v>0</v>
          </cell>
          <cell r="F37">
            <v>2</v>
          </cell>
          <cell r="G37">
            <v>2</v>
          </cell>
          <cell r="H37">
            <v>2</v>
          </cell>
          <cell r="I37">
            <v>6</v>
          </cell>
        </row>
        <row r="38">
          <cell r="E38">
            <v>0</v>
          </cell>
          <cell r="F38">
            <v>1</v>
          </cell>
          <cell r="G38">
            <v>1</v>
          </cell>
          <cell r="H38">
            <v>1</v>
          </cell>
          <cell r="I38">
            <v>3</v>
          </cell>
        </row>
        <row r="39">
          <cell r="E39">
            <v>9</v>
          </cell>
          <cell r="F39">
            <v>19</v>
          </cell>
          <cell r="G39">
            <v>19</v>
          </cell>
          <cell r="H39">
            <v>12</v>
          </cell>
          <cell r="I39">
            <v>59</v>
          </cell>
        </row>
      </sheetData>
      <sheetData sheetId="3">
        <row r="21">
          <cell r="E21">
            <v>1</v>
          </cell>
          <cell r="F21">
            <v>1</v>
          </cell>
          <cell r="G21">
            <v>1</v>
          </cell>
          <cell r="H21">
            <v>0</v>
          </cell>
          <cell r="I21">
            <v>3</v>
          </cell>
        </row>
        <row r="22">
          <cell r="E22">
            <v>1</v>
          </cell>
          <cell r="F22">
            <v>1</v>
          </cell>
          <cell r="G22">
            <v>2</v>
          </cell>
          <cell r="H22">
            <v>0</v>
          </cell>
          <cell r="I22">
            <v>4</v>
          </cell>
        </row>
        <row r="23">
          <cell r="E23">
            <v>4</v>
          </cell>
          <cell r="F23">
            <v>8</v>
          </cell>
          <cell r="G23">
            <v>8</v>
          </cell>
          <cell r="H23">
            <v>6</v>
          </cell>
          <cell r="I23">
            <v>26</v>
          </cell>
        </row>
        <row r="24">
          <cell r="E24">
            <v>3</v>
          </cell>
          <cell r="F24">
            <v>12</v>
          </cell>
          <cell r="G24">
            <v>16</v>
          </cell>
          <cell r="H24">
            <v>12</v>
          </cell>
          <cell r="I24">
            <v>43</v>
          </cell>
        </row>
        <row r="25">
          <cell r="E25">
            <v>1</v>
          </cell>
          <cell r="F25">
            <v>2</v>
          </cell>
          <cell r="G25">
            <v>2</v>
          </cell>
          <cell r="H25">
            <v>0</v>
          </cell>
          <cell r="I25">
            <v>5</v>
          </cell>
        </row>
        <row r="26">
          <cell r="E26">
            <v>1</v>
          </cell>
          <cell r="F26">
            <v>2</v>
          </cell>
          <cell r="G26">
            <v>2</v>
          </cell>
          <cell r="H26">
            <v>1</v>
          </cell>
          <cell r="I26">
            <v>6</v>
          </cell>
        </row>
        <row r="27">
          <cell r="E27">
            <v>2</v>
          </cell>
          <cell r="F27">
            <v>6</v>
          </cell>
          <cell r="G27">
            <v>10</v>
          </cell>
          <cell r="H27">
            <v>8</v>
          </cell>
          <cell r="I27">
            <v>26</v>
          </cell>
        </row>
        <row r="28">
          <cell r="E28">
            <v>3</v>
          </cell>
          <cell r="F28">
            <v>19</v>
          </cell>
          <cell r="G28">
            <v>20</v>
          </cell>
          <cell r="H28">
            <v>17</v>
          </cell>
          <cell r="I28">
            <v>59</v>
          </cell>
        </row>
        <row r="29">
          <cell r="E29">
            <v>3</v>
          </cell>
          <cell r="F29">
            <v>8</v>
          </cell>
          <cell r="G29">
            <v>8</v>
          </cell>
          <cell r="H29">
            <v>6</v>
          </cell>
          <cell r="I29">
            <v>25</v>
          </cell>
        </row>
        <row r="30">
          <cell r="E30">
            <v>6</v>
          </cell>
          <cell r="F30">
            <v>21</v>
          </cell>
          <cell r="G30">
            <v>20</v>
          </cell>
          <cell r="H30">
            <v>15</v>
          </cell>
          <cell r="I30">
            <v>62</v>
          </cell>
        </row>
        <row r="31">
          <cell r="E31">
            <v>3</v>
          </cell>
          <cell r="F31">
            <v>50</v>
          </cell>
          <cell r="G31">
            <v>58</v>
          </cell>
          <cell r="H31">
            <v>19</v>
          </cell>
          <cell r="I31">
            <v>130</v>
          </cell>
        </row>
        <row r="32">
          <cell r="E32">
            <v>7</v>
          </cell>
          <cell r="F32">
            <v>45</v>
          </cell>
          <cell r="G32">
            <v>51</v>
          </cell>
          <cell r="H32">
            <v>35</v>
          </cell>
          <cell r="I32">
            <v>138</v>
          </cell>
        </row>
        <row r="33">
          <cell r="E33">
            <v>0</v>
          </cell>
          <cell r="F33">
            <v>15</v>
          </cell>
          <cell r="G33">
            <v>16</v>
          </cell>
          <cell r="H33">
            <v>1</v>
          </cell>
          <cell r="I33">
            <v>32</v>
          </cell>
        </row>
        <row r="34">
          <cell r="E34">
            <v>1</v>
          </cell>
          <cell r="F34">
            <v>1</v>
          </cell>
          <cell r="G34">
            <v>2</v>
          </cell>
          <cell r="H34">
            <v>2</v>
          </cell>
          <cell r="I34">
            <v>6</v>
          </cell>
        </row>
        <row r="35">
          <cell r="E35">
            <v>7</v>
          </cell>
          <cell r="F35">
            <v>25</v>
          </cell>
          <cell r="G35">
            <v>28</v>
          </cell>
          <cell r="H35">
            <v>19</v>
          </cell>
          <cell r="I35">
            <v>79</v>
          </cell>
        </row>
        <row r="36">
          <cell r="E36">
            <v>4</v>
          </cell>
          <cell r="F36">
            <v>32</v>
          </cell>
          <cell r="G36">
            <v>33</v>
          </cell>
          <cell r="H36">
            <v>24</v>
          </cell>
          <cell r="I36">
            <v>93</v>
          </cell>
        </row>
        <row r="37">
          <cell r="E37">
            <v>6</v>
          </cell>
          <cell r="F37">
            <v>61</v>
          </cell>
          <cell r="G37">
            <v>67</v>
          </cell>
          <cell r="H37">
            <v>26</v>
          </cell>
          <cell r="I37">
            <v>160</v>
          </cell>
        </row>
        <row r="38">
          <cell r="E38">
            <v>1</v>
          </cell>
          <cell r="F38">
            <v>5</v>
          </cell>
          <cell r="G38">
            <v>8</v>
          </cell>
          <cell r="H38">
            <v>5</v>
          </cell>
          <cell r="I38">
            <v>19</v>
          </cell>
        </row>
        <row r="39">
          <cell r="E39">
            <v>8</v>
          </cell>
          <cell r="F39">
            <v>70</v>
          </cell>
          <cell r="G39">
            <v>74</v>
          </cell>
          <cell r="H39">
            <v>43</v>
          </cell>
          <cell r="I39">
            <v>195</v>
          </cell>
        </row>
      </sheetData>
      <sheetData sheetId="4">
        <row r="21">
          <cell r="E21">
            <v>1</v>
          </cell>
          <cell r="F21">
            <v>3</v>
          </cell>
          <cell r="G21">
            <v>3</v>
          </cell>
          <cell r="H21">
            <v>1</v>
          </cell>
          <cell r="I21">
            <v>8</v>
          </cell>
        </row>
        <row r="22">
          <cell r="E22">
            <v>1</v>
          </cell>
          <cell r="F22">
            <v>5</v>
          </cell>
          <cell r="G22">
            <v>8</v>
          </cell>
          <cell r="H22">
            <v>3</v>
          </cell>
          <cell r="I22">
            <v>17</v>
          </cell>
        </row>
        <row r="23">
          <cell r="E23">
            <v>1</v>
          </cell>
          <cell r="F23">
            <v>11</v>
          </cell>
          <cell r="G23">
            <v>14</v>
          </cell>
          <cell r="H23">
            <v>11</v>
          </cell>
          <cell r="I23">
            <v>37</v>
          </cell>
        </row>
        <row r="24">
          <cell r="E24">
            <v>0</v>
          </cell>
          <cell r="F24">
            <v>10</v>
          </cell>
          <cell r="G24">
            <v>12</v>
          </cell>
          <cell r="H24">
            <v>9</v>
          </cell>
          <cell r="I24">
            <v>31</v>
          </cell>
        </row>
        <row r="25">
          <cell r="E25">
            <v>2</v>
          </cell>
          <cell r="F25">
            <v>3</v>
          </cell>
          <cell r="G25">
            <v>3</v>
          </cell>
          <cell r="H25">
            <v>1</v>
          </cell>
          <cell r="I25">
            <v>9</v>
          </cell>
        </row>
        <row r="26">
          <cell r="E26">
            <v>2</v>
          </cell>
          <cell r="F26">
            <v>5</v>
          </cell>
          <cell r="G26">
            <v>5</v>
          </cell>
          <cell r="H26">
            <v>4</v>
          </cell>
          <cell r="I26">
            <v>16</v>
          </cell>
        </row>
        <row r="27">
          <cell r="E27">
            <v>1</v>
          </cell>
          <cell r="F27">
            <v>5</v>
          </cell>
          <cell r="G27">
            <v>6</v>
          </cell>
          <cell r="H27">
            <v>5</v>
          </cell>
          <cell r="I27">
            <v>17</v>
          </cell>
        </row>
        <row r="28">
          <cell r="E28">
            <v>1</v>
          </cell>
          <cell r="F28">
            <v>9</v>
          </cell>
          <cell r="G28">
            <v>11</v>
          </cell>
          <cell r="H28">
            <v>10</v>
          </cell>
          <cell r="I28">
            <v>31</v>
          </cell>
        </row>
        <row r="29">
          <cell r="E29">
            <v>2</v>
          </cell>
          <cell r="F29">
            <v>10</v>
          </cell>
          <cell r="G29">
            <v>12</v>
          </cell>
          <cell r="H29">
            <v>10</v>
          </cell>
          <cell r="I29">
            <v>34</v>
          </cell>
        </row>
        <row r="30">
          <cell r="E30">
            <v>2</v>
          </cell>
          <cell r="F30">
            <v>13</v>
          </cell>
          <cell r="G30">
            <v>15</v>
          </cell>
          <cell r="H30">
            <v>13</v>
          </cell>
          <cell r="I30">
            <v>43</v>
          </cell>
        </row>
        <row r="31">
          <cell r="E31">
            <v>2</v>
          </cell>
          <cell r="F31">
            <v>5</v>
          </cell>
          <cell r="G31">
            <v>6</v>
          </cell>
          <cell r="H31">
            <v>4</v>
          </cell>
          <cell r="I31">
            <v>17</v>
          </cell>
        </row>
        <row r="32">
          <cell r="E32">
            <v>2</v>
          </cell>
          <cell r="F32">
            <v>13</v>
          </cell>
          <cell r="G32">
            <v>17</v>
          </cell>
          <cell r="H32">
            <v>12</v>
          </cell>
          <cell r="I32">
            <v>44</v>
          </cell>
        </row>
        <row r="33">
          <cell r="E33">
            <v>2</v>
          </cell>
          <cell r="F33">
            <v>8</v>
          </cell>
          <cell r="G33">
            <v>9</v>
          </cell>
          <cell r="H33">
            <v>6</v>
          </cell>
          <cell r="I33">
            <v>25</v>
          </cell>
        </row>
        <row r="34">
          <cell r="E34">
            <v>2</v>
          </cell>
          <cell r="F34">
            <v>6</v>
          </cell>
          <cell r="G34">
            <v>7</v>
          </cell>
          <cell r="H34">
            <v>6</v>
          </cell>
          <cell r="I34">
            <v>21</v>
          </cell>
        </row>
        <row r="35">
          <cell r="E35">
            <v>0</v>
          </cell>
          <cell r="F35">
            <v>5</v>
          </cell>
          <cell r="G35">
            <v>7</v>
          </cell>
          <cell r="H35">
            <v>5</v>
          </cell>
          <cell r="I35">
            <v>17</v>
          </cell>
        </row>
        <row r="36">
          <cell r="E36">
            <v>2</v>
          </cell>
          <cell r="F36">
            <v>12</v>
          </cell>
          <cell r="G36">
            <v>14</v>
          </cell>
          <cell r="H36">
            <v>10</v>
          </cell>
          <cell r="I36">
            <v>38</v>
          </cell>
        </row>
        <row r="37">
          <cell r="E37">
            <v>1</v>
          </cell>
          <cell r="F37">
            <v>3</v>
          </cell>
          <cell r="G37">
            <v>3</v>
          </cell>
          <cell r="H37">
            <v>3</v>
          </cell>
          <cell r="I37">
            <v>10</v>
          </cell>
        </row>
        <row r="38">
          <cell r="E38">
            <v>1</v>
          </cell>
          <cell r="F38">
            <v>6</v>
          </cell>
          <cell r="G38">
            <v>7</v>
          </cell>
          <cell r="H38">
            <v>5</v>
          </cell>
          <cell r="I38">
            <v>19</v>
          </cell>
        </row>
        <row r="39">
          <cell r="E39">
            <v>2</v>
          </cell>
          <cell r="F39">
            <v>12</v>
          </cell>
          <cell r="G39">
            <v>15</v>
          </cell>
          <cell r="H39">
            <v>12</v>
          </cell>
          <cell r="I39">
            <v>41</v>
          </cell>
        </row>
      </sheetData>
      <sheetData sheetId="5"/>
      <sheetData sheetId="6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62"/>
  <sheetViews>
    <sheetView tabSelected="1" view="pageBreakPreview" zoomScale="40" zoomScaleNormal="40" zoomScaleSheetLayoutView="40" zoomScalePageLayoutView="55" workbookViewId="0">
      <selection activeCell="F14" sqref="F14"/>
    </sheetView>
  </sheetViews>
  <sheetFormatPr defaultColWidth="9.1796875" defaultRowHeight="18"/>
  <cols>
    <col min="1" max="1" width="22.54296875" style="1" customWidth="1"/>
    <col min="2" max="2" width="22" style="1" customWidth="1"/>
    <col min="3" max="3" width="17.54296875" style="1" customWidth="1"/>
    <col min="4" max="4" width="37.453125" style="1" customWidth="1"/>
    <col min="5" max="5" width="23.81640625" style="1" customWidth="1"/>
    <col min="6" max="6" width="19.81640625" style="1" customWidth="1"/>
    <col min="7" max="7" width="16" style="1" customWidth="1"/>
    <col min="8" max="8" width="12.54296875" style="1" customWidth="1"/>
    <col min="9" max="9" width="19" style="1" customWidth="1"/>
    <col min="10" max="10" width="12.26953125" style="1" customWidth="1"/>
    <col min="11" max="11" width="17.81640625" style="1" customWidth="1"/>
    <col min="12" max="12" width="26.1796875" style="1" customWidth="1"/>
    <col min="13" max="13" width="37.1796875" style="1" customWidth="1"/>
    <col min="14" max="14" width="66.36328125" style="1" customWidth="1"/>
    <col min="15" max="15" width="31.6328125" style="1" hidden="1" customWidth="1"/>
    <col min="16" max="16" width="9.453125" style="1" bestFit="1" customWidth="1"/>
    <col min="17" max="17" width="19.7265625" style="1" bestFit="1" customWidth="1"/>
    <col min="18" max="18" width="24.08984375" style="1" customWidth="1"/>
    <col min="19" max="19" width="14.81640625" style="1" bestFit="1" customWidth="1"/>
    <col min="20" max="16384" width="9.1796875" style="1"/>
  </cols>
  <sheetData>
    <row r="1" spans="1:17" ht="2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27"/>
      <c r="M1" s="4" t="s">
        <v>0</v>
      </c>
      <c r="N1" s="2" t="s">
        <v>39</v>
      </c>
    </row>
    <row r="2" spans="1:17" ht="21.6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7"/>
      <c r="M2" s="4" t="s">
        <v>1</v>
      </c>
      <c r="N2" s="3" t="s">
        <v>2</v>
      </c>
    </row>
    <row r="3" spans="1:17" ht="21.6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28"/>
      <c r="M3" s="4" t="s">
        <v>4</v>
      </c>
      <c r="N3" s="3">
        <v>1</v>
      </c>
    </row>
    <row r="4" spans="1:17" ht="10" customHeight="1">
      <c r="A4" s="5"/>
      <c r="B4" s="5"/>
      <c r="C4" s="5"/>
      <c r="D4" s="5"/>
      <c r="E4" s="5"/>
      <c r="F4" s="6"/>
      <c r="G4" s="6"/>
      <c r="H4" s="6"/>
      <c r="I4" s="6"/>
      <c r="J4" s="5"/>
      <c r="K4" s="5"/>
      <c r="L4" s="5"/>
      <c r="M4" s="8"/>
      <c r="N4" s="8"/>
    </row>
    <row r="5" spans="1:17" s="32" customFormat="1" ht="28.5" customHeight="1">
      <c r="A5" s="33" t="s">
        <v>5</v>
      </c>
      <c r="B5" s="129"/>
      <c r="C5" s="129"/>
      <c r="D5" s="129"/>
      <c r="E5" s="34"/>
      <c r="F5" s="130" t="s">
        <v>6</v>
      </c>
      <c r="G5" s="131"/>
      <c r="H5" s="127" t="s">
        <v>35</v>
      </c>
      <c r="I5" s="128"/>
      <c r="J5" s="35"/>
      <c r="K5" s="35"/>
      <c r="L5" s="36"/>
      <c r="M5" s="37" t="s">
        <v>7</v>
      </c>
      <c r="N5" s="29">
        <v>45881</v>
      </c>
    </row>
    <row r="6" spans="1:17" s="32" customFormat="1" ht="28.5" customHeight="1">
      <c r="A6" s="38" t="s">
        <v>8</v>
      </c>
      <c r="B6" s="134"/>
      <c r="C6" s="134"/>
      <c r="D6" s="134"/>
      <c r="E6" s="34"/>
      <c r="F6" s="130" t="s">
        <v>9</v>
      </c>
      <c r="G6" s="131"/>
      <c r="H6" s="127" t="s">
        <v>129</v>
      </c>
      <c r="I6" s="128"/>
      <c r="J6" s="35"/>
      <c r="K6" s="35"/>
      <c r="L6" s="36"/>
      <c r="M6" s="37" t="s">
        <v>10</v>
      </c>
      <c r="N6" s="30"/>
    </row>
    <row r="7" spans="1:17" s="32" customFormat="1" ht="28.5" customHeight="1">
      <c r="A7" s="38" t="s">
        <v>11</v>
      </c>
      <c r="B7" s="135"/>
      <c r="C7" s="135"/>
      <c r="D7" s="39"/>
      <c r="E7" s="34"/>
      <c r="F7" s="130" t="s">
        <v>12</v>
      </c>
      <c r="G7" s="131"/>
      <c r="H7" s="136"/>
      <c r="I7" s="137"/>
      <c r="J7" s="35"/>
      <c r="K7" s="35"/>
      <c r="L7" s="36"/>
      <c r="M7" s="37" t="s">
        <v>13</v>
      </c>
      <c r="N7" s="73"/>
    </row>
    <row r="8" spans="1:17" s="32" customFormat="1" ht="28.5" customHeight="1">
      <c r="A8" s="40" t="s">
        <v>14</v>
      </c>
      <c r="B8" s="138"/>
      <c r="C8" s="138"/>
      <c r="D8" s="41"/>
      <c r="E8" s="34"/>
      <c r="F8" s="130" t="s">
        <v>15</v>
      </c>
      <c r="G8" s="131"/>
      <c r="H8" s="136"/>
      <c r="I8" s="137"/>
      <c r="J8" s="42"/>
      <c r="K8" s="42"/>
      <c r="L8" s="36"/>
      <c r="M8" s="37" t="s">
        <v>16</v>
      </c>
      <c r="N8" s="31"/>
    </row>
    <row r="9" spans="1:17" ht="5.5" customHeight="1">
      <c r="A9" s="7"/>
      <c r="B9" s="7"/>
      <c r="C9" s="7"/>
      <c r="D9" s="7"/>
      <c r="E9" s="6"/>
      <c r="F9" s="7"/>
      <c r="G9" s="7"/>
      <c r="H9" s="7"/>
      <c r="I9" s="7"/>
      <c r="J9" s="6"/>
      <c r="K9" s="6"/>
      <c r="L9" s="6"/>
      <c r="M9" s="8"/>
      <c r="N9" s="8"/>
    </row>
    <row r="10" spans="1:17" s="64" customFormat="1" ht="99.75" customHeight="1">
      <c r="A10" s="60" t="s">
        <v>17</v>
      </c>
      <c r="B10" s="61" t="s">
        <v>18</v>
      </c>
      <c r="C10" s="61" t="s">
        <v>19</v>
      </c>
      <c r="D10" s="61" t="s">
        <v>20</v>
      </c>
      <c r="E10" s="61" t="s">
        <v>21</v>
      </c>
      <c r="F10" s="60" t="s">
        <v>22</v>
      </c>
      <c r="G10" s="60" t="s">
        <v>23</v>
      </c>
      <c r="H10" s="60" t="s">
        <v>24</v>
      </c>
      <c r="I10" s="62" t="s">
        <v>25</v>
      </c>
      <c r="J10" s="62" t="s">
        <v>26</v>
      </c>
      <c r="K10" s="62" t="s">
        <v>27</v>
      </c>
      <c r="L10" s="63" t="s">
        <v>28</v>
      </c>
      <c r="M10" s="60" t="s">
        <v>29</v>
      </c>
      <c r="N10" s="60" t="s">
        <v>3</v>
      </c>
    </row>
    <row r="11" spans="1:17" s="43" customFormat="1" ht="246.5" customHeight="1">
      <c r="A11" s="44" t="s">
        <v>41</v>
      </c>
      <c r="B11" s="45" t="s">
        <v>42</v>
      </c>
      <c r="C11" s="45" t="s">
        <v>40</v>
      </c>
      <c r="D11" s="45" t="s">
        <v>37</v>
      </c>
      <c r="E11" s="45" t="s">
        <v>36</v>
      </c>
      <c r="F11" s="74" t="s">
        <v>43</v>
      </c>
      <c r="G11" s="46" t="s">
        <v>38</v>
      </c>
      <c r="H11" s="47" t="s">
        <v>34</v>
      </c>
      <c r="I11" s="48">
        <v>2632</v>
      </c>
      <c r="J11" s="49">
        <v>0</v>
      </c>
      <c r="K11" s="66">
        <f>I11-J11</f>
        <v>2632</v>
      </c>
      <c r="L11" s="50"/>
      <c r="M11" s="51">
        <f>K11*L11</f>
        <v>0</v>
      </c>
      <c r="N11" s="65"/>
    </row>
    <row r="12" spans="1:17" s="43" customFormat="1" ht="325.5" customHeight="1">
      <c r="A12" s="44" t="s">
        <v>41</v>
      </c>
      <c r="B12" s="45" t="s">
        <v>42</v>
      </c>
      <c r="C12" s="45" t="s">
        <v>40</v>
      </c>
      <c r="D12" s="45" t="s">
        <v>37</v>
      </c>
      <c r="E12" s="45" t="s">
        <v>36</v>
      </c>
      <c r="F12" s="74" t="s">
        <v>44</v>
      </c>
      <c r="G12" s="46" t="s">
        <v>38</v>
      </c>
      <c r="H12" s="47" t="s">
        <v>34</v>
      </c>
      <c r="I12" s="48">
        <v>143</v>
      </c>
      <c r="J12" s="49">
        <v>0</v>
      </c>
      <c r="K12" s="66">
        <f>I12-J12</f>
        <v>143</v>
      </c>
      <c r="L12" s="50"/>
      <c r="M12" s="51">
        <f>K12*L12</f>
        <v>0</v>
      </c>
      <c r="N12" s="65" t="e" vm="1">
        <v>#VALUE!</v>
      </c>
    </row>
    <row r="13" spans="1:17" s="43" customFormat="1" ht="325.5" customHeight="1">
      <c r="A13" s="44" t="s">
        <v>41</v>
      </c>
      <c r="B13" s="45" t="s">
        <v>42</v>
      </c>
      <c r="C13" s="45" t="s">
        <v>40</v>
      </c>
      <c r="D13" s="45" t="s">
        <v>37</v>
      </c>
      <c r="E13" s="45" t="s">
        <v>36</v>
      </c>
      <c r="F13" s="74" t="s">
        <v>130</v>
      </c>
      <c r="G13" s="46" t="s">
        <v>38</v>
      </c>
      <c r="H13" s="47" t="s">
        <v>34</v>
      </c>
      <c r="I13" s="48">
        <v>149</v>
      </c>
      <c r="J13" s="49">
        <v>0</v>
      </c>
      <c r="K13" s="66">
        <f>I13-J13</f>
        <v>149</v>
      </c>
      <c r="L13" s="50"/>
      <c r="M13" s="51">
        <f>K13*L13</f>
        <v>0</v>
      </c>
      <c r="N13" s="65" t="s">
        <v>128</v>
      </c>
      <c r="Q13"/>
    </row>
    <row r="14" spans="1:17" s="43" customFormat="1" ht="21.75" customHeight="1">
      <c r="A14" s="52"/>
      <c r="B14" s="52"/>
      <c r="C14" s="53"/>
      <c r="D14" s="53"/>
      <c r="E14" s="53"/>
      <c r="F14" s="54"/>
      <c r="G14" s="55"/>
      <c r="H14" s="52"/>
      <c r="I14" s="56"/>
      <c r="J14" s="56"/>
      <c r="K14" s="56"/>
      <c r="L14" s="57"/>
      <c r="M14" s="58"/>
      <c r="N14" s="59"/>
    </row>
    <row r="15" spans="1:17" s="43" customFormat="1" ht="48.75" customHeight="1">
      <c r="A15" s="67"/>
      <c r="B15" s="67"/>
      <c r="C15" s="67"/>
      <c r="D15" s="67"/>
      <c r="E15" s="67"/>
      <c r="F15" s="67"/>
      <c r="G15" s="68"/>
      <c r="H15" s="68" t="s">
        <v>30</v>
      </c>
      <c r="I15" s="69">
        <f>SUM(I11:I14)</f>
        <v>2924</v>
      </c>
      <c r="J15" s="69"/>
      <c r="K15" s="69">
        <f>SUM(K11:K14)</f>
        <v>2924</v>
      </c>
      <c r="L15" s="70"/>
      <c r="M15" s="71">
        <f>SUM(M11:M14)</f>
        <v>0</v>
      </c>
      <c r="N15" s="72"/>
    </row>
    <row r="16" spans="1:17" ht="21.75" customHeight="1">
      <c r="A16" s="10"/>
      <c r="B16" s="10"/>
      <c r="C16" s="11"/>
      <c r="D16" s="11"/>
      <c r="E16" s="11"/>
      <c r="F16" s="11"/>
      <c r="G16" s="9"/>
      <c r="H16" s="9"/>
      <c r="I16" s="9"/>
      <c r="J16" s="9"/>
      <c r="K16" s="9"/>
      <c r="L16" s="12"/>
      <c r="M16" s="12"/>
      <c r="N16" s="9"/>
    </row>
    <row r="17" spans="1:14" ht="21.75" customHeight="1">
      <c r="A17" s="139" t="s">
        <v>31</v>
      </c>
      <c r="B17" s="139"/>
      <c r="C17" s="13"/>
      <c r="D17" s="14"/>
      <c r="E17" s="133" t="s">
        <v>32</v>
      </c>
      <c r="F17" s="133"/>
      <c r="G17" s="133"/>
      <c r="H17" s="15"/>
      <c r="I17" s="16"/>
      <c r="J17" s="16"/>
      <c r="K17" s="16"/>
      <c r="L17" s="132" t="s">
        <v>33</v>
      </c>
      <c r="M17" s="132"/>
      <c r="N17" s="9"/>
    </row>
    <row r="18" spans="1:14" ht="21.75" customHeight="1">
      <c r="A18" s="17"/>
      <c r="B18" s="18"/>
      <c r="C18" s="17"/>
      <c r="D18" s="17"/>
      <c r="E18" s="17"/>
      <c r="F18" s="17"/>
      <c r="G18" s="17"/>
      <c r="H18" s="19"/>
      <c r="I18" s="19"/>
      <c r="J18" s="19"/>
    </row>
    <row r="19" spans="1:14" ht="21.75" customHeight="1">
      <c r="A19" s="17"/>
      <c r="B19" s="18"/>
      <c r="C19" s="17"/>
      <c r="D19" s="17"/>
      <c r="E19" s="17"/>
      <c r="F19" s="17"/>
      <c r="G19" s="17"/>
      <c r="H19" s="19"/>
      <c r="I19" s="19"/>
      <c r="J19" s="19"/>
    </row>
    <row r="20" spans="1:14" ht="21.75" customHeight="1">
      <c r="A20" s="20"/>
      <c r="B20" s="21"/>
      <c r="C20" s="17"/>
      <c r="D20" s="17"/>
      <c r="E20" s="17"/>
      <c r="F20" s="17"/>
      <c r="G20" s="22"/>
      <c r="H20" s="22"/>
      <c r="I20" s="17"/>
      <c r="J20" s="19"/>
    </row>
    <row r="21" spans="1:14" ht="21.75" customHeight="1">
      <c r="A21" s="19"/>
      <c r="B21" s="23"/>
      <c r="C21" s="24"/>
      <c r="D21" s="19"/>
      <c r="E21" s="25"/>
      <c r="F21" s="25"/>
      <c r="G21" s="19"/>
      <c r="H21" s="26"/>
      <c r="I21" s="26"/>
      <c r="J21" s="19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25" customHeight="1"/>
    <row r="60" ht="23.25" customHeight="1"/>
    <row r="61" ht="23.25" customHeight="1"/>
    <row r="62" ht="23.25" customHeight="1"/>
  </sheetData>
  <mergeCells count="15">
    <mergeCell ref="H5:I5"/>
    <mergeCell ref="B5:D5"/>
    <mergeCell ref="H6:I6"/>
    <mergeCell ref="F5:G5"/>
    <mergeCell ref="L17:M17"/>
    <mergeCell ref="E17:G17"/>
    <mergeCell ref="B6:D6"/>
    <mergeCell ref="B7:C7"/>
    <mergeCell ref="H8:I8"/>
    <mergeCell ref="B8:C8"/>
    <mergeCell ref="F6:G6"/>
    <mergeCell ref="F7:G7"/>
    <mergeCell ref="F8:G8"/>
    <mergeCell ref="A17:B17"/>
    <mergeCell ref="H7:I7"/>
  </mergeCells>
  <phoneticPr fontId="27" type="noConversion"/>
  <printOptions horizontalCentered="1"/>
  <pageMargins left="0.25" right="0.25" top="1.0416666666666667" bottom="0.75" header="0.3" footer="0.3"/>
  <pageSetup paperSize="9" scale="28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A67B5-57BA-418D-B9BC-8C8E96C326AC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80490-1B24-49F9-8541-4962970719C9}">
  <sheetPr>
    <outlinePr summaryBelow="0" summaryRight="0"/>
  </sheetPr>
  <dimension ref="A1:L869"/>
  <sheetViews>
    <sheetView topLeftCell="A19" zoomScale="72" zoomScaleNormal="110" workbookViewId="0">
      <selection activeCell="M25" sqref="M25"/>
    </sheetView>
  </sheetViews>
  <sheetFormatPr defaultColWidth="12.6328125" defaultRowHeight="15" customHeight="1"/>
  <cols>
    <col min="1" max="1" width="14.453125" style="78" customWidth="1"/>
    <col min="2" max="2" width="43.1796875" style="78" customWidth="1"/>
    <col min="3" max="3" width="20.6328125" style="78" bestFit="1" customWidth="1"/>
    <col min="4" max="4" width="27.453125" style="78" customWidth="1"/>
    <col min="5" max="5" width="7.6328125" style="78" customWidth="1"/>
    <col min="6" max="9" width="5.1796875" style="78" customWidth="1"/>
    <col min="10" max="10" width="11.453125" style="78" customWidth="1"/>
    <col min="11" max="26" width="14.453125" style="78" customWidth="1"/>
    <col min="27" max="16384" width="12.6328125" style="78"/>
  </cols>
  <sheetData>
    <row r="1" spans="1:12" ht="15.75" customHeight="1" thickBot="1">
      <c r="A1" s="140" t="s">
        <v>45</v>
      </c>
      <c r="B1" s="141"/>
      <c r="C1" s="75"/>
      <c r="D1" s="76" t="s">
        <v>46</v>
      </c>
      <c r="E1" s="75"/>
      <c r="F1" s="75"/>
      <c r="G1" s="75"/>
      <c r="H1" s="75"/>
      <c r="I1" s="75"/>
      <c r="J1" s="77"/>
      <c r="K1" s="77"/>
      <c r="L1" s="75"/>
    </row>
    <row r="2" spans="1:12" ht="58.5" customHeight="1" thickBot="1">
      <c r="A2" s="75"/>
      <c r="B2" s="79"/>
      <c r="C2" s="79"/>
      <c r="D2" s="79"/>
      <c r="E2" s="75"/>
      <c r="F2" s="75"/>
      <c r="G2" s="75"/>
      <c r="H2" s="75"/>
      <c r="I2" s="75"/>
      <c r="J2" s="77"/>
      <c r="K2" s="77"/>
      <c r="L2" s="75"/>
    </row>
    <row r="3" spans="1:12" ht="15.75" customHeight="1" thickBot="1">
      <c r="A3" s="80" t="s">
        <v>5</v>
      </c>
      <c r="B3" s="81" t="s">
        <v>47</v>
      </c>
      <c r="C3" s="82" t="s">
        <v>48</v>
      </c>
      <c r="D3" s="83">
        <v>45865</v>
      </c>
      <c r="E3" s="84"/>
      <c r="F3" s="75"/>
      <c r="G3" s="75"/>
      <c r="H3" s="75"/>
      <c r="I3" s="75"/>
      <c r="J3" s="77"/>
      <c r="K3" s="85" t="s">
        <v>49</v>
      </c>
      <c r="L3" s="75"/>
    </row>
    <row r="4" spans="1:12" ht="15.75" customHeight="1" thickBot="1">
      <c r="A4" s="80"/>
      <c r="B4" s="86" t="s">
        <v>50</v>
      </c>
      <c r="C4" s="82" t="s">
        <v>51</v>
      </c>
      <c r="D4" s="87"/>
      <c r="E4" s="75"/>
      <c r="F4" s="75"/>
      <c r="G4" s="75"/>
      <c r="H4" s="75"/>
      <c r="I4" s="75"/>
      <c r="J4" s="77"/>
      <c r="K4" s="88" t="s">
        <v>52</v>
      </c>
      <c r="L4" s="75"/>
    </row>
    <row r="5" spans="1:12" ht="15.75" customHeight="1" thickBot="1">
      <c r="A5" s="80"/>
      <c r="B5" s="86" t="s">
        <v>53</v>
      </c>
      <c r="C5" s="82"/>
      <c r="D5" s="82"/>
      <c r="E5" s="75"/>
      <c r="F5" s="75"/>
      <c r="G5" s="75"/>
      <c r="H5" s="75"/>
      <c r="I5" s="75"/>
      <c r="J5" s="77"/>
      <c r="K5" s="88" t="s">
        <v>54</v>
      </c>
      <c r="L5" s="75"/>
    </row>
    <row r="6" spans="1:12" ht="15.75" customHeight="1">
      <c r="A6" s="80"/>
      <c r="B6" s="86" t="s">
        <v>55</v>
      </c>
      <c r="C6" s="75"/>
      <c r="D6" s="75"/>
      <c r="E6" s="75"/>
      <c r="F6" s="75"/>
      <c r="G6" s="75"/>
      <c r="H6" s="75"/>
      <c r="I6" s="75"/>
      <c r="J6" s="77"/>
      <c r="K6" s="88" t="s">
        <v>56</v>
      </c>
      <c r="L6" s="75"/>
    </row>
    <row r="7" spans="1:12" ht="15.75" customHeight="1">
      <c r="A7" s="80"/>
      <c r="B7" s="86" t="s">
        <v>57</v>
      </c>
      <c r="C7" s="75"/>
      <c r="D7" s="75"/>
      <c r="E7" s="75"/>
      <c r="F7" s="75"/>
      <c r="G7" s="75"/>
      <c r="H7" s="75"/>
      <c r="I7" s="75"/>
      <c r="J7" s="77"/>
      <c r="K7" s="88" t="s">
        <v>58</v>
      </c>
      <c r="L7" s="75"/>
    </row>
    <row r="8" spans="1:12" ht="15.75" customHeight="1">
      <c r="A8" s="80"/>
      <c r="B8" s="86" t="s">
        <v>59</v>
      </c>
      <c r="C8" s="75"/>
      <c r="D8" s="75"/>
      <c r="E8" s="75"/>
      <c r="F8" s="75"/>
      <c r="G8" s="75"/>
      <c r="H8" s="75"/>
      <c r="I8" s="75"/>
      <c r="J8" s="77"/>
      <c r="K8" s="88" t="s">
        <v>60</v>
      </c>
      <c r="L8" s="75"/>
    </row>
    <row r="9" spans="1:12" ht="15.75" customHeight="1" thickBot="1">
      <c r="A9" s="80"/>
      <c r="B9" s="89"/>
      <c r="C9" s="75"/>
      <c r="D9" s="75"/>
      <c r="E9" s="90" t="s">
        <v>61</v>
      </c>
      <c r="F9" s="91"/>
      <c r="G9" s="91"/>
      <c r="H9" s="91"/>
      <c r="I9" s="91"/>
      <c r="J9" s="92"/>
      <c r="K9" s="88"/>
      <c r="L9" s="75"/>
    </row>
    <row r="10" spans="1:12" ht="15.75" customHeight="1">
      <c r="A10" s="93"/>
      <c r="B10" s="75"/>
      <c r="C10" s="75"/>
      <c r="D10" s="75"/>
      <c r="E10" s="75"/>
      <c r="F10" s="75"/>
      <c r="G10" s="75"/>
      <c r="H10" s="75"/>
      <c r="I10" s="75"/>
      <c r="J10" s="77"/>
      <c r="K10" s="94"/>
      <c r="L10" s="75"/>
    </row>
    <row r="11" spans="1:12" ht="15.75" customHeight="1">
      <c r="A11" s="93"/>
      <c r="B11" s="95"/>
      <c r="C11" s="75"/>
      <c r="D11" s="75"/>
      <c r="E11" s="75"/>
      <c r="F11" s="75"/>
      <c r="G11" s="75"/>
      <c r="H11" s="75"/>
      <c r="I11" s="75"/>
      <c r="J11" s="77"/>
      <c r="K11" s="88" t="s">
        <v>62</v>
      </c>
      <c r="L11" s="75"/>
    </row>
    <row r="12" spans="1:12" ht="15.75" customHeight="1">
      <c r="A12" s="96" t="s">
        <v>63</v>
      </c>
      <c r="B12" s="97" t="s">
        <v>64</v>
      </c>
      <c r="C12" s="75"/>
      <c r="D12" s="75"/>
      <c r="E12" s="75"/>
      <c r="F12" s="75"/>
      <c r="G12" s="75"/>
      <c r="H12" s="75"/>
      <c r="I12" s="75"/>
      <c r="J12" s="77"/>
      <c r="K12" s="88" t="s">
        <v>65</v>
      </c>
      <c r="L12" s="75"/>
    </row>
    <row r="13" spans="1:12" ht="15.75" customHeight="1">
      <c r="A13" s="96"/>
      <c r="B13" s="98"/>
      <c r="C13" s="75"/>
      <c r="D13" s="75"/>
      <c r="E13" s="75"/>
      <c r="F13" s="75"/>
      <c r="G13" s="75"/>
      <c r="H13" s="75"/>
      <c r="I13" s="75"/>
      <c r="J13" s="77"/>
      <c r="K13" s="99"/>
      <c r="L13" s="75"/>
    </row>
    <row r="14" spans="1:12" ht="15.75" customHeight="1">
      <c r="A14" s="100"/>
      <c r="B14" s="101"/>
      <c r="C14" s="75"/>
      <c r="D14" s="75"/>
      <c r="E14" s="75"/>
      <c r="F14" s="75"/>
      <c r="G14" s="75"/>
      <c r="H14" s="75"/>
      <c r="I14" s="75"/>
      <c r="J14" s="77"/>
      <c r="K14" s="77"/>
      <c r="L14" s="75"/>
    </row>
    <row r="15" spans="1:12" ht="15.75" customHeight="1">
      <c r="A15" s="75"/>
      <c r="B15" s="102"/>
      <c r="C15" s="75"/>
      <c r="D15" s="75"/>
      <c r="E15" s="75"/>
      <c r="F15" s="75"/>
      <c r="G15" s="75"/>
      <c r="H15" s="75"/>
      <c r="I15" s="75"/>
      <c r="J15" s="77"/>
      <c r="K15" s="77"/>
      <c r="L15" s="75"/>
    </row>
    <row r="16" spans="1:12" ht="15.75" customHeight="1">
      <c r="A16" s="75"/>
      <c r="B16" s="102"/>
      <c r="C16" s="103" t="s">
        <v>66</v>
      </c>
      <c r="D16" s="104" t="s">
        <v>67</v>
      </c>
      <c r="E16" s="75"/>
      <c r="F16" s="75"/>
      <c r="G16" s="75"/>
      <c r="H16" s="75"/>
      <c r="I16" s="75"/>
      <c r="J16" s="77"/>
      <c r="K16" s="77"/>
      <c r="L16" s="75"/>
    </row>
    <row r="17" spans="1:12" ht="15.75" customHeight="1">
      <c r="A17" s="75"/>
      <c r="B17" s="102"/>
      <c r="C17" s="103" t="s">
        <v>68</v>
      </c>
      <c r="D17" s="104" t="s">
        <v>69</v>
      </c>
      <c r="E17" s="75"/>
      <c r="F17" s="75"/>
      <c r="G17" s="75"/>
      <c r="H17" s="75"/>
      <c r="I17" s="75"/>
      <c r="J17" s="77"/>
      <c r="K17" s="77"/>
      <c r="L17" s="75"/>
    </row>
    <row r="18" spans="1:12" ht="15.75" customHeight="1">
      <c r="A18" s="75"/>
      <c r="B18" s="102"/>
      <c r="C18" s="75"/>
      <c r="D18" s="75"/>
      <c r="E18" s="75"/>
      <c r="F18" s="75"/>
      <c r="G18" s="75"/>
      <c r="H18" s="75"/>
      <c r="I18" s="75"/>
      <c r="J18" s="105"/>
      <c r="K18" s="77"/>
      <c r="L18" s="75"/>
    </row>
    <row r="19" spans="1:12" ht="15.75" customHeight="1">
      <c r="A19" s="75"/>
      <c r="B19" s="78" t="s">
        <v>70</v>
      </c>
      <c r="C19" s="75"/>
      <c r="D19" s="75"/>
      <c r="E19" s="142"/>
      <c r="F19" s="143"/>
      <c r="G19" s="143"/>
      <c r="H19" s="143"/>
      <c r="I19" s="75"/>
      <c r="J19" s="106"/>
      <c r="K19" s="77"/>
      <c r="L19" s="75"/>
    </row>
    <row r="20" spans="1:12" ht="27.75" customHeight="1">
      <c r="A20" s="107" t="s">
        <v>71</v>
      </c>
      <c r="B20" s="107" t="s">
        <v>19</v>
      </c>
      <c r="C20" s="107"/>
      <c r="D20" s="107" t="s">
        <v>72</v>
      </c>
      <c r="E20" s="108" t="s">
        <v>73</v>
      </c>
      <c r="F20" s="108" t="s">
        <v>74</v>
      </c>
      <c r="G20" s="108" t="s">
        <v>75</v>
      </c>
      <c r="H20" s="108" t="s">
        <v>76</v>
      </c>
      <c r="I20" s="109" t="s">
        <v>77</v>
      </c>
      <c r="J20" s="110" t="s">
        <v>78</v>
      </c>
      <c r="K20" s="110" t="s">
        <v>79</v>
      </c>
      <c r="L20" s="75"/>
    </row>
    <row r="21" spans="1:12" ht="15.75" customHeight="1">
      <c r="A21" s="111" t="s">
        <v>80</v>
      </c>
      <c r="B21" s="112" t="s">
        <v>81</v>
      </c>
      <c r="C21" s="111"/>
      <c r="D21" s="112" t="s">
        <v>82</v>
      </c>
      <c r="E21" s="111">
        <f>SUM([1]UK!E21+[1]USA!E21+[1]JP!E21+[1]EU!E21)</f>
        <v>9</v>
      </c>
      <c r="F21" s="111">
        <f>SUM([1]UK!F21+[1]USA!F21+[1]JP!F21+[1]EU!F21)</f>
        <v>20</v>
      </c>
      <c r="G21" s="111">
        <f>SUM([1]UK!G21+[1]USA!G21+[1]JP!G21+[1]EU!G21)</f>
        <v>22</v>
      </c>
      <c r="H21" s="111">
        <f>SUM([1]UK!H21+[1]USA!H21+[1]JP!H21+[1]EU!H21)</f>
        <v>12</v>
      </c>
      <c r="I21" s="111">
        <f>SUM([1]UK!I21+[1]USA!I21+[1]JP!I21+[1]EU!I21)</f>
        <v>63</v>
      </c>
      <c r="J21" s="113"/>
      <c r="K21" s="114">
        <f t="shared" ref="K21:K41" si="0">I21*J21</f>
        <v>0</v>
      </c>
      <c r="L21" s="75">
        <f>ROUNDUP(I21*1.1,0)</f>
        <v>70</v>
      </c>
    </row>
    <row r="22" spans="1:12" ht="15.75" customHeight="1">
      <c r="A22" s="111" t="s">
        <v>83</v>
      </c>
      <c r="B22" s="112" t="s">
        <v>84</v>
      </c>
      <c r="C22" s="111"/>
      <c r="D22" s="112" t="s">
        <v>85</v>
      </c>
      <c r="E22" s="111">
        <f>SUM([1]UK!E22+[1]USA!E22+[1]JP!E22+[1]EU!E22)</f>
        <v>8</v>
      </c>
      <c r="F22" s="111">
        <f>SUM([1]UK!F22+[1]USA!F22+[1]JP!F22+[1]EU!F22)</f>
        <v>20</v>
      </c>
      <c r="G22" s="111">
        <f>SUM([1]UK!G22+[1]USA!G22+[1]JP!G22+[1]EU!G22)</f>
        <v>29</v>
      </c>
      <c r="H22" s="111">
        <f>SUM([1]UK!H22+[1]USA!H22+[1]JP!H22+[1]EU!H22)</f>
        <v>15</v>
      </c>
      <c r="I22" s="111">
        <f>SUM([1]UK!I22+[1]USA!I22+[1]JP!I22+[1]EU!I22)</f>
        <v>72</v>
      </c>
      <c r="J22" s="113"/>
      <c r="K22" s="114">
        <f t="shared" si="0"/>
        <v>0</v>
      </c>
      <c r="L22" s="75">
        <f t="shared" ref="L22:L39" si="1">ROUNDUP(I22*1.1,0)</f>
        <v>80</v>
      </c>
    </row>
    <row r="23" spans="1:12" ht="15.75" customHeight="1">
      <c r="A23" s="111" t="s">
        <v>86</v>
      </c>
      <c r="B23" s="112" t="s">
        <v>87</v>
      </c>
      <c r="C23" s="111"/>
      <c r="D23" s="112" t="s">
        <v>88</v>
      </c>
      <c r="E23" s="111">
        <f>SUM([1]UK!E23+[1]USA!E23+[1]JP!E23+[1]EU!E23)</f>
        <v>13</v>
      </c>
      <c r="F23" s="111">
        <f>SUM([1]UK!F23+[1]USA!F23+[1]JP!F23+[1]EU!F23)</f>
        <v>32</v>
      </c>
      <c r="G23" s="111">
        <f>SUM([1]UK!G23+[1]USA!G23+[1]JP!G23+[1]EU!G23)</f>
        <v>41</v>
      </c>
      <c r="H23" s="111">
        <f>SUM([1]UK!H23+[1]USA!H23+[1]JP!H23+[1]EU!H23)</f>
        <v>29</v>
      </c>
      <c r="I23" s="111">
        <f>SUM([1]UK!I23+[1]USA!I23+[1]JP!I23+[1]EU!I23)</f>
        <v>115</v>
      </c>
      <c r="J23" s="113"/>
      <c r="K23" s="114">
        <f t="shared" si="0"/>
        <v>0</v>
      </c>
      <c r="L23" s="75">
        <f t="shared" si="1"/>
        <v>127</v>
      </c>
    </row>
    <row r="24" spans="1:12" ht="15.75" customHeight="1">
      <c r="A24" s="111" t="s">
        <v>89</v>
      </c>
      <c r="B24" s="112" t="s">
        <v>90</v>
      </c>
      <c r="C24" s="111"/>
      <c r="D24" s="112" t="s">
        <v>91</v>
      </c>
      <c r="E24" s="111">
        <f>SUM([1]UK!E24+[1]USA!E24+[1]JP!E24+[1]EU!E24)</f>
        <v>10</v>
      </c>
      <c r="F24" s="111">
        <f>SUM([1]UK!F24+[1]USA!F24+[1]JP!F24+[1]EU!F24)</f>
        <v>38</v>
      </c>
      <c r="G24" s="111">
        <f>SUM([1]UK!G24+[1]USA!G24+[1]JP!G24+[1]EU!G24)</f>
        <v>48</v>
      </c>
      <c r="H24" s="111">
        <f>SUM([1]UK!H24+[1]USA!H24+[1]JP!H24+[1]EU!H24)</f>
        <v>34</v>
      </c>
      <c r="I24" s="111">
        <f>SUM([1]UK!I24+[1]USA!I24+[1]JP!I24+[1]EU!I24)</f>
        <v>130</v>
      </c>
      <c r="J24" s="113"/>
      <c r="K24" s="114">
        <f t="shared" si="0"/>
        <v>0</v>
      </c>
      <c r="L24" s="126">
        <f t="shared" si="1"/>
        <v>143</v>
      </c>
    </row>
    <row r="25" spans="1:12" ht="15.75" customHeight="1">
      <c r="A25" s="111" t="s">
        <v>92</v>
      </c>
      <c r="B25" s="112" t="s">
        <v>93</v>
      </c>
      <c r="C25" s="111"/>
      <c r="D25" s="112" t="s">
        <v>88</v>
      </c>
      <c r="E25" s="111">
        <f>SUM([1]UK!E25+[1]USA!E25+[1]JP!E25+[1]EU!E25)</f>
        <v>8</v>
      </c>
      <c r="F25" s="111">
        <f>SUM([1]UK!F25+[1]USA!F25+[1]JP!F25+[1]EU!F25)</f>
        <v>16</v>
      </c>
      <c r="G25" s="111">
        <f>SUM([1]UK!G25+[1]USA!G25+[1]JP!G25+[1]EU!G25)</f>
        <v>14</v>
      </c>
      <c r="H25" s="111">
        <f>SUM([1]UK!H25+[1]USA!H25+[1]JP!H25+[1]EU!H25)</f>
        <v>5</v>
      </c>
      <c r="I25" s="111">
        <f>SUM([1]UK!I25+[1]USA!I25+[1]JP!I25+[1]EU!I25)</f>
        <v>43</v>
      </c>
      <c r="J25" s="113"/>
      <c r="K25" s="114">
        <f t="shared" si="0"/>
        <v>0</v>
      </c>
      <c r="L25" s="75"/>
    </row>
    <row r="26" spans="1:12" ht="15.75" customHeight="1">
      <c r="A26" s="111" t="s">
        <v>94</v>
      </c>
      <c r="B26" s="112" t="s">
        <v>95</v>
      </c>
      <c r="C26" s="111"/>
      <c r="D26" s="112" t="s">
        <v>91</v>
      </c>
      <c r="E26" s="111">
        <f>SUM([1]UK!E26+[1]USA!E26+[1]JP!E26+[1]EU!E26)</f>
        <v>8</v>
      </c>
      <c r="F26" s="111">
        <f>SUM([1]UK!F26+[1]USA!F26+[1]JP!F26+[1]EU!F26)</f>
        <v>25</v>
      </c>
      <c r="G26" s="111">
        <f>SUM([1]UK!G26+[1]USA!G26+[1]JP!G26+[1]EU!G26)</f>
        <v>31</v>
      </c>
      <c r="H26" s="111">
        <f>SUM([1]UK!H26+[1]USA!H26+[1]JP!H26+[1]EU!H26)</f>
        <v>24</v>
      </c>
      <c r="I26" s="111">
        <f>SUM([1]UK!I26+[1]USA!I26+[1]JP!I26+[1]EU!I26)</f>
        <v>88</v>
      </c>
      <c r="J26" s="115"/>
      <c r="K26" s="116">
        <f t="shared" si="0"/>
        <v>0</v>
      </c>
      <c r="L26" s="75">
        <f t="shared" si="1"/>
        <v>97</v>
      </c>
    </row>
    <row r="27" spans="1:12" ht="15.75" customHeight="1">
      <c r="A27" s="111" t="s">
        <v>96</v>
      </c>
      <c r="B27" s="112" t="s">
        <v>97</v>
      </c>
      <c r="C27" s="111"/>
      <c r="D27" s="112" t="s">
        <v>38</v>
      </c>
      <c r="E27" s="111">
        <f>SUM([1]UK!E27+[1]USA!E27+[1]JP!E27+[1]EU!E27)</f>
        <v>6</v>
      </c>
      <c r="F27" s="111">
        <f>SUM([1]UK!F27+[1]USA!F27+[1]JP!F27+[1]EU!F27)</f>
        <v>21</v>
      </c>
      <c r="G27" s="111">
        <f>SUM([1]UK!G27+[1]USA!G27+[1]JP!G27+[1]EU!G27)</f>
        <v>31</v>
      </c>
      <c r="H27" s="111">
        <f>SUM([1]UK!H27+[1]USA!H27+[1]JP!H27+[1]EU!H27)</f>
        <v>21</v>
      </c>
      <c r="I27" s="111">
        <f>SUM([1]UK!I27+[1]USA!I27+[1]JP!I27+[1]EU!I27)</f>
        <v>79</v>
      </c>
      <c r="J27" s="115"/>
      <c r="K27" s="116">
        <f t="shared" si="0"/>
        <v>0</v>
      </c>
      <c r="L27" s="75">
        <f t="shared" si="1"/>
        <v>87</v>
      </c>
    </row>
    <row r="28" spans="1:12" ht="15.75" customHeight="1">
      <c r="A28" s="111" t="s">
        <v>98</v>
      </c>
      <c r="B28" s="112" t="s">
        <v>99</v>
      </c>
      <c r="C28" s="111"/>
      <c r="D28" s="112" t="s">
        <v>38</v>
      </c>
      <c r="E28" s="111">
        <f>SUM([1]UK!E28+[1]USA!E28+[1]JP!E28+[1]EU!E28)</f>
        <v>13</v>
      </c>
      <c r="F28" s="111">
        <f>SUM([1]UK!F28+[1]USA!F28+[1]JP!F28+[1]EU!F28)</f>
        <v>45</v>
      </c>
      <c r="G28" s="111">
        <f>SUM([1]UK!G28+[1]USA!G28+[1]JP!G28+[1]EU!G28)</f>
        <v>52</v>
      </c>
      <c r="H28" s="111">
        <f>SUM([1]UK!H28+[1]USA!H28+[1]JP!H28+[1]EU!H28)</f>
        <v>40</v>
      </c>
      <c r="I28" s="111">
        <f>SUM([1]UK!I28+[1]USA!I28+[1]JP!I28+[1]EU!I28)</f>
        <v>150</v>
      </c>
      <c r="J28" s="115"/>
      <c r="K28" s="116">
        <f t="shared" si="0"/>
        <v>0</v>
      </c>
      <c r="L28" s="75">
        <f t="shared" si="1"/>
        <v>165</v>
      </c>
    </row>
    <row r="29" spans="1:12" ht="15.75" customHeight="1">
      <c r="A29" s="111" t="s">
        <v>100</v>
      </c>
      <c r="B29" s="112" t="s">
        <v>101</v>
      </c>
      <c r="C29" s="111"/>
      <c r="D29" s="112" t="s">
        <v>102</v>
      </c>
      <c r="E29" s="111">
        <f>SUM([1]UK!E29+[1]USA!E29+[1]JP!E29+[1]EU!E29)</f>
        <v>9</v>
      </c>
      <c r="F29" s="111">
        <f>SUM([1]UK!F29+[1]USA!F29+[1]JP!F29+[1]EU!F29)</f>
        <v>24</v>
      </c>
      <c r="G29" s="111">
        <f>SUM([1]UK!G29+[1]USA!G29+[1]JP!G29+[1]EU!G29)</f>
        <v>31</v>
      </c>
      <c r="H29" s="111">
        <f>SUM([1]UK!H29+[1]USA!H29+[1]JP!H29+[1]EU!H29)</f>
        <v>23</v>
      </c>
      <c r="I29" s="111">
        <f>SUM([1]UK!I29+[1]USA!I29+[1]JP!I29+[1]EU!I29)</f>
        <v>87</v>
      </c>
      <c r="J29" s="115"/>
      <c r="K29" s="116">
        <f t="shared" si="0"/>
        <v>0</v>
      </c>
      <c r="L29" s="75">
        <f t="shared" si="1"/>
        <v>96</v>
      </c>
    </row>
    <row r="30" spans="1:12" ht="15.75" customHeight="1">
      <c r="A30" s="111" t="s">
        <v>103</v>
      </c>
      <c r="B30" s="112" t="s">
        <v>104</v>
      </c>
      <c r="C30" s="111"/>
      <c r="D30" s="112" t="s">
        <v>105</v>
      </c>
      <c r="E30" s="111">
        <f>SUM([1]UK!E30+[1]USA!E30+[1]JP!E30+[1]EU!E30)</f>
        <v>13</v>
      </c>
      <c r="F30" s="111">
        <f>SUM([1]UK!F30+[1]USA!F30+[1]JP!F30+[1]EU!F30)</f>
        <v>46</v>
      </c>
      <c r="G30" s="111">
        <f>SUM([1]UK!G30+[1]USA!G30+[1]JP!G30+[1]EU!G30)</f>
        <v>54</v>
      </c>
      <c r="H30" s="111">
        <f>SUM([1]UK!H30+[1]USA!H30+[1]JP!H30+[1]EU!H30)</f>
        <v>40</v>
      </c>
      <c r="I30" s="111">
        <f>SUM([1]UK!I30+[1]USA!I30+[1]JP!I30+[1]EU!I30)</f>
        <v>153</v>
      </c>
      <c r="J30" s="115"/>
      <c r="K30" s="116">
        <f t="shared" si="0"/>
        <v>0</v>
      </c>
      <c r="L30" s="75">
        <f t="shared" si="1"/>
        <v>169</v>
      </c>
    </row>
    <row r="31" spans="1:12" ht="15.75" customHeight="1">
      <c r="A31" s="111" t="s">
        <v>106</v>
      </c>
      <c r="B31" s="112" t="s">
        <v>107</v>
      </c>
      <c r="C31" s="111"/>
      <c r="D31" s="112" t="s">
        <v>38</v>
      </c>
      <c r="E31" s="111">
        <f>SUM([1]UK!E31+[1]USA!E31+[1]JP!E31+[1]EU!E31)</f>
        <v>19</v>
      </c>
      <c r="F31" s="111">
        <f>SUM([1]UK!F31+[1]USA!F31+[1]JP!F31+[1]EU!F31)</f>
        <v>80</v>
      </c>
      <c r="G31" s="111">
        <f>SUM([1]UK!G31+[1]USA!G31+[1]JP!G31+[1]EU!G31)</f>
        <v>100</v>
      </c>
      <c r="H31" s="111">
        <f>SUM([1]UK!H31+[1]USA!H31+[1]JP!H31+[1]EU!H31)</f>
        <v>41</v>
      </c>
      <c r="I31" s="111">
        <f>SUM([1]UK!I31+[1]USA!I31+[1]JP!I31+[1]EU!I31)</f>
        <v>240</v>
      </c>
      <c r="J31" s="115"/>
      <c r="K31" s="116">
        <f t="shared" si="0"/>
        <v>0</v>
      </c>
      <c r="L31" s="75">
        <f t="shared" si="1"/>
        <v>264</v>
      </c>
    </row>
    <row r="32" spans="1:12" ht="15.75" customHeight="1">
      <c r="A32" s="111" t="s">
        <v>108</v>
      </c>
      <c r="B32" s="112" t="s">
        <v>109</v>
      </c>
      <c r="C32" s="111"/>
      <c r="D32" s="112" t="s">
        <v>85</v>
      </c>
      <c r="E32" s="111">
        <f>SUM([1]UK!E32+[1]USA!E32+[1]JP!E32+[1]EU!E32)</f>
        <v>27</v>
      </c>
      <c r="F32" s="111">
        <f>SUM([1]UK!F32+[1]USA!F32+[1]JP!F32+[1]EU!F32)</f>
        <v>95</v>
      </c>
      <c r="G32" s="111">
        <f>SUM([1]UK!G32+[1]USA!G32+[1]JP!G32+[1]EU!G32)</f>
        <v>107</v>
      </c>
      <c r="H32" s="111">
        <f>SUM([1]UK!H32+[1]USA!H32+[1]JP!H32+[1]EU!H32)</f>
        <v>72</v>
      </c>
      <c r="I32" s="111">
        <f>SUM([1]UK!I32+[1]USA!I32+[1]JP!I32+[1]EU!I32)</f>
        <v>301</v>
      </c>
      <c r="J32" s="115"/>
      <c r="K32" s="116">
        <f t="shared" si="0"/>
        <v>0</v>
      </c>
      <c r="L32" s="75">
        <f t="shared" si="1"/>
        <v>332</v>
      </c>
    </row>
    <row r="33" spans="1:12" ht="15.75" customHeight="1">
      <c r="A33" s="111" t="s">
        <v>110</v>
      </c>
      <c r="B33" s="112" t="s">
        <v>111</v>
      </c>
      <c r="C33" s="111"/>
      <c r="D33" s="112" t="s">
        <v>112</v>
      </c>
      <c r="E33" s="111">
        <f>SUM([1]UK!E33+[1]USA!E33+[1]JP!E33+[1]EU!E33)</f>
        <v>10</v>
      </c>
      <c r="F33" s="111">
        <f>SUM([1]UK!F33+[1]USA!F33+[1]JP!F33+[1]EU!F33)</f>
        <v>34</v>
      </c>
      <c r="G33" s="111">
        <f>SUM([1]UK!G33+[1]USA!G33+[1]JP!G33+[1]EU!G33)</f>
        <v>43</v>
      </c>
      <c r="H33" s="111">
        <f>SUM([1]UK!H33+[1]USA!H33+[1]JP!H33+[1]EU!H33)</f>
        <v>19</v>
      </c>
      <c r="I33" s="111">
        <f>SUM([1]UK!I33+[1]USA!I33+[1]JP!I33+[1]EU!I33)</f>
        <v>106</v>
      </c>
      <c r="J33" s="115"/>
      <c r="K33" s="116">
        <f t="shared" si="0"/>
        <v>0</v>
      </c>
      <c r="L33" s="75">
        <f t="shared" si="1"/>
        <v>117</v>
      </c>
    </row>
    <row r="34" spans="1:12" ht="15.75" customHeight="1">
      <c r="A34" s="111" t="s">
        <v>113</v>
      </c>
      <c r="B34" s="112" t="s">
        <v>114</v>
      </c>
      <c r="C34" s="111"/>
      <c r="D34" s="112" t="s">
        <v>88</v>
      </c>
      <c r="E34" s="111">
        <f>SUM([1]UK!E34+[1]USA!E34+[1]JP!E34+[1]EU!E34)</f>
        <v>7</v>
      </c>
      <c r="F34" s="111">
        <f>SUM([1]UK!F34+[1]USA!F34+[1]JP!F34+[1]EU!F34)</f>
        <v>17</v>
      </c>
      <c r="G34" s="111">
        <f>SUM([1]UK!G34+[1]USA!G34+[1]JP!G34+[1]EU!G34)</f>
        <v>24</v>
      </c>
      <c r="H34" s="111">
        <f>SUM([1]UK!H34+[1]USA!H34+[1]JP!H34+[1]EU!H34)</f>
        <v>18</v>
      </c>
      <c r="I34" s="111">
        <f>SUM([1]UK!I34+[1]USA!I34+[1]JP!I34+[1]EU!I34)</f>
        <v>66</v>
      </c>
      <c r="J34" s="115"/>
      <c r="K34" s="116">
        <f t="shared" si="0"/>
        <v>0</v>
      </c>
      <c r="L34" s="75">
        <f t="shared" si="1"/>
        <v>73</v>
      </c>
    </row>
    <row r="35" spans="1:12" ht="15.75" customHeight="1">
      <c r="A35" s="111" t="s">
        <v>115</v>
      </c>
      <c r="B35" s="112" t="s">
        <v>116</v>
      </c>
      <c r="C35" s="111"/>
      <c r="D35" s="112" t="s">
        <v>105</v>
      </c>
      <c r="E35" s="111">
        <f>SUM([1]UK!E35+[1]USA!E35+[1]JP!E35+[1]EU!E35)</f>
        <v>13</v>
      </c>
      <c r="F35" s="111">
        <f>SUM([1]UK!F35+[1]USA!F35+[1]JP!F35+[1]EU!F35)</f>
        <v>42</v>
      </c>
      <c r="G35" s="111">
        <f>SUM([1]UK!G35+[1]USA!G35+[1]JP!G35+[1]EU!G35)</f>
        <v>53</v>
      </c>
      <c r="H35" s="111">
        <f>SUM([1]UK!H35+[1]USA!H35+[1]JP!H35+[1]EU!H35)</f>
        <v>36</v>
      </c>
      <c r="I35" s="111">
        <f>SUM([1]UK!I35+[1]USA!I35+[1]JP!I35+[1]EU!I35)</f>
        <v>144</v>
      </c>
      <c r="J35" s="115"/>
      <c r="K35" s="116">
        <f t="shared" si="0"/>
        <v>0</v>
      </c>
      <c r="L35" s="75">
        <f t="shared" si="1"/>
        <v>159</v>
      </c>
    </row>
    <row r="36" spans="1:12" ht="15.75" customHeight="1">
      <c r="A36" s="111" t="s">
        <v>117</v>
      </c>
      <c r="B36" s="112" t="s">
        <v>118</v>
      </c>
      <c r="C36" s="111"/>
      <c r="D36" s="112" t="s">
        <v>38</v>
      </c>
      <c r="E36" s="111">
        <f>SUM([1]UK!E36+[1]USA!E36+[1]JP!E36+[1]EU!E36)</f>
        <v>21</v>
      </c>
      <c r="F36" s="111">
        <f>SUM([1]UK!F36+[1]USA!F36+[1]JP!F36+[1]EU!F36)</f>
        <v>78</v>
      </c>
      <c r="G36" s="111">
        <f>SUM([1]UK!G36+[1]USA!G36+[1]JP!G36+[1]EU!G36)</f>
        <v>85</v>
      </c>
      <c r="H36" s="111">
        <f>SUM([1]UK!H36+[1]USA!H36+[1]JP!H36+[1]EU!H36)</f>
        <v>58</v>
      </c>
      <c r="I36" s="111">
        <f>SUM([1]UK!I36+[1]USA!I36+[1]JP!I36+[1]EU!I36)</f>
        <v>242</v>
      </c>
      <c r="J36" s="115"/>
      <c r="K36" s="116">
        <f t="shared" si="0"/>
        <v>0</v>
      </c>
      <c r="L36" s="75">
        <f t="shared" si="1"/>
        <v>267</v>
      </c>
    </row>
    <row r="37" spans="1:12" ht="15.75" customHeight="1">
      <c r="A37" s="111" t="s">
        <v>119</v>
      </c>
      <c r="B37" s="112" t="s">
        <v>120</v>
      </c>
      <c r="C37" s="111"/>
      <c r="D37" s="112" t="s">
        <v>91</v>
      </c>
      <c r="E37" s="111">
        <f>SUM([1]UK!E37+[1]USA!E37+[1]JP!E37+[1]EU!E37)</f>
        <v>11</v>
      </c>
      <c r="F37" s="111">
        <f>SUM([1]UK!F37+[1]USA!F37+[1]JP!F37+[1]EU!F37)</f>
        <v>73</v>
      </c>
      <c r="G37" s="111">
        <f>SUM([1]UK!G37+[1]USA!G37+[1]JP!G37+[1]EU!G37)</f>
        <v>84</v>
      </c>
      <c r="H37" s="111">
        <f>SUM([1]UK!H37+[1]USA!H37+[1]JP!H37+[1]EU!H37)</f>
        <v>37</v>
      </c>
      <c r="I37" s="111">
        <f>SUM([1]UK!I37+[1]USA!I37+[1]JP!I37+[1]EU!I37)</f>
        <v>205</v>
      </c>
      <c r="J37" s="115"/>
      <c r="K37" s="116">
        <f t="shared" si="0"/>
        <v>0</v>
      </c>
      <c r="L37" s="75">
        <f t="shared" si="1"/>
        <v>226</v>
      </c>
    </row>
    <row r="38" spans="1:12" ht="15.75" customHeight="1">
      <c r="A38" s="111" t="s">
        <v>121</v>
      </c>
      <c r="B38" s="112" t="s">
        <v>122</v>
      </c>
      <c r="C38" s="111"/>
      <c r="D38" s="112" t="s">
        <v>38</v>
      </c>
      <c r="E38" s="111">
        <f>SUM([1]UK!E38+[1]USA!E38+[1]JP!E38+[1]EU!E38)</f>
        <v>5</v>
      </c>
      <c r="F38" s="111">
        <f>SUM([1]UK!F38+[1]USA!F38+[1]JP!F38+[1]EU!F38)</f>
        <v>16</v>
      </c>
      <c r="G38" s="111">
        <f>SUM([1]UK!G38+[1]USA!G38+[1]JP!G38+[1]EU!G38)</f>
        <v>26</v>
      </c>
      <c r="H38" s="111">
        <f>SUM([1]UK!H38+[1]USA!H38+[1]JP!H38+[1]EU!H38)</f>
        <v>14</v>
      </c>
      <c r="I38" s="111">
        <f>SUM([1]UK!I38+[1]USA!I38+[1]JP!I38+[1]EU!I38)</f>
        <v>61</v>
      </c>
      <c r="J38" s="115"/>
      <c r="K38" s="116">
        <f t="shared" si="0"/>
        <v>0</v>
      </c>
      <c r="L38" s="75">
        <f t="shared" si="1"/>
        <v>68</v>
      </c>
    </row>
    <row r="39" spans="1:12" ht="15.75" customHeight="1">
      <c r="A39" s="111" t="s">
        <v>123</v>
      </c>
      <c r="B39" s="112" t="s">
        <v>124</v>
      </c>
      <c r="C39" s="111"/>
      <c r="D39" s="112" t="s">
        <v>105</v>
      </c>
      <c r="E39" s="111">
        <f>SUM([1]UK!E39+[1]USA!E39+[1]JP!E39+[1]EU!E39)</f>
        <v>29</v>
      </c>
      <c r="F39" s="111">
        <f>SUM([1]UK!F39+[1]USA!F39+[1]JP!F39+[1]EU!F39)</f>
        <v>119</v>
      </c>
      <c r="G39" s="111">
        <f>SUM([1]UK!G39+[1]USA!G39+[1]JP!G39+[1]EU!G39)</f>
        <v>136</v>
      </c>
      <c r="H39" s="111">
        <f>SUM([1]UK!H39+[1]USA!H39+[1]JP!H39+[1]EU!H39)</f>
        <v>82</v>
      </c>
      <c r="I39" s="111">
        <f>SUM([1]UK!I39+[1]USA!I39+[1]JP!I39+[1]EU!I39)</f>
        <v>366</v>
      </c>
      <c r="J39" s="115"/>
      <c r="K39" s="116">
        <f t="shared" si="0"/>
        <v>0</v>
      </c>
      <c r="L39" s="75">
        <f t="shared" si="1"/>
        <v>403</v>
      </c>
    </row>
    <row r="40" spans="1:12" ht="15.75" customHeight="1">
      <c r="A40" s="111"/>
      <c r="B40" s="111"/>
      <c r="C40" s="111"/>
      <c r="D40" s="111"/>
      <c r="E40" s="117"/>
      <c r="F40" s="117"/>
      <c r="G40" s="117"/>
      <c r="H40" s="117"/>
      <c r="I40" s="117">
        <f>SUM(I21:I39)</f>
        <v>2711</v>
      </c>
      <c r="J40" s="118"/>
      <c r="K40" s="116">
        <f t="shared" si="0"/>
        <v>0</v>
      </c>
      <c r="L40" s="78">
        <f>SUM(L21:L39)</f>
        <v>2943</v>
      </c>
    </row>
    <row r="41" spans="1:12" ht="15.75" customHeight="1">
      <c r="A41" s="111"/>
      <c r="B41" s="111"/>
      <c r="C41" s="111"/>
      <c r="D41" s="111"/>
      <c r="E41" s="117"/>
      <c r="F41" s="117"/>
      <c r="G41" s="117"/>
      <c r="H41" s="117"/>
      <c r="I41" s="117"/>
      <c r="J41" s="118"/>
      <c r="K41" s="116">
        <f t="shared" si="0"/>
        <v>0</v>
      </c>
      <c r="L41" s="78">
        <f>L40-143</f>
        <v>2800</v>
      </c>
    </row>
    <row r="42" spans="1:12" ht="15.75" customHeight="1">
      <c r="A42" s="75"/>
      <c r="B42" s="75"/>
      <c r="C42" s="75"/>
      <c r="D42" s="93"/>
      <c r="E42" s="119"/>
      <c r="F42" s="119"/>
      <c r="G42" s="119"/>
      <c r="H42" s="119"/>
      <c r="I42" s="119"/>
      <c r="J42" s="119"/>
      <c r="K42" s="120">
        <f>SUM(K21:K40)</f>
        <v>0</v>
      </c>
      <c r="L42" s="75"/>
    </row>
    <row r="43" spans="1:12" ht="15.75" customHeight="1" thickBot="1">
      <c r="A43" s="79"/>
      <c r="B43" s="79"/>
      <c r="C43" s="79"/>
      <c r="D43" s="79"/>
      <c r="E43" s="75"/>
      <c r="F43" s="75"/>
      <c r="G43" s="75"/>
      <c r="H43" s="75"/>
      <c r="I43" s="75"/>
      <c r="J43" s="105"/>
      <c r="K43" s="77"/>
      <c r="L43" s="75"/>
    </row>
    <row r="44" spans="1:12" ht="15.75" customHeight="1">
      <c r="A44" s="121" t="s">
        <v>125</v>
      </c>
      <c r="B44" s="75"/>
      <c r="C44" s="75"/>
      <c r="D44" s="122"/>
      <c r="E44" s="75"/>
      <c r="F44" s="75"/>
      <c r="G44" s="75"/>
      <c r="H44" s="75"/>
      <c r="I44" s="75"/>
      <c r="J44" s="105"/>
      <c r="K44" s="77"/>
      <c r="L44" s="75"/>
    </row>
    <row r="45" spans="1:12" ht="15.75" customHeight="1">
      <c r="A45" s="121" t="s">
        <v>126</v>
      </c>
      <c r="B45" s="75"/>
      <c r="C45" s="75"/>
      <c r="D45" s="122"/>
      <c r="E45" s="75"/>
      <c r="F45" s="75"/>
      <c r="G45" s="75"/>
      <c r="H45" s="75"/>
      <c r="I45" s="75"/>
      <c r="J45" s="105"/>
      <c r="K45" s="77"/>
      <c r="L45" s="75"/>
    </row>
    <row r="46" spans="1:12" ht="15.75" customHeight="1">
      <c r="A46" s="121"/>
      <c r="B46" s="75"/>
      <c r="C46" s="75"/>
      <c r="D46" s="122"/>
      <c r="E46" s="75"/>
      <c r="F46" s="75"/>
      <c r="G46" s="75"/>
      <c r="H46" s="75"/>
      <c r="I46" s="75"/>
      <c r="J46" s="105"/>
      <c r="K46" s="77"/>
      <c r="L46" s="75"/>
    </row>
    <row r="47" spans="1:12" ht="15.75" customHeight="1" thickBot="1">
      <c r="A47" s="123"/>
      <c r="B47" s="124" t="s">
        <v>61</v>
      </c>
      <c r="C47" s="79"/>
      <c r="D47" s="125"/>
      <c r="E47" s="75"/>
      <c r="F47" s="75"/>
      <c r="G47" s="75"/>
      <c r="H47" s="75"/>
      <c r="I47" s="75"/>
      <c r="J47" s="77"/>
      <c r="K47" s="77"/>
      <c r="L47" s="75"/>
    </row>
    <row r="48" spans="1:12" ht="15.75" customHeight="1">
      <c r="A48" s="75"/>
      <c r="B48" s="75"/>
      <c r="C48" s="75"/>
      <c r="D48" s="75"/>
      <c r="E48" s="75"/>
      <c r="F48" s="75"/>
      <c r="G48" s="75"/>
      <c r="H48" s="75"/>
      <c r="I48" s="75"/>
      <c r="J48" s="77"/>
      <c r="K48" s="77"/>
      <c r="L48" s="75"/>
    </row>
    <row r="49" spans="1:11" ht="15.75" customHeight="1">
      <c r="B49" s="78" t="s">
        <v>127</v>
      </c>
    </row>
    <row r="50" spans="1:11" ht="15.75" customHeight="1">
      <c r="A50" s="78" t="s">
        <v>71</v>
      </c>
      <c r="B50" s="78" t="s">
        <v>19</v>
      </c>
      <c r="D50" s="78" t="s">
        <v>72</v>
      </c>
      <c r="E50" s="78" t="s">
        <v>73</v>
      </c>
      <c r="F50" s="78" t="s">
        <v>74</v>
      </c>
      <c r="G50" s="78" t="s">
        <v>75</v>
      </c>
      <c r="H50" s="78" t="s">
        <v>76</v>
      </c>
      <c r="I50" s="78" t="s">
        <v>77</v>
      </c>
      <c r="J50" s="78" t="s">
        <v>78</v>
      </c>
      <c r="K50" s="78" t="s">
        <v>79</v>
      </c>
    </row>
    <row r="51" spans="1:11" ht="15.75" customHeight="1">
      <c r="A51" s="78" t="s">
        <v>80</v>
      </c>
      <c r="B51" s="78" t="s">
        <v>81</v>
      </c>
      <c r="D51" s="78" t="s">
        <v>82</v>
      </c>
      <c r="E51" s="78">
        <v>9</v>
      </c>
      <c r="F51" s="78">
        <v>20</v>
      </c>
      <c r="G51" s="78">
        <v>22</v>
      </c>
      <c r="H51" s="78">
        <v>12</v>
      </c>
      <c r="I51" s="78">
        <v>63</v>
      </c>
      <c r="K51" s="78">
        <v>0</v>
      </c>
    </row>
    <row r="52" spans="1:11" ht="15.75" customHeight="1">
      <c r="A52" s="78" t="s">
        <v>83</v>
      </c>
      <c r="B52" s="78" t="s">
        <v>84</v>
      </c>
      <c r="D52" s="78" t="s">
        <v>85</v>
      </c>
      <c r="E52" s="78">
        <v>8</v>
      </c>
      <c r="F52" s="78">
        <v>20</v>
      </c>
      <c r="G52" s="78">
        <v>29</v>
      </c>
      <c r="H52" s="78">
        <v>15</v>
      </c>
      <c r="I52" s="78">
        <v>72</v>
      </c>
      <c r="K52" s="78">
        <v>0</v>
      </c>
    </row>
    <row r="53" spans="1:11" ht="15.75" customHeight="1">
      <c r="A53" s="78" t="s">
        <v>86</v>
      </c>
      <c r="B53" s="78" t="s">
        <v>87</v>
      </c>
      <c r="D53" s="78" t="s">
        <v>88</v>
      </c>
      <c r="E53" s="78">
        <v>13</v>
      </c>
      <c r="F53" s="78">
        <v>32</v>
      </c>
      <c r="G53" s="78">
        <v>41</v>
      </c>
      <c r="H53" s="78">
        <v>29</v>
      </c>
      <c r="I53" s="78">
        <v>115</v>
      </c>
      <c r="K53" s="78">
        <v>0</v>
      </c>
    </row>
    <row r="54" spans="1:11" ht="15.75" customHeight="1">
      <c r="A54" s="78" t="s">
        <v>89</v>
      </c>
      <c r="B54" s="78" t="s">
        <v>90</v>
      </c>
      <c r="D54" s="78" t="s">
        <v>91</v>
      </c>
      <c r="E54" s="78">
        <v>10</v>
      </c>
      <c r="F54" s="78">
        <v>38</v>
      </c>
      <c r="G54" s="78">
        <v>48</v>
      </c>
      <c r="H54" s="78">
        <v>34</v>
      </c>
      <c r="I54" s="78">
        <v>130</v>
      </c>
      <c r="K54" s="78">
        <v>0</v>
      </c>
    </row>
    <row r="55" spans="1:11" ht="15.75" customHeight="1">
      <c r="A55" s="78" t="s">
        <v>92</v>
      </c>
      <c r="B55" s="78" t="s">
        <v>93</v>
      </c>
      <c r="D55" s="78" t="s">
        <v>88</v>
      </c>
      <c r="E55" s="78">
        <v>8</v>
      </c>
      <c r="F55" s="78">
        <v>16</v>
      </c>
      <c r="G55" s="78">
        <v>14</v>
      </c>
      <c r="H55" s="78">
        <v>5</v>
      </c>
      <c r="I55" s="78">
        <v>43</v>
      </c>
      <c r="K55" s="78">
        <v>0</v>
      </c>
    </row>
    <row r="56" spans="1:11" ht="15.75" customHeight="1">
      <c r="A56" s="78" t="s">
        <v>94</v>
      </c>
      <c r="B56" s="78" t="s">
        <v>95</v>
      </c>
      <c r="D56" s="78" t="s">
        <v>91</v>
      </c>
      <c r="E56" s="78">
        <v>8</v>
      </c>
      <c r="F56" s="78">
        <v>25</v>
      </c>
      <c r="G56" s="78">
        <v>31</v>
      </c>
      <c r="H56" s="78">
        <v>24</v>
      </c>
      <c r="I56" s="78">
        <v>88</v>
      </c>
      <c r="K56" s="78">
        <v>0</v>
      </c>
    </row>
    <row r="57" spans="1:11" ht="15.75" customHeight="1">
      <c r="A57" s="78" t="s">
        <v>96</v>
      </c>
      <c r="B57" s="78" t="s">
        <v>97</v>
      </c>
      <c r="D57" s="78" t="s">
        <v>38</v>
      </c>
      <c r="E57" s="78">
        <v>6</v>
      </c>
      <c r="F57" s="78">
        <v>21</v>
      </c>
      <c r="G57" s="78">
        <v>31</v>
      </c>
      <c r="H57" s="78">
        <v>21</v>
      </c>
      <c r="I57" s="78">
        <v>79</v>
      </c>
      <c r="K57" s="78">
        <v>0</v>
      </c>
    </row>
    <row r="58" spans="1:11" ht="15.75" customHeight="1">
      <c r="A58" s="78" t="s">
        <v>98</v>
      </c>
      <c r="B58" s="78" t="s">
        <v>99</v>
      </c>
      <c r="D58" s="78" t="s">
        <v>38</v>
      </c>
      <c r="E58" s="78">
        <v>13</v>
      </c>
      <c r="F58" s="78">
        <v>45</v>
      </c>
      <c r="G58" s="78">
        <v>52</v>
      </c>
      <c r="H58" s="78">
        <v>40</v>
      </c>
      <c r="I58" s="78">
        <v>150</v>
      </c>
      <c r="K58" s="78">
        <v>0</v>
      </c>
    </row>
    <row r="59" spans="1:11" ht="15.75" customHeight="1">
      <c r="A59" s="78" t="s">
        <v>100</v>
      </c>
      <c r="B59" s="78" t="s">
        <v>101</v>
      </c>
      <c r="D59" s="78" t="s">
        <v>102</v>
      </c>
      <c r="E59" s="78">
        <v>9</v>
      </c>
      <c r="F59" s="78">
        <v>24</v>
      </c>
      <c r="G59" s="78">
        <v>31</v>
      </c>
      <c r="H59" s="78">
        <v>23</v>
      </c>
      <c r="I59" s="78">
        <v>87</v>
      </c>
      <c r="K59" s="78">
        <v>0</v>
      </c>
    </row>
    <row r="60" spans="1:11" ht="15.75" customHeight="1">
      <c r="A60" s="78" t="s">
        <v>103</v>
      </c>
      <c r="B60" s="78" t="s">
        <v>104</v>
      </c>
      <c r="D60" s="78" t="s">
        <v>105</v>
      </c>
      <c r="E60" s="78">
        <v>13</v>
      </c>
      <c r="F60" s="78">
        <v>46</v>
      </c>
      <c r="G60" s="78">
        <v>54</v>
      </c>
      <c r="H60" s="78">
        <v>40</v>
      </c>
      <c r="I60" s="78">
        <v>153</v>
      </c>
      <c r="K60" s="78">
        <v>0</v>
      </c>
    </row>
    <row r="61" spans="1:11" ht="15.75" customHeight="1">
      <c r="A61" s="78" t="s">
        <v>106</v>
      </c>
      <c r="B61" s="78" t="s">
        <v>107</v>
      </c>
      <c r="D61" s="78" t="s">
        <v>38</v>
      </c>
      <c r="E61" s="78">
        <v>19</v>
      </c>
      <c r="F61" s="78">
        <v>80</v>
      </c>
      <c r="G61" s="78">
        <v>100</v>
      </c>
      <c r="H61" s="78">
        <v>41</v>
      </c>
      <c r="I61" s="78">
        <v>240</v>
      </c>
      <c r="K61" s="78">
        <v>0</v>
      </c>
    </row>
    <row r="62" spans="1:11" ht="15.75" customHeight="1">
      <c r="A62" s="78" t="s">
        <v>108</v>
      </c>
      <c r="B62" s="78" t="s">
        <v>109</v>
      </c>
      <c r="D62" s="78" t="s">
        <v>85</v>
      </c>
      <c r="E62" s="78">
        <v>27</v>
      </c>
      <c r="F62" s="78">
        <v>95</v>
      </c>
      <c r="G62" s="78">
        <v>107</v>
      </c>
      <c r="H62" s="78">
        <v>72</v>
      </c>
      <c r="I62" s="78">
        <v>301</v>
      </c>
      <c r="K62" s="78">
        <v>0</v>
      </c>
    </row>
    <row r="63" spans="1:11" ht="15.75" customHeight="1">
      <c r="A63" s="78" t="s">
        <v>110</v>
      </c>
      <c r="B63" s="78" t="s">
        <v>111</v>
      </c>
      <c r="D63" s="78" t="s">
        <v>112</v>
      </c>
      <c r="E63" s="78">
        <v>10</v>
      </c>
      <c r="F63" s="78">
        <v>34</v>
      </c>
      <c r="G63" s="78">
        <v>43</v>
      </c>
      <c r="H63" s="78">
        <v>19</v>
      </c>
      <c r="I63" s="78">
        <v>106</v>
      </c>
      <c r="K63" s="78">
        <v>0</v>
      </c>
    </row>
    <row r="64" spans="1:11" ht="15.75" customHeight="1">
      <c r="A64" s="78" t="s">
        <v>113</v>
      </c>
      <c r="B64" s="78" t="s">
        <v>114</v>
      </c>
      <c r="D64" s="78" t="s">
        <v>88</v>
      </c>
      <c r="E64" s="78">
        <v>7</v>
      </c>
      <c r="F64" s="78">
        <v>17</v>
      </c>
      <c r="G64" s="78">
        <v>24</v>
      </c>
      <c r="H64" s="78">
        <v>18</v>
      </c>
      <c r="I64" s="78">
        <v>66</v>
      </c>
      <c r="K64" s="78">
        <v>0</v>
      </c>
    </row>
    <row r="65" spans="1:11" ht="15.75" customHeight="1">
      <c r="A65" s="78" t="s">
        <v>115</v>
      </c>
      <c r="B65" s="78" t="s">
        <v>116</v>
      </c>
      <c r="D65" s="78" t="s">
        <v>105</v>
      </c>
      <c r="E65" s="78">
        <v>13</v>
      </c>
      <c r="F65" s="78">
        <v>42</v>
      </c>
      <c r="G65" s="78">
        <v>53</v>
      </c>
      <c r="H65" s="78">
        <v>36</v>
      </c>
      <c r="I65" s="78">
        <v>144</v>
      </c>
      <c r="K65" s="78">
        <v>0</v>
      </c>
    </row>
    <row r="66" spans="1:11" ht="15.75" customHeight="1">
      <c r="A66" s="78" t="s">
        <v>117</v>
      </c>
      <c r="B66" s="78" t="s">
        <v>118</v>
      </c>
      <c r="D66" s="78" t="s">
        <v>38</v>
      </c>
      <c r="E66" s="78">
        <v>21</v>
      </c>
      <c r="F66" s="78">
        <v>78</v>
      </c>
      <c r="G66" s="78">
        <v>85</v>
      </c>
      <c r="H66" s="78">
        <v>58</v>
      </c>
      <c r="I66" s="78">
        <v>242</v>
      </c>
      <c r="K66" s="78">
        <v>0</v>
      </c>
    </row>
    <row r="67" spans="1:11" ht="15.75" customHeight="1">
      <c r="A67" s="78" t="s">
        <v>119</v>
      </c>
      <c r="B67" s="78" t="s">
        <v>120</v>
      </c>
      <c r="D67" s="78" t="s">
        <v>91</v>
      </c>
      <c r="E67" s="78">
        <v>11</v>
      </c>
      <c r="F67" s="78">
        <v>73</v>
      </c>
      <c r="G67" s="78">
        <v>84</v>
      </c>
      <c r="H67" s="78">
        <v>37</v>
      </c>
      <c r="I67" s="78">
        <v>205</v>
      </c>
      <c r="K67" s="78">
        <v>0</v>
      </c>
    </row>
    <row r="68" spans="1:11" ht="15.75" customHeight="1">
      <c r="A68" s="78" t="s">
        <v>121</v>
      </c>
      <c r="B68" s="78" t="s">
        <v>122</v>
      </c>
      <c r="D68" s="78" t="s">
        <v>38</v>
      </c>
      <c r="E68" s="78">
        <v>5</v>
      </c>
      <c r="F68" s="78">
        <v>16</v>
      </c>
      <c r="G68" s="78">
        <v>26</v>
      </c>
      <c r="H68" s="78">
        <v>14</v>
      </c>
      <c r="I68" s="78">
        <v>61</v>
      </c>
      <c r="K68" s="78">
        <v>0</v>
      </c>
    </row>
    <row r="69" spans="1:11" ht="15.75" customHeight="1">
      <c r="A69" s="78" t="s">
        <v>123</v>
      </c>
      <c r="B69" s="78" t="s">
        <v>124</v>
      </c>
      <c r="D69" s="78" t="s">
        <v>105</v>
      </c>
      <c r="E69" s="78">
        <v>29</v>
      </c>
      <c r="F69" s="78">
        <v>119</v>
      </c>
      <c r="G69" s="78">
        <v>136</v>
      </c>
      <c r="H69" s="78">
        <v>82</v>
      </c>
      <c r="I69" s="78">
        <v>366</v>
      </c>
      <c r="K69" s="78">
        <v>0</v>
      </c>
    </row>
    <row r="70" spans="1:11" ht="15.75" customHeight="1"/>
    <row r="71" spans="1:11" ht="15.75" customHeight="1">
      <c r="B71" s="78" t="s">
        <v>70</v>
      </c>
    </row>
    <row r="72" spans="1:11" ht="15.75" customHeight="1"/>
    <row r="73" spans="1:11" ht="15.75" customHeight="1"/>
    <row r="74" spans="1:11" ht="15.75" customHeight="1"/>
    <row r="75" spans="1:11" ht="15.75" customHeight="1"/>
    <row r="76" spans="1:11" ht="15.75" customHeight="1"/>
    <row r="77" spans="1:11" ht="15.75" customHeight="1"/>
    <row r="78" spans="1:11" ht="15.75" customHeight="1"/>
    <row r="79" spans="1:11" ht="15.75" customHeight="1"/>
    <row r="80" spans="1:1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</sheetData>
  <autoFilter ref="A20:L39" xr:uid="{00000000-0001-0000-0000-000000000000}"/>
  <mergeCells count="2">
    <mergeCell ref="A1:B1"/>
    <mergeCell ref="E19:H19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58170-C757-41F2-BE35-CA9A068FD375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c099e4b-e381-4360-bcff-5e1f51ab48dc"/>
    <ds:schemaRef ds:uri="4bf10b48-52f7-4ad4-b1e1-de514cec68e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A383291-2A26-4493-A012-C0840A56B0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6BCCE-4399-45C0-BC54-9B08BED7D8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MER.QT-1.BM2</vt:lpstr>
      <vt:lpstr>Sheet1</vt:lpstr>
      <vt:lpstr>MASTER</vt:lpstr>
      <vt:lpstr>'MER.QT-1.BM2'!Print_Area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2024-05-24T07:57:23Z</cp:lastPrinted>
  <dcterms:created xsi:type="dcterms:W3CDTF">2020-11-11T02:21:38Z</dcterms:created>
  <dcterms:modified xsi:type="dcterms:W3CDTF">2025-08-12T06:50:51Z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