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118" documentId="8_{55579D4F-B3DD-4533-8070-458CDE7CAD73}" xr6:coauthVersionLast="47" xr6:coauthVersionMax="47" xr10:uidLastSave="{57C931A4-E08C-4690-A376-F6C9C52DD609}"/>
  <bookViews>
    <workbookView xWindow="-120" yWindow="-120" windowWidth="29040" windowHeight="15720" xr2:uid="{00000000-000D-0000-FFFF-FFFF00000000}"/>
  </bookViews>
  <sheets>
    <sheet name="MER.QT-1.BM2" sheetId="1" r:id="rId1"/>
    <sheet name="DETAILS" sheetId="3" r:id="rId2"/>
    <sheet name="UK" sheetId="8" state="hidden" r:id="rId3"/>
    <sheet name="EU" sheetId="9" state="hidden" r:id="rId4"/>
    <sheet name="USA" sheetId="10" state="hidden" r:id="rId5"/>
    <sheet name="JP" sheetId="1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0" hidden="1">'MER.QT-1.BM2'!$A$10:$N$11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1">DETAILS!$A$1:$D$16</definedName>
    <definedName name="_xlnm.Print_Area" localSheetId="0">'MER.QT-1.BM2'!$A$1:$O$16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I11" i="1" s="1"/>
  <c r="K11" i="1" s="1"/>
  <c r="M11" i="1" l="1"/>
  <c r="I40" i="11" l="1"/>
  <c r="H40" i="11"/>
  <c r="G40" i="11"/>
  <c r="F40" i="11"/>
  <c r="E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I40" i="10"/>
  <c r="H40" i="10"/>
  <c r="G40" i="10"/>
  <c r="F40" i="10"/>
  <c r="E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9"/>
  <c r="H40" i="9"/>
  <c r="G40" i="9"/>
  <c r="F40" i="9"/>
  <c r="E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I40" i="8"/>
  <c r="H40" i="8"/>
  <c r="G40" i="8"/>
  <c r="F40" i="8"/>
  <c r="E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40" i="10" l="1"/>
  <c r="K40" i="11"/>
  <c r="K40" i="9"/>
  <c r="K40" i="8"/>
  <c r="G15" i="3"/>
  <c r="H15" i="3"/>
  <c r="I15" i="3"/>
  <c r="I14" i="1" l="1"/>
  <c r="K12" i="1"/>
  <c r="M12" i="1" s="1"/>
  <c r="K14" i="1" l="1"/>
  <c r="M14" i="1" l="1"/>
</calcChain>
</file>

<file path=xl/sharedStrings.xml><?xml version="1.0" encoding="utf-8"?>
<sst xmlns="http://schemas.openxmlformats.org/spreadsheetml/2006/main" count="446" uniqueCount="143">
  <si>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</si>
  <si>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</si>
  <si>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</si>
  <si>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</si>
  <si>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</si>
  <si>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</si>
  <si>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</si>
  <si>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</si>
  <si>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</si>
  <si>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</si>
  <si>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</si>
  <si>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</si>
  <si>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</si>
  <si>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</si>
  <si>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</si>
  <si>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</si>
  <si>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</si>
  <si>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</si>
  <si>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</si>
  <si>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</si>
  <si>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</si>
  <si>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</si>
  <si>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</si>
  <si>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</si>
  <si>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</si>
  <si>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</si>
  <si>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</si>
  <si>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</si>
  <si>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</si>
  <si>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</si>
  <si>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</si>
  <si>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</si>
  <si>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</si>
  <si>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</si>
  <si>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</si>
  <si>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</si>
  <si>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</si>
  <si>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</si>
  <si>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</si>
  <si>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</si>
  <si>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</si>
  <si>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</si>
  <si>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WHITE</t>
  </si>
  <si>
    <t>SKU</t>
  </si>
  <si>
    <t>PURPLE</t>
  </si>
  <si>
    <t>BLACK</t>
  </si>
  <si>
    <t xml:space="preserve">PLEASE SEE DETAIL SHEET FOR SIZE RUN </t>
  </si>
  <si>
    <t>TTT10JK001</t>
  </si>
  <si>
    <t>TTT10JK002</t>
  </si>
  <si>
    <t>TTT10LS001</t>
  </si>
  <si>
    <t>TTT10LS002</t>
  </si>
  <si>
    <t>TTT10LS003</t>
  </si>
  <si>
    <t>TTT10LS004</t>
  </si>
  <si>
    <t>TTT10LS005</t>
  </si>
  <si>
    <t>TTT10TS001</t>
  </si>
  <si>
    <t>TTT10TS002</t>
  </si>
  <si>
    <t>TTT10TS003</t>
  </si>
  <si>
    <t>TTT10TS004</t>
  </si>
  <si>
    <t>TTT10TS005</t>
  </si>
  <si>
    <t>TTT10TS006</t>
  </si>
  <si>
    <t>TTT10TS007</t>
  </si>
  <si>
    <t>TTT10TS009</t>
  </si>
  <si>
    <t>TTT10TS011</t>
  </si>
  <si>
    <t>TTT10TS012</t>
  </si>
  <si>
    <t>TTT10ACC002</t>
  </si>
  <si>
    <t>TTT ZIP FLEECE</t>
  </si>
  <si>
    <t>TTT REVERSIBLE FLEECE GILET</t>
  </si>
  <si>
    <t xml:space="preserve">TTT PAIN LONGSLEEVE </t>
  </si>
  <si>
    <t>TTT RED AND BLUE SPLIT LONGSLEEVE</t>
  </si>
  <si>
    <t>TTT ORANGE AND TURQUOISE LONGSLEEVE</t>
  </si>
  <si>
    <t>TTT SAD LONGSLEEVE</t>
  </si>
  <si>
    <t>TTT BLOCK ICE LONGSLEEVE</t>
  </si>
  <si>
    <t>TTT BLOCK ICE T-SHIRT</t>
  </si>
  <si>
    <t>TTT BOY T-SHIRT</t>
  </si>
  <si>
    <t xml:space="preserve">TTT BLOCK T-SHIRT </t>
  </si>
  <si>
    <t>TTT DELETE! T-SHIRT</t>
  </si>
  <si>
    <t>TTT FACE T-SHIRT</t>
  </si>
  <si>
    <t xml:space="preserve">TTT KEYS T-SHIRT </t>
  </si>
  <si>
    <t>TTT DEGRADING DOTS T-SHIRT</t>
  </si>
  <si>
    <t>TTT MAN IN BUBBLE WITH PAIN T-SHIRT</t>
  </si>
  <si>
    <t>TTT WEIGHTS WEIGHT T-SHIRT</t>
  </si>
  <si>
    <t>TTT DOGU RECORD BAG</t>
  </si>
  <si>
    <t xml:space="preserve">CARTON STICKER
</t>
  </si>
  <si>
    <t xml:space="preserve"> 7CM X 22CM</t>
  </si>
  <si>
    <t>TOTAL</t>
  </si>
  <si>
    <t>P-UK</t>
  </si>
  <si>
    <t>PO#002740</t>
  </si>
  <si>
    <t>Total Qty</t>
  </si>
  <si>
    <t>Extra Qty</t>
  </si>
  <si>
    <t>Order Qty</t>
  </si>
  <si>
    <t>Style name</t>
  </si>
  <si>
    <t>QTY STICKER CARTON</t>
  </si>
  <si>
    <t>SEASON</t>
  </si>
  <si>
    <t>SHIP TO</t>
  </si>
  <si>
    <t>PO NO</t>
  </si>
  <si>
    <t>TRILOGY TAPES 160323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</si>
  <si>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</si>
  <si>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</si>
  <si>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</si>
  <si>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</si>
  <si>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</si>
  <si>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</si>
  <si>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</si>
  <si>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</si>
  <si>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</si>
  <si>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</si>
  <si>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</si>
  <si>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</si>
  <si>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</si>
  <si>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</si>
  <si>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</si>
  <si>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</si>
  <si>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</si>
  <si>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</si>
  <si>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</si>
  <si>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</si>
  <si>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</si>
  <si>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</si>
  <si>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</si>
  <si>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>COLOUR</t>
  </si>
  <si>
    <t>S</t>
  </si>
  <si>
    <t>M</t>
  </si>
  <si>
    <t>L</t>
  </si>
  <si>
    <t>XL</t>
  </si>
  <si>
    <t>QTY</t>
  </si>
  <si>
    <t>UNIT PRICE USD</t>
  </si>
  <si>
    <t>TOTAL USD</t>
  </si>
  <si>
    <t>CHARCOAL/BLACK</t>
  </si>
  <si>
    <t>OLIVE/ORANGE</t>
  </si>
  <si>
    <t>PRICING STRUCTURE: FOB</t>
  </si>
  <si>
    <t xml:space="preserve">PAYMENT TERMS: </t>
  </si>
  <si>
    <t>TRILOGY TAPES 16/03/23</t>
  </si>
  <si>
    <t>PUR.QT-2.BM1</t>
  </si>
  <si>
    <t>LÀI/ QUỲNH</t>
  </si>
  <si>
    <t>CARTON STICKER</t>
  </si>
  <si>
    <t>SS26 Trilogy Tapes</t>
  </si>
  <si>
    <t>SH TRIMS</t>
  </si>
  <si>
    <t>SS26 - DROP 1</t>
  </si>
  <si>
    <t>PO#003707</t>
  </si>
  <si>
    <t>P-USA</t>
  </si>
  <si>
    <t>P-JP</t>
  </si>
  <si>
    <t>P-EU</t>
  </si>
  <si>
    <t>T17  SS26   G2959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</si>
</sst>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$-409]#,##0.00"/>
    <numFmt numFmtId="169" formatCode="d/m/yyyy"/>
  </numFmts>
  <fonts count="5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vantGarde Md BT"/>
      <family val="2"/>
    </font>
    <font>
      <b/>
      <sz val="2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Muli"/>
    </font>
    <font>
      <b/>
      <sz val="3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  <xf numFmtId="0" fontId="37" fillId="0" borderId="0"/>
    <xf numFmtId="0" fontId="44" fillId="0" borderId="0"/>
    <xf numFmtId="0" fontId="47" fillId="0" borderId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35" fillId="8" borderId="1" xfId="0" applyNumberFormat="1" applyFont="1" applyFill="1" applyBorder="1" applyAlignment="1">
      <alignment vertical="center"/>
    </xf>
    <xf numFmtId="1" fontId="35" fillId="8" borderId="1" xfId="0" applyNumberFormat="1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5" fillId="0" borderId="1" xfId="12" applyFont="1" applyBorder="1" applyAlignment="1">
      <alignment horizontal="left"/>
    </xf>
    <xf numFmtId="0" fontId="46" fillId="0" borderId="1" xfId="12" applyFont="1" applyBorder="1" applyAlignment="1">
      <alignment horizontal="left"/>
    </xf>
    <xf numFmtId="0" fontId="39" fillId="0" borderId="0" xfId="13" applyFont="1"/>
    <xf numFmtId="0" fontId="38" fillId="0" borderId="0" xfId="13" applyFont="1"/>
    <xf numFmtId="168" fontId="39" fillId="0" borderId="0" xfId="13" applyNumberFormat="1" applyFont="1"/>
    <xf numFmtId="0" fontId="47" fillId="0" borderId="0" xfId="13"/>
    <xf numFmtId="0" fontId="39" fillId="0" borderId="20" xfId="13" applyFont="1" applyBorder="1"/>
    <xf numFmtId="0" fontId="40" fillId="0" borderId="21" xfId="13" applyFont="1" applyBorder="1"/>
    <xf numFmtId="0" fontId="30" fillId="0" borderId="22" xfId="13" applyFont="1" applyBorder="1"/>
    <xf numFmtId="0" fontId="40" fillId="0" borderId="23" xfId="13" applyFont="1" applyBorder="1" applyAlignment="1">
      <alignment horizontal="right"/>
    </xf>
    <xf numFmtId="169" fontId="40" fillId="0" borderId="23" xfId="13" applyNumberFormat="1" applyFont="1" applyBorder="1" applyAlignment="1">
      <alignment horizontal="right"/>
    </xf>
    <xf numFmtId="14" fontId="39" fillId="0" borderId="0" xfId="13" applyNumberFormat="1" applyFont="1"/>
    <xf numFmtId="168" fontId="30" fillId="0" borderId="0" xfId="13" applyNumberFormat="1" applyFont="1" applyAlignment="1">
      <alignment horizontal="right"/>
    </xf>
    <xf numFmtId="0" fontId="30" fillId="0" borderId="24" xfId="13" applyFont="1" applyBorder="1"/>
    <xf numFmtId="49" fontId="40" fillId="0" borderId="23" xfId="13" applyNumberFormat="1" applyFont="1" applyBorder="1" applyAlignment="1">
      <alignment horizontal="right"/>
    </xf>
    <xf numFmtId="168" fontId="40" fillId="0" borderId="0" xfId="13" applyNumberFormat="1" applyFont="1" applyAlignment="1">
      <alignment horizontal="right"/>
    </xf>
    <xf numFmtId="0" fontId="39" fillId="0" borderId="25" xfId="13" applyFont="1" applyBorder="1"/>
    <xf numFmtId="0" fontId="30" fillId="10" borderId="14" xfId="13" applyFont="1" applyFill="1" applyBorder="1"/>
    <xf numFmtId="0" fontId="39" fillId="10" borderId="14" xfId="13" applyFont="1" applyFill="1" applyBorder="1"/>
    <xf numFmtId="168" fontId="39" fillId="10" borderId="14" xfId="13" applyNumberFormat="1" applyFont="1" applyFill="1" applyBorder="1"/>
    <xf numFmtId="0" fontId="40" fillId="0" borderId="0" xfId="13" applyFont="1"/>
    <xf numFmtId="168" fontId="39" fillId="0" borderId="0" xfId="13" applyNumberFormat="1" applyFont="1" applyAlignment="1">
      <alignment horizontal="right" vertical="top"/>
    </xf>
    <xf numFmtId="0" fontId="39" fillId="0" borderId="26" xfId="13" applyFont="1" applyBorder="1"/>
    <xf numFmtId="0" fontId="40" fillId="0" borderId="27" xfId="13" applyFont="1" applyBorder="1"/>
    <xf numFmtId="0" fontId="30" fillId="0" borderId="27" xfId="13" applyFont="1" applyBorder="1"/>
    <xf numFmtId="0" fontId="39" fillId="0" borderId="27" xfId="13" applyFont="1" applyBorder="1" applyAlignment="1">
      <alignment vertical="top"/>
    </xf>
    <xf numFmtId="168" fontId="40" fillId="0" borderId="0" xfId="13" applyNumberFormat="1" applyFont="1"/>
    <xf numFmtId="0" fontId="39" fillId="0" borderId="27" xfId="13" applyFont="1" applyBorder="1"/>
    <xf numFmtId="0" fontId="39" fillId="0" borderId="15" xfId="13" applyFont="1" applyBorder="1" applyAlignment="1">
      <alignment vertical="top"/>
    </xf>
    <xf numFmtId="0" fontId="39" fillId="0" borderId="0" xfId="13" applyFont="1" applyAlignment="1">
      <alignment vertical="top"/>
    </xf>
    <xf numFmtId="0" fontId="41" fillId="11" borderId="14" xfId="13" applyFont="1" applyFill="1" applyBorder="1" applyAlignment="1">
      <alignment horizontal="center"/>
    </xf>
    <xf numFmtId="0" fontId="30" fillId="11" borderId="14" xfId="13" applyFont="1" applyFill="1" applyBorder="1" applyAlignment="1">
      <alignment horizontal="center"/>
    </xf>
    <xf numFmtId="168" fontId="39" fillId="9" borderId="0" xfId="13" applyNumberFormat="1" applyFont="1" applyFill="1"/>
    <xf numFmtId="168" fontId="39" fillId="9" borderId="26" xfId="13" applyNumberFormat="1" applyFont="1" applyFill="1" applyBorder="1"/>
    <xf numFmtId="0" fontId="40" fillId="0" borderId="14" xfId="13" applyFont="1" applyBorder="1"/>
    <xf numFmtId="0" fontId="40" fillId="0" borderId="14" xfId="13" applyFont="1" applyBorder="1" applyAlignment="1">
      <alignment horizontal="center"/>
    </xf>
    <xf numFmtId="0" fontId="42" fillId="0" borderId="14" xfId="13" applyFont="1" applyBorder="1"/>
    <xf numFmtId="168" fontId="40" fillId="0" borderId="14" xfId="13" applyNumberFormat="1" applyFont="1" applyBorder="1" applyAlignment="1">
      <alignment horizontal="center" wrapText="1"/>
    </xf>
    <xf numFmtId="0" fontId="43" fillId="0" borderId="1" xfId="13" applyFont="1" applyBorder="1"/>
    <xf numFmtId="0" fontId="12" fillId="0" borderId="1" xfId="13" applyFont="1" applyBorder="1"/>
    <xf numFmtId="0" fontId="12" fillId="0" borderId="1" xfId="13" applyFont="1" applyBorder="1" applyAlignment="1">
      <alignment horizontal="left"/>
    </xf>
    <xf numFmtId="0" fontId="31" fillId="0" borderId="14" xfId="13" applyFont="1" applyBorder="1" applyAlignment="1">
      <alignment horizontal="right"/>
    </xf>
    <xf numFmtId="4" fontId="30" fillId="0" borderId="14" xfId="13" applyNumberFormat="1" applyFont="1" applyBorder="1" applyAlignment="1">
      <alignment horizontal="center"/>
    </xf>
    <xf numFmtId="4" fontId="30" fillId="0" borderId="14" xfId="13" applyNumberFormat="1" applyFont="1" applyBorder="1" applyAlignment="1">
      <alignment horizontal="right"/>
    </xf>
    <xf numFmtId="0" fontId="31" fillId="0" borderId="0" xfId="13" applyFont="1" applyAlignment="1">
      <alignment horizontal="right"/>
    </xf>
    <xf numFmtId="4" fontId="30" fillId="0" borderId="13" xfId="13" applyNumberFormat="1" applyFont="1" applyBorder="1" applyAlignment="1">
      <alignment horizontal="center"/>
    </xf>
    <xf numFmtId="0" fontId="12" fillId="3" borderId="1" xfId="13" applyFont="1" applyFill="1" applyBorder="1"/>
    <xf numFmtId="0" fontId="47" fillId="3" borderId="1" xfId="13" applyFill="1" applyBorder="1" applyAlignment="1">
      <alignment horizontal="right"/>
    </xf>
    <xf numFmtId="0" fontId="29" fillId="0" borderId="14" xfId="13" applyFont="1" applyBorder="1" applyAlignment="1">
      <alignment horizontal="left"/>
    </xf>
    <xf numFmtId="0" fontId="40" fillId="9" borderId="14" xfId="13" applyFont="1" applyFill="1" applyBorder="1" applyAlignment="1">
      <alignment horizontal="left"/>
    </xf>
    <xf numFmtId="0" fontId="30" fillId="0" borderId="14" xfId="13" applyFont="1" applyBorder="1"/>
    <xf numFmtId="0" fontId="31" fillId="9" borderId="14" xfId="13" applyFont="1" applyFill="1" applyBorder="1" applyAlignment="1">
      <alignment horizontal="right"/>
    </xf>
    <xf numFmtId="0" fontId="40" fillId="0" borderId="14" xfId="13" applyFont="1" applyBorder="1" applyAlignment="1">
      <alignment horizontal="right"/>
    </xf>
    <xf numFmtId="4" fontId="40" fillId="0" borderId="14" xfId="13" applyNumberFormat="1" applyFont="1" applyBorder="1" applyAlignment="1">
      <alignment horizontal="right"/>
    </xf>
    <xf numFmtId="0" fontId="30" fillId="0" borderId="28" xfId="13" applyFont="1" applyBorder="1"/>
    <xf numFmtId="0" fontId="39" fillId="0" borderId="21" xfId="13" applyFont="1" applyBorder="1"/>
    <xf numFmtId="0" fontId="39" fillId="0" borderId="29" xfId="13" applyFont="1" applyBorder="1"/>
    <xf numFmtId="0" fontId="32" fillId="0" borderId="20" xfId="13" applyFont="1" applyBorder="1"/>
    <xf numFmtId="0" fontId="39" fillId="0" borderId="23" xfId="13" applyFont="1" applyBorder="1"/>
    <xf numFmtId="0" fontId="30" fillId="0" borderId="14" xfId="13" applyFont="1" applyBorder="1" applyAlignment="1">
      <alignment horizontal="right"/>
    </xf>
    <xf numFmtId="0" fontId="47" fillId="0" borderId="1" xfId="13" applyBorder="1" applyAlignment="1">
      <alignment horizontal="right"/>
    </xf>
    <xf numFmtId="0" fontId="48" fillId="0" borderId="1" xfId="0" applyFont="1" applyBorder="1" applyAlignment="1">
      <alignment horizontal="center" vertical="center"/>
    </xf>
    <xf numFmtId="0" fontId="48" fillId="0" borderId="1" xfId="0" quotePrefix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164" fontId="20" fillId="0" borderId="0" xfId="2" applyNumberFormat="1" applyFont="1" applyAlignment="1">
      <alignment horizontal="center" vertical="center" wrapText="1"/>
    </xf>
    <xf numFmtId="164" fontId="18" fillId="0" borderId="1" xfId="2" applyNumberFormat="1" applyFont="1" applyBorder="1" applyAlignment="1">
      <alignment vertical="center" wrapText="1"/>
    </xf>
    <xf numFmtId="0" fontId="20" fillId="0" borderId="0" xfId="2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8" fillId="0" borderId="18" xfId="13" applyFont="1" applyBorder="1"/>
    <xf numFmtId="0" fontId="6" fillId="0" borderId="19" xfId="13" applyFont="1" applyBorder="1"/>
    <xf numFmtId="0" fontId="28" fillId="0" borderId="0" xfId="13" applyFont="1"/>
    <xf numFmtId="0" fontId="47" fillId="0" borderId="0" xfId="13"/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 2 3" xfId="12" xr:uid="{A7E8C8BE-8A0A-4A3C-AE2A-864F98A586C4}"/>
    <cellStyle name="Normal 3" xfId="11" xr:uid="{18212EC1-BA11-4EBA-BF8E-35DB37600324}"/>
    <cellStyle name="Normal 4" xfId="13" xr:uid="{0898A91B-CC0E-4C30-803B-B3C6DE090F71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34636</xdr:colOff>
      <xdr:row>10</xdr:row>
      <xdr:rowOff>958273</xdr:rowOff>
    </xdr:from>
    <xdr:to>
      <xdr:col>4</xdr:col>
      <xdr:colOff>1207956</xdr:colOff>
      <xdr:row>10</xdr:row>
      <xdr:rowOff>2543108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14DBEF-4264-4E3E-8494-62CFCFF6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8363" y="4722091"/>
          <a:ext cx="3978288" cy="15848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view="pageBreakPreview" zoomScale="55" zoomScaleNormal="40" zoomScaleSheetLayoutView="55" zoomScalePageLayoutView="55" workbookViewId="0">
      <selection activeCell="M11" sqref="M11"/>
    </sheetView>
  </sheetViews>
  <sheetFormatPr defaultColWidth="9.140625" defaultRowHeight="15"/>
  <cols>
    <col min="1" max="1" width="15.85546875" style="1" customWidth="1"/>
    <col min="2" max="2" width="10.42578125" style="1" customWidth="1"/>
    <col min="3" max="4" width="19.85546875" style="1" customWidth="1"/>
    <col min="5" max="5" width="18.140625" style="1" customWidth="1"/>
    <col min="6" max="6" width="16.5703125" style="1" customWidth="1"/>
    <col min="7" max="7" width="17.140625" style="1" customWidth="1"/>
    <col min="8" max="8" width="12.57031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29.140625" style="1" customWidth="1"/>
    <col min="13" max="13" width="33.5703125" style="1" customWidth="1"/>
    <col min="14" max="14" width="27.140625" style="1" customWidth="1"/>
    <col min="15" max="15" width="7.140625" style="1" hidden="1" customWidth="1"/>
    <col min="16" max="16" width="9.140625" style="1"/>
    <col min="17" max="17" width="9.42578125" style="1" bestFit="1" customWidth="1"/>
    <col min="18" max="16384" width="9.140625" style="1"/>
  </cols>
  <sheetData>
    <row r="1" spans="1:17" ht="24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5"/>
      <c r="M1" s="2" t="s">
        <v>0</v>
      </c>
      <c r="N1" s="135" t="s">
        <v>132</v>
      </c>
    </row>
    <row r="2" spans="1:17" ht="21.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5"/>
      <c r="M2" s="2" t="s">
        <v>1</v>
      </c>
      <c r="N2" s="136" t="s">
        <v>2</v>
      </c>
    </row>
    <row r="3" spans="1:17" ht="21.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6"/>
      <c r="M3" s="2" t="s">
        <v>4</v>
      </c>
      <c r="N3" s="137">
        <v>1</v>
      </c>
    </row>
    <row r="4" spans="1:17" ht="9.9499999999999993" customHeight="1">
      <c r="A4" s="3"/>
      <c r="B4" s="3"/>
      <c r="C4" s="3"/>
      <c r="D4" s="3"/>
      <c r="E4" s="3"/>
      <c r="F4" s="4"/>
      <c r="G4" s="4"/>
      <c r="H4" s="4"/>
      <c r="I4" s="4"/>
      <c r="J4" s="3"/>
      <c r="K4" s="3"/>
      <c r="L4" s="3"/>
      <c r="M4" s="6"/>
      <c r="N4" s="6"/>
    </row>
    <row r="5" spans="1:17" s="30" customFormat="1" ht="28.5" customHeight="1">
      <c r="A5" s="31" t="s">
        <v>5</v>
      </c>
      <c r="B5" s="154" t="s">
        <v>136</v>
      </c>
      <c r="C5" s="154"/>
      <c r="D5" s="154"/>
      <c r="E5" s="32"/>
      <c r="F5" s="155" t="s">
        <v>6</v>
      </c>
      <c r="G5" s="156"/>
      <c r="H5" s="152" t="s">
        <v>35</v>
      </c>
      <c r="I5" s="153"/>
      <c r="J5" s="33"/>
      <c r="K5" s="33"/>
      <c r="L5" s="34"/>
      <c r="M5" s="35" t="s">
        <v>7</v>
      </c>
      <c r="N5" s="27"/>
    </row>
    <row r="6" spans="1:17" s="30" customFormat="1" ht="28.5" customHeight="1">
      <c r="A6" s="36" t="s">
        <v>8</v>
      </c>
      <c r="B6" s="159"/>
      <c r="C6" s="159"/>
      <c r="D6" s="159"/>
      <c r="E6" s="32"/>
      <c r="F6" s="155" t="s">
        <v>9</v>
      </c>
      <c r="G6" s="156"/>
      <c r="H6" s="152" t="s">
        <v>137</v>
      </c>
      <c r="I6" s="153"/>
      <c r="J6" s="33"/>
      <c r="K6" s="33"/>
      <c r="L6" s="34"/>
      <c r="M6" s="35" t="s">
        <v>10</v>
      </c>
      <c r="N6" s="28"/>
    </row>
    <row r="7" spans="1:17" s="30" customFormat="1" ht="28.5" customHeight="1">
      <c r="A7" s="36" t="s">
        <v>11</v>
      </c>
      <c r="B7" s="160"/>
      <c r="C7" s="160"/>
      <c r="D7" s="37"/>
      <c r="E7" s="32"/>
      <c r="F7" s="155" t="s">
        <v>12</v>
      </c>
      <c r="G7" s="156"/>
      <c r="H7" s="161"/>
      <c r="I7" s="162"/>
      <c r="J7" s="33"/>
      <c r="K7" s="33"/>
      <c r="L7" s="34"/>
      <c r="M7" s="35" t="s">
        <v>13</v>
      </c>
      <c r="N7" s="138" t="s">
        <v>142</v>
      </c>
    </row>
    <row r="8" spans="1:17" s="30" customFormat="1" ht="28.5" customHeight="1">
      <c r="A8" s="38" t="s">
        <v>14</v>
      </c>
      <c r="B8" s="163"/>
      <c r="C8" s="163"/>
      <c r="D8" s="39"/>
      <c r="E8" s="32"/>
      <c r="F8" s="155" t="s">
        <v>15</v>
      </c>
      <c r="G8" s="156"/>
      <c r="H8" s="161"/>
      <c r="I8" s="162"/>
      <c r="J8" s="40"/>
      <c r="K8" s="40"/>
      <c r="L8" s="34"/>
      <c r="M8" s="35" t="s">
        <v>16</v>
      </c>
      <c r="N8" s="29" t="s">
        <v>133</v>
      </c>
    </row>
    <row r="9" spans="1:17" ht="5.45" customHeight="1">
      <c r="A9" s="5"/>
      <c r="B9" s="5"/>
      <c r="C9" s="5"/>
      <c r="D9" s="5"/>
      <c r="E9" s="4"/>
      <c r="F9" s="5"/>
      <c r="G9" s="5"/>
      <c r="H9" s="5"/>
      <c r="I9" s="5"/>
      <c r="J9" s="4"/>
      <c r="K9" s="4"/>
      <c r="L9" s="4"/>
      <c r="M9" s="6"/>
      <c r="N9" s="6"/>
    </row>
    <row r="10" spans="1:17" s="63" customFormat="1" ht="99.75" customHeight="1">
      <c r="A10" s="59" t="s">
        <v>17</v>
      </c>
      <c r="B10" s="60" t="s">
        <v>18</v>
      </c>
      <c r="C10" s="60" t="s">
        <v>19</v>
      </c>
      <c r="D10" s="60" t="s">
        <v>20</v>
      </c>
      <c r="E10" s="60" t="s">
        <v>21</v>
      </c>
      <c r="F10" s="59" t="s">
        <v>22</v>
      </c>
      <c r="G10" s="59" t="s">
        <v>23</v>
      </c>
      <c r="H10" s="59" t="s">
        <v>24</v>
      </c>
      <c r="I10" s="61" t="s">
        <v>25</v>
      </c>
      <c r="J10" s="61" t="s">
        <v>26</v>
      </c>
      <c r="K10" s="61" t="s">
        <v>27</v>
      </c>
      <c r="L10" s="62" t="s">
        <v>28</v>
      </c>
      <c r="M10" s="59" t="s">
        <v>29</v>
      </c>
      <c r="N10" s="59" t="s">
        <v>3</v>
      </c>
    </row>
    <row r="11" spans="1:17" s="41" customFormat="1" ht="216.95" customHeight="1">
      <c r="A11" s="42" t="s">
        <v>40</v>
      </c>
      <c r="B11" s="43"/>
      <c r="C11" s="66" t="s">
        <v>82</v>
      </c>
      <c r="D11" s="66" t="s">
        <v>83</v>
      </c>
      <c r="E11" s="66" t="s">
        <v>41</v>
      </c>
      <c r="F11" s="44"/>
      <c r="G11" s="45" t="s">
        <v>42</v>
      </c>
      <c r="H11" s="46" t="s">
        <v>34</v>
      </c>
      <c r="I11" s="47">
        <f>DETAILS!D15</f>
        <v>212</v>
      </c>
      <c r="J11" s="48">
        <v>0</v>
      </c>
      <c r="K11" s="139">
        <f>I11</f>
        <v>212</v>
      </c>
      <c r="L11" s="49">
        <v>1102</v>
      </c>
      <c r="M11" s="50">
        <f>K11*L11</f>
        <v>233624</v>
      </c>
      <c r="N11" s="65" t="s">
        <v>46</v>
      </c>
      <c r="Q11" s="41">
        <v>1102</v>
      </c>
    </row>
    <row r="12" spans="1:17" s="41" customFormat="1" ht="152.1" hidden="1" customHeight="1">
      <c r="A12" s="42" t="s">
        <v>38</v>
      </c>
      <c r="B12" s="43"/>
      <c r="C12" s="43" t="s">
        <v>39</v>
      </c>
      <c r="D12" s="43"/>
      <c r="E12" s="43" t="s">
        <v>36</v>
      </c>
      <c r="F12" s="44"/>
      <c r="G12" s="45" t="s">
        <v>37</v>
      </c>
      <c r="H12" s="46" t="s">
        <v>34</v>
      </c>
      <c r="I12" s="47"/>
      <c r="J12" s="48">
        <v>0</v>
      </c>
      <c r="K12" s="64">
        <f>I12-J12</f>
        <v>0</v>
      </c>
      <c r="L12" s="49"/>
      <c r="M12" s="50">
        <f>K12*L12</f>
        <v>0</v>
      </c>
      <c r="N12" s="65"/>
    </row>
    <row r="13" spans="1:17" s="41" customFormat="1" ht="21.75" customHeight="1">
      <c r="A13" s="51"/>
      <c r="B13" s="51"/>
      <c r="C13" s="52"/>
      <c r="D13" s="52"/>
      <c r="E13" s="52"/>
      <c r="F13" s="53"/>
      <c r="G13" s="54"/>
      <c r="H13" s="51"/>
      <c r="I13" s="55"/>
      <c r="J13" s="55"/>
      <c r="K13" s="55"/>
      <c r="L13" s="56"/>
      <c r="M13" s="57"/>
      <c r="N13" s="58"/>
    </row>
    <row r="14" spans="1:17" s="41" customFormat="1" ht="48.75" customHeight="1">
      <c r="A14" s="140"/>
      <c r="B14" s="165"/>
      <c r="C14" s="165"/>
      <c r="D14" s="165"/>
      <c r="E14" s="165"/>
      <c r="F14" s="140"/>
      <c r="G14" s="141"/>
      <c r="H14" s="141" t="s">
        <v>30</v>
      </c>
      <c r="I14" s="142">
        <f>SUM(I11:I12)</f>
        <v>212</v>
      </c>
      <c r="J14" s="142"/>
      <c r="K14" s="142">
        <f>SUM(K11:K12)</f>
        <v>212</v>
      </c>
      <c r="L14" s="143"/>
      <c r="M14" s="144">
        <f>SUM(M11:M13)</f>
        <v>233624</v>
      </c>
      <c r="N14" s="145"/>
    </row>
    <row r="15" spans="1:17" ht="21.75" customHeight="1">
      <c r="A15" s="8"/>
      <c r="B15" s="8"/>
      <c r="C15" s="9"/>
      <c r="D15" s="9"/>
      <c r="E15" s="9"/>
      <c r="F15" s="9"/>
      <c r="G15" s="7"/>
      <c r="H15" s="7"/>
      <c r="I15" s="7"/>
      <c r="J15" s="7"/>
      <c r="K15" s="7"/>
      <c r="L15" s="10"/>
      <c r="M15" s="10"/>
      <c r="N15" s="7"/>
    </row>
    <row r="16" spans="1:17" ht="21.6" customHeight="1">
      <c r="A16" s="164" t="s">
        <v>31</v>
      </c>
      <c r="B16" s="164"/>
      <c r="C16" s="11"/>
      <c r="D16" s="12"/>
      <c r="E16" s="158" t="s">
        <v>32</v>
      </c>
      <c r="F16" s="158"/>
      <c r="G16" s="158"/>
      <c r="H16" s="13"/>
      <c r="I16" s="14"/>
      <c r="J16" s="14"/>
      <c r="K16" s="14"/>
      <c r="L16" s="157" t="s">
        <v>33</v>
      </c>
      <c r="M16" s="157"/>
      <c r="N16" s="7"/>
    </row>
    <row r="17" spans="1:10" ht="21.75" customHeight="1">
      <c r="A17" s="15"/>
      <c r="B17" s="16"/>
      <c r="C17" s="15"/>
      <c r="D17" s="15"/>
      <c r="E17" s="15"/>
      <c r="F17" s="15"/>
      <c r="G17" s="15"/>
      <c r="H17" s="17"/>
      <c r="I17" s="17"/>
      <c r="J17" s="17"/>
    </row>
    <row r="18" spans="1:10" ht="21.75" customHeight="1">
      <c r="A18" s="15"/>
      <c r="B18" s="16"/>
      <c r="C18" s="15"/>
      <c r="D18" s="15"/>
      <c r="E18" s="15"/>
      <c r="F18" s="15"/>
      <c r="G18" s="15"/>
      <c r="H18" s="17"/>
      <c r="I18" s="17"/>
      <c r="J18" s="17"/>
    </row>
    <row r="19" spans="1:10" ht="21.75" customHeight="1">
      <c r="A19" s="18"/>
      <c r="B19" s="19"/>
      <c r="C19" s="15"/>
      <c r="D19" s="15"/>
      <c r="E19" s="15"/>
      <c r="F19" s="15"/>
      <c r="G19" s="20"/>
      <c r="H19" s="20"/>
      <c r="I19" s="15"/>
      <c r="J19" s="17"/>
    </row>
    <row r="20" spans="1:10" ht="21.75" customHeight="1">
      <c r="A20" s="17"/>
      <c r="B20" s="21"/>
      <c r="C20" s="22"/>
      <c r="D20" s="17"/>
      <c r="E20" s="23"/>
      <c r="F20" s="23"/>
      <c r="G20" s="17"/>
      <c r="H20" s="24"/>
      <c r="I20" s="24"/>
      <c r="J20" s="1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5" customHeight="1"/>
    <row r="59" ht="23.45" customHeight="1"/>
    <row r="60" ht="23.45" customHeight="1"/>
    <row r="61" ht="23.4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AA3F-7BE1-4F7B-A463-E0F95FA3B25C}">
  <dimension ref="A3:L16"/>
  <sheetViews>
    <sheetView view="pageBreakPreview" zoomScale="85" zoomScaleNormal="100" zoomScaleSheetLayoutView="85" workbookViewId="0">
      <selection activeCell="L10" sqref="L10"/>
    </sheetView>
  </sheetViews>
  <sheetFormatPr defaultRowHeight="15"/>
  <cols>
    <col min="1" max="1" width="29.28515625" style="68" customWidth="1"/>
    <col min="2" max="2" width="18.140625" style="68" customWidth="1"/>
    <col min="3" max="3" width="45.85546875" style="68" customWidth="1"/>
    <col min="4" max="4" width="34.5703125" customWidth="1"/>
    <col min="5" max="5" width="24.140625" customWidth="1"/>
    <col min="6" max="6" width="39.42578125" style="67" hidden="1" customWidth="1"/>
    <col min="7" max="9" width="0" style="67" hidden="1" customWidth="1"/>
    <col min="10" max="10" width="0" hidden="1" customWidth="1"/>
  </cols>
  <sheetData>
    <row r="3" spans="1:12" ht="32.25" customHeight="1">
      <c r="B3" s="151" t="s">
        <v>134</v>
      </c>
    </row>
    <row r="6" spans="1:12" s="68" customFormat="1" ht="63" customHeight="1">
      <c r="A6" s="73" t="s">
        <v>94</v>
      </c>
      <c r="B6" s="73" t="s">
        <v>93</v>
      </c>
      <c r="C6" s="73" t="s">
        <v>92</v>
      </c>
      <c r="D6" s="72" t="s">
        <v>91</v>
      </c>
      <c r="F6" s="71" t="s">
        <v>90</v>
      </c>
      <c r="G6" s="71" t="s">
        <v>89</v>
      </c>
      <c r="H6" s="70" t="s">
        <v>88</v>
      </c>
      <c r="I6" s="69" t="s">
        <v>87</v>
      </c>
    </row>
    <row r="7" spans="1:12" s="68" customFormat="1" ht="26.25" customHeight="1">
      <c r="A7" s="73" t="s">
        <v>138</v>
      </c>
      <c r="B7" s="73" t="s">
        <v>85</v>
      </c>
      <c r="C7" s="73" t="s">
        <v>135</v>
      </c>
      <c r="D7" s="72">
        <v>76</v>
      </c>
      <c r="F7" s="146"/>
      <c r="G7" s="146"/>
      <c r="H7" s="147"/>
      <c r="I7" s="148"/>
    </row>
    <row r="8" spans="1:12" s="68" customFormat="1" ht="26.25" customHeight="1">
      <c r="A8" s="73" t="s">
        <v>138</v>
      </c>
      <c r="B8" s="73" t="s">
        <v>139</v>
      </c>
      <c r="C8" s="73" t="s">
        <v>135</v>
      </c>
      <c r="D8" s="72">
        <v>24</v>
      </c>
      <c r="F8" s="147"/>
      <c r="G8" s="148"/>
    </row>
    <row r="9" spans="1:12" s="68" customFormat="1" ht="26.25" customHeight="1">
      <c r="A9" s="73" t="s">
        <v>138</v>
      </c>
      <c r="B9" s="73" t="s">
        <v>140</v>
      </c>
      <c r="C9" s="73" t="s">
        <v>135</v>
      </c>
      <c r="D9" s="72">
        <v>76</v>
      </c>
      <c r="F9" s="147"/>
      <c r="G9" s="148"/>
    </row>
    <row r="10" spans="1:12" s="68" customFormat="1" ht="26.25" customHeight="1">
      <c r="A10" s="73" t="s">
        <v>138</v>
      </c>
      <c r="B10" s="73" t="s">
        <v>141</v>
      </c>
      <c r="C10" s="73" t="s">
        <v>135</v>
      </c>
      <c r="D10" s="72">
        <v>36</v>
      </c>
      <c r="F10" s="146"/>
      <c r="G10" s="146"/>
      <c r="H10" s="147"/>
      <c r="I10" s="148"/>
    </row>
    <row r="11" spans="1:12" s="68" customFormat="1" ht="26.25" customHeight="1">
      <c r="A11" s="73"/>
      <c r="B11" s="73"/>
      <c r="C11" s="73"/>
      <c r="D11" s="72"/>
      <c r="F11" s="146"/>
      <c r="G11" s="146"/>
      <c r="H11" s="147"/>
      <c r="I11" s="148"/>
    </row>
    <row r="12" spans="1:12" s="68" customFormat="1" ht="26.25" customHeight="1">
      <c r="A12" s="73"/>
      <c r="B12" s="73"/>
      <c r="C12" s="73"/>
      <c r="D12" s="72"/>
      <c r="F12" s="146"/>
      <c r="G12" s="146"/>
      <c r="H12" s="147"/>
      <c r="I12" s="148"/>
    </row>
    <row r="13" spans="1:12" s="68" customFormat="1" ht="26.25" customHeight="1">
      <c r="A13" s="73"/>
      <c r="B13" s="73"/>
      <c r="C13" s="73"/>
      <c r="D13" s="72"/>
      <c r="F13" s="146"/>
      <c r="G13" s="146"/>
      <c r="H13" s="147"/>
      <c r="I13" s="148"/>
    </row>
    <row r="14" spans="1:12" s="68" customFormat="1" ht="26.25" customHeight="1">
      <c r="A14" s="73"/>
      <c r="B14" s="73"/>
      <c r="C14" s="73"/>
      <c r="D14" s="72"/>
      <c r="E14"/>
      <c r="F14" s="146"/>
      <c r="G14" s="146"/>
      <c r="H14" s="147"/>
      <c r="I14" s="148"/>
    </row>
    <row r="15" spans="1:12" ht="28.5" customHeight="1">
      <c r="A15" s="166" t="s">
        <v>84</v>
      </c>
      <c r="B15" s="167"/>
      <c r="C15" s="168"/>
      <c r="D15" s="149">
        <f>SUM(D7:D14)</f>
        <v>212</v>
      </c>
      <c r="F15" s="150"/>
      <c r="G15" s="150">
        <f>SUM(G$4:G10)</f>
        <v>0</v>
      </c>
      <c r="H15" s="150">
        <f>SUM(H$4:H10)</f>
        <v>0</v>
      </c>
      <c r="I15" s="150">
        <f>SUM(I$4:I10)</f>
        <v>0</v>
      </c>
    </row>
    <row r="16" spans="1:12">
      <c r="L16">
        <v>62</v>
      </c>
    </row>
  </sheetData>
  <mergeCells count="1">
    <mergeCell ref="A15:C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99AE-67B3-42E4-8926-11E5EA5357B6}">
  <dimension ref="A1:R1000"/>
  <sheetViews>
    <sheetView topLeftCell="A9"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10</v>
      </c>
      <c r="F21" s="115">
        <v>23</v>
      </c>
      <c r="G21" s="115">
        <v>36</v>
      </c>
      <c r="H21" s="115">
        <v>26</v>
      </c>
      <c r="I21" s="115">
        <v>95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>
        <v>9</v>
      </c>
      <c r="F22" s="115">
        <v>22</v>
      </c>
      <c r="G22" s="115">
        <v>34</v>
      </c>
      <c r="H22" s="115">
        <v>24</v>
      </c>
      <c r="I22" s="115">
        <v>89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21">
        <v>5</v>
      </c>
      <c r="F23" s="121">
        <v>19</v>
      </c>
      <c r="G23" s="121">
        <v>27</v>
      </c>
      <c r="H23" s="121">
        <v>22</v>
      </c>
      <c r="I23" s="121">
        <v>73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21">
        <v>8</v>
      </c>
      <c r="F24" s="121">
        <v>18</v>
      </c>
      <c r="G24" s="121">
        <v>25</v>
      </c>
      <c r="H24" s="121">
        <v>19</v>
      </c>
      <c r="I24" s="121">
        <v>70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21">
        <v>9</v>
      </c>
      <c r="F25" s="121">
        <v>17</v>
      </c>
      <c r="G25" s="121">
        <v>22</v>
      </c>
      <c r="H25" s="121">
        <v>16</v>
      </c>
      <c r="I25" s="121">
        <v>64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21">
        <v>12</v>
      </c>
      <c r="F26" s="121">
        <v>31</v>
      </c>
      <c r="G26" s="121">
        <v>40</v>
      </c>
      <c r="H26" s="121">
        <v>30</v>
      </c>
      <c r="I26" s="121">
        <v>113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21">
        <v>11</v>
      </c>
      <c r="F27" s="121">
        <v>29</v>
      </c>
      <c r="G27" s="121">
        <v>39</v>
      </c>
      <c r="H27" s="121">
        <v>29</v>
      </c>
      <c r="I27" s="121">
        <v>108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21">
        <v>16</v>
      </c>
      <c r="F28" s="121">
        <v>38</v>
      </c>
      <c r="G28" s="121">
        <v>48</v>
      </c>
      <c r="H28" s="121">
        <v>37</v>
      </c>
      <c r="I28" s="121">
        <v>139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21">
        <v>8</v>
      </c>
      <c r="F29" s="121">
        <v>27</v>
      </c>
      <c r="G29" s="121">
        <v>39</v>
      </c>
      <c r="H29" s="121">
        <v>31</v>
      </c>
      <c r="I29" s="121">
        <v>105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21">
        <v>14</v>
      </c>
      <c r="F30" s="121">
        <v>32</v>
      </c>
      <c r="G30" s="121">
        <v>38</v>
      </c>
      <c r="H30" s="121">
        <v>30</v>
      </c>
      <c r="I30" s="121">
        <v>114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21">
        <v>7</v>
      </c>
      <c r="F31" s="121">
        <v>15</v>
      </c>
      <c r="G31" s="121">
        <v>23</v>
      </c>
      <c r="H31" s="121">
        <v>15</v>
      </c>
      <c r="I31" s="121">
        <v>60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21">
        <v>6</v>
      </c>
      <c r="F32" s="121">
        <v>14</v>
      </c>
      <c r="G32" s="121">
        <v>21</v>
      </c>
      <c r="H32" s="121">
        <v>13</v>
      </c>
      <c r="I32" s="121">
        <v>54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21">
        <v>10</v>
      </c>
      <c r="F33" s="121">
        <v>27</v>
      </c>
      <c r="G33" s="121">
        <v>37</v>
      </c>
      <c r="H33" s="121">
        <v>28</v>
      </c>
      <c r="I33" s="121">
        <v>102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21">
        <v>15</v>
      </c>
      <c r="F34" s="121">
        <v>36</v>
      </c>
      <c r="G34" s="121">
        <v>45</v>
      </c>
      <c r="H34" s="121">
        <v>35</v>
      </c>
      <c r="I34" s="121">
        <v>131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21">
        <v>15</v>
      </c>
      <c r="F35" s="121">
        <v>38</v>
      </c>
      <c r="G35" s="121">
        <v>47</v>
      </c>
      <c r="H35" s="121">
        <v>37</v>
      </c>
      <c r="I35" s="121">
        <v>137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21">
        <v>9</v>
      </c>
      <c r="F36" s="121">
        <v>25</v>
      </c>
      <c r="G36" s="121">
        <v>28</v>
      </c>
      <c r="H36" s="121">
        <v>21</v>
      </c>
      <c r="I36" s="121">
        <v>83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21">
        <v>8</v>
      </c>
      <c r="F37" s="121">
        <v>19</v>
      </c>
      <c r="G37" s="121">
        <v>21</v>
      </c>
      <c r="H37" s="121">
        <v>17</v>
      </c>
      <c r="I37" s="121">
        <v>65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108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172</v>
      </c>
      <c r="F40" s="126">
        <f t="shared" si="1"/>
        <v>430</v>
      </c>
      <c r="G40" s="126">
        <f t="shared" si="1"/>
        <v>570</v>
      </c>
      <c r="H40" s="126">
        <f t="shared" si="1"/>
        <v>430</v>
      </c>
      <c r="I40" s="126">
        <f t="shared" si="1"/>
        <v>1710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3B75-A606-4745-931D-AD3151BEC84F}">
  <dimension ref="A1:R1000"/>
  <sheetViews>
    <sheetView topLeftCell="A5" zoomScale="85" zoomScaleNormal="85" workbookViewId="0">
      <selection activeCell="A38" sqref="A38"/>
    </sheetView>
  </sheetViews>
  <sheetFormatPr defaultColWidth="12.5703125" defaultRowHeight="12.75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6</v>
      </c>
      <c r="G21" s="115">
        <v>8</v>
      </c>
      <c r="H21" s="115">
        <v>4</v>
      </c>
      <c r="I21" s="115">
        <v>20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>
        <v>1</v>
      </c>
      <c r="F22" s="115">
        <v>3</v>
      </c>
      <c r="G22" s="115">
        <v>3</v>
      </c>
      <c r="H22" s="115">
        <v>2</v>
      </c>
      <c r="I22" s="115">
        <v>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15">
        <v>4</v>
      </c>
      <c r="F23" s="115">
        <v>10</v>
      </c>
      <c r="G23" s="115">
        <v>10</v>
      </c>
      <c r="H23" s="115">
        <v>6</v>
      </c>
      <c r="I23" s="115">
        <v>30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15">
        <v>1</v>
      </c>
      <c r="F24" s="115">
        <v>1</v>
      </c>
      <c r="G24" s="115">
        <v>1</v>
      </c>
      <c r="H24" s="115">
        <v>1</v>
      </c>
      <c r="I24" s="115">
        <v>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15">
        <v>1</v>
      </c>
      <c r="F25" s="115">
        <v>2</v>
      </c>
      <c r="G25" s="115">
        <v>3</v>
      </c>
      <c r="H25" s="115">
        <v>2</v>
      </c>
      <c r="I25" s="115">
        <v>8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15">
        <v>3</v>
      </c>
      <c r="F26" s="115">
        <v>8</v>
      </c>
      <c r="G26" s="115">
        <v>10</v>
      </c>
      <c r="H26" s="115">
        <v>6</v>
      </c>
      <c r="I26" s="115">
        <v>27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15">
        <v>3</v>
      </c>
      <c r="F27" s="115">
        <v>8</v>
      </c>
      <c r="G27" s="115">
        <v>10</v>
      </c>
      <c r="H27" s="115">
        <v>6</v>
      </c>
      <c r="I27" s="115">
        <v>27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15">
        <v>3</v>
      </c>
      <c r="F28" s="115">
        <v>11</v>
      </c>
      <c r="G28" s="115">
        <v>13</v>
      </c>
      <c r="H28" s="115">
        <v>8</v>
      </c>
      <c r="I28" s="115">
        <v>35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15">
        <v>5</v>
      </c>
      <c r="F29" s="115">
        <v>12</v>
      </c>
      <c r="G29" s="115">
        <v>13</v>
      </c>
      <c r="H29" s="115">
        <v>7</v>
      </c>
      <c r="I29" s="115">
        <v>37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15">
        <v>3</v>
      </c>
      <c r="F30" s="115">
        <v>7</v>
      </c>
      <c r="G30" s="115">
        <v>9</v>
      </c>
      <c r="H30" s="115">
        <v>5</v>
      </c>
      <c r="I30" s="115">
        <v>24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15">
        <v>1</v>
      </c>
      <c r="F31" s="115">
        <v>2</v>
      </c>
      <c r="G31" s="115">
        <v>3</v>
      </c>
      <c r="H31" s="115">
        <v>2</v>
      </c>
      <c r="I31" s="115">
        <v>8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15">
        <v>0</v>
      </c>
      <c r="F32" s="115">
        <v>1</v>
      </c>
      <c r="G32" s="115">
        <v>2</v>
      </c>
      <c r="H32" s="115">
        <v>1</v>
      </c>
      <c r="I32" s="115">
        <v>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15">
        <v>2</v>
      </c>
      <c r="F33" s="115">
        <v>4</v>
      </c>
      <c r="G33" s="115">
        <v>5</v>
      </c>
      <c r="H33" s="115">
        <v>3</v>
      </c>
      <c r="I33" s="115">
        <v>14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15">
        <v>3</v>
      </c>
      <c r="F34" s="115">
        <v>11</v>
      </c>
      <c r="G34" s="115">
        <v>13</v>
      </c>
      <c r="H34" s="115">
        <v>8</v>
      </c>
      <c r="I34" s="115">
        <v>35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15">
        <v>1</v>
      </c>
      <c r="F35" s="115">
        <v>7</v>
      </c>
      <c r="G35" s="115">
        <v>9</v>
      </c>
      <c r="H35" s="115">
        <v>6</v>
      </c>
      <c r="I35" s="115">
        <v>23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15">
        <v>4</v>
      </c>
      <c r="F36" s="115">
        <v>13</v>
      </c>
      <c r="G36" s="115">
        <v>15</v>
      </c>
      <c r="H36" s="115">
        <v>10</v>
      </c>
      <c r="I36" s="115">
        <v>42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15">
        <v>1</v>
      </c>
      <c r="F37" s="115">
        <v>3</v>
      </c>
      <c r="G37" s="115">
        <v>5</v>
      </c>
      <c r="H37" s="115">
        <v>3</v>
      </c>
      <c r="I37" s="115">
        <v>12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39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38</v>
      </c>
      <c r="F40" s="126">
        <f t="shared" si="1"/>
        <v>109</v>
      </c>
      <c r="G40" s="126">
        <f t="shared" si="1"/>
        <v>132</v>
      </c>
      <c r="H40" s="126">
        <f t="shared" si="1"/>
        <v>80</v>
      </c>
      <c r="I40" s="126">
        <f t="shared" si="1"/>
        <v>398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1D9D-A67F-417C-9465-EB1C3D9A2E6C}">
  <dimension ref="A1:R1000"/>
  <sheetViews>
    <sheetView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131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J17" s="78"/>
      <c r="K17" s="78"/>
      <c r="L17" s="76"/>
    </row>
    <row r="18" spans="1:18" ht="15.95" customHeight="1">
      <c r="A18" s="76"/>
      <c r="B18" s="103"/>
      <c r="C18" s="76"/>
      <c r="D18" s="76"/>
      <c r="J18" s="78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9</v>
      </c>
      <c r="G21" s="115">
        <v>9</v>
      </c>
      <c r="H21" s="115">
        <v>6</v>
      </c>
      <c r="I21" s="115">
        <v>26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/>
      <c r="F22" s="115">
        <v>1</v>
      </c>
      <c r="G22" s="115">
        <v>2</v>
      </c>
      <c r="H22" s="115">
        <v>2</v>
      </c>
      <c r="I22" s="115">
        <v>5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15"/>
      <c r="F23" s="115">
        <v>1</v>
      </c>
      <c r="G23" s="115">
        <v>1</v>
      </c>
      <c r="H23" s="115">
        <v>1</v>
      </c>
      <c r="I23" s="115">
        <v>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33">
        <v>3</v>
      </c>
      <c r="F24" s="133">
        <v>8</v>
      </c>
      <c r="G24" s="133">
        <v>8</v>
      </c>
      <c r="H24" s="133">
        <v>5</v>
      </c>
      <c r="I24" s="133">
        <v>24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33">
        <v>1</v>
      </c>
      <c r="F25" s="133">
        <v>1</v>
      </c>
      <c r="G25" s="133">
        <v>1</v>
      </c>
      <c r="H25" s="133">
        <v>1</v>
      </c>
      <c r="I25" s="133">
        <v>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33">
        <v>1</v>
      </c>
      <c r="F26" s="133">
        <v>1</v>
      </c>
      <c r="G26" s="133">
        <v>1</v>
      </c>
      <c r="H26" s="133"/>
      <c r="I26" s="133">
        <v>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33">
        <v>2</v>
      </c>
      <c r="F27" s="133">
        <v>7</v>
      </c>
      <c r="G27" s="133">
        <v>7</v>
      </c>
      <c r="H27" s="133">
        <v>4</v>
      </c>
      <c r="I27" s="133">
        <v>20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33">
        <v>3</v>
      </c>
      <c r="F28" s="133">
        <v>9</v>
      </c>
      <c r="G28" s="133">
        <v>9</v>
      </c>
      <c r="H28" s="133">
        <v>6</v>
      </c>
      <c r="I28" s="133">
        <v>27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33"/>
      <c r="F29" s="133">
        <v>2</v>
      </c>
      <c r="G29" s="133">
        <v>2</v>
      </c>
      <c r="H29" s="133">
        <v>2</v>
      </c>
      <c r="I29" s="133">
        <v>6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33">
        <v>4</v>
      </c>
      <c r="F30" s="133">
        <v>10</v>
      </c>
      <c r="G30" s="133">
        <v>10</v>
      </c>
      <c r="H30" s="133">
        <v>6</v>
      </c>
      <c r="I30" s="133">
        <v>30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33"/>
      <c r="F31" s="133"/>
      <c r="G31" s="133"/>
      <c r="H31" s="133"/>
      <c r="I31" s="133"/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33"/>
      <c r="F32" s="133"/>
      <c r="G32" s="133"/>
      <c r="H32" s="133"/>
      <c r="I32" s="133"/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33"/>
      <c r="F33" s="133">
        <v>3</v>
      </c>
      <c r="G33" s="133">
        <v>4</v>
      </c>
      <c r="H33" s="133">
        <v>3</v>
      </c>
      <c r="I33" s="133">
        <v>10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33">
        <v>4</v>
      </c>
      <c r="F34" s="133">
        <v>11</v>
      </c>
      <c r="G34" s="133">
        <v>11</v>
      </c>
      <c r="H34" s="133">
        <v>7</v>
      </c>
      <c r="I34" s="133">
        <v>33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33">
        <v>1</v>
      </c>
      <c r="F35" s="133">
        <v>1</v>
      </c>
      <c r="G35" s="133">
        <v>1</v>
      </c>
      <c r="H35" s="133">
        <v>1</v>
      </c>
      <c r="I35" s="133">
        <v>4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33"/>
      <c r="F36" s="133">
        <v>3</v>
      </c>
      <c r="G36" s="133">
        <v>4</v>
      </c>
      <c r="H36" s="133">
        <v>3</v>
      </c>
      <c r="I36" s="133">
        <v>10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33">
        <v>4</v>
      </c>
      <c r="F37" s="133">
        <v>17</v>
      </c>
      <c r="G37" s="133">
        <v>18</v>
      </c>
      <c r="H37" s="133">
        <v>11</v>
      </c>
      <c r="I37" s="133">
        <v>50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/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25</v>
      </c>
      <c r="F40" s="126">
        <f t="shared" si="1"/>
        <v>84</v>
      </c>
      <c r="G40" s="126">
        <f t="shared" si="1"/>
        <v>88</v>
      </c>
      <c r="H40" s="126">
        <f t="shared" si="1"/>
        <v>58</v>
      </c>
      <c r="I40" s="126">
        <f t="shared" si="1"/>
        <v>255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CC65-A5B9-45D5-8273-D4FAD36199C1}">
  <dimension ref="A1:R1000"/>
  <sheetViews>
    <sheetView topLeftCell="A17"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34">
        <v>4</v>
      </c>
      <c r="F21" s="134">
        <v>11</v>
      </c>
      <c r="G21" s="134">
        <v>13</v>
      </c>
      <c r="H21" s="134">
        <v>12</v>
      </c>
      <c r="I21" s="134">
        <v>40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34">
        <v>4</v>
      </c>
      <c r="F22" s="134">
        <v>10</v>
      </c>
      <c r="G22" s="134">
        <v>10</v>
      </c>
      <c r="H22" s="134">
        <v>8</v>
      </c>
      <c r="I22" s="134">
        <v>32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34">
        <v>0</v>
      </c>
      <c r="F23" s="134">
        <v>1</v>
      </c>
      <c r="G23" s="134">
        <v>2</v>
      </c>
      <c r="H23" s="134">
        <v>2</v>
      </c>
      <c r="I23" s="134">
        <v>5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34">
        <v>2</v>
      </c>
      <c r="F24" s="134">
        <v>3</v>
      </c>
      <c r="G24" s="134">
        <v>8</v>
      </c>
      <c r="H24" s="134">
        <v>5</v>
      </c>
      <c r="I24" s="134">
        <v>18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34">
        <v>1</v>
      </c>
      <c r="F25" s="134">
        <v>4</v>
      </c>
      <c r="G25" s="134">
        <v>8</v>
      </c>
      <c r="H25" s="134">
        <v>7</v>
      </c>
      <c r="I25" s="134">
        <v>20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34">
        <v>3</v>
      </c>
      <c r="F26" s="134">
        <v>8</v>
      </c>
      <c r="G26" s="134">
        <v>15</v>
      </c>
      <c r="H26" s="134">
        <v>11</v>
      </c>
      <c r="I26" s="134">
        <v>37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34">
        <v>4</v>
      </c>
      <c r="F27" s="134">
        <v>12</v>
      </c>
      <c r="G27" s="134">
        <v>22</v>
      </c>
      <c r="H27" s="134">
        <v>17</v>
      </c>
      <c r="I27" s="134">
        <v>55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34">
        <v>4</v>
      </c>
      <c r="F28" s="134">
        <v>12</v>
      </c>
      <c r="G28" s="134">
        <v>18</v>
      </c>
      <c r="H28" s="134">
        <v>11</v>
      </c>
      <c r="I28" s="134">
        <v>45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34">
        <v>2</v>
      </c>
      <c r="F29" s="134">
        <v>11</v>
      </c>
      <c r="G29" s="134">
        <v>14</v>
      </c>
      <c r="H29" s="134">
        <v>12</v>
      </c>
      <c r="I29" s="134">
        <v>39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34">
        <v>3</v>
      </c>
      <c r="F30" s="134">
        <v>11</v>
      </c>
      <c r="G30" s="134">
        <v>13</v>
      </c>
      <c r="H30" s="134">
        <v>8</v>
      </c>
      <c r="I30" s="134">
        <v>35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34">
        <v>0</v>
      </c>
      <c r="F31" s="134">
        <v>1</v>
      </c>
      <c r="G31" s="134">
        <v>2</v>
      </c>
      <c r="H31" s="134">
        <v>2</v>
      </c>
      <c r="I31" s="134">
        <v>5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34">
        <v>0</v>
      </c>
      <c r="F32" s="134">
        <v>1</v>
      </c>
      <c r="G32" s="134">
        <v>2</v>
      </c>
      <c r="H32" s="134">
        <v>2</v>
      </c>
      <c r="I32" s="134">
        <v>5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34">
        <v>1</v>
      </c>
      <c r="F33" s="134">
        <v>4</v>
      </c>
      <c r="G33" s="134">
        <v>6</v>
      </c>
      <c r="H33" s="134">
        <v>5</v>
      </c>
      <c r="I33" s="134">
        <v>16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34">
        <v>1</v>
      </c>
      <c r="F34" s="134">
        <v>5</v>
      </c>
      <c r="G34" s="134">
        <v>6</v>
      </c>
      <c r="H34" s="134">
        <v>5</v>
      </c>
      <c r="I34" s="134">
        <v>17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34">
        <v>1</v>
      </c>
      <c r="F35" s="134">
        <v>6</v>
      </c>
      <c r="G35" s="134">
        <v>10</v>
      </c>
      <c r="H35" s="134">
        <v>8</v>
      </c>
      <c r="I35" s="134">
        <v>25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34">
        <v>1</v>
      </c>
      <c r="F36" s="134">
        <v>2</v>
      </c>
      <c r="G36" s="134">
        <v>2</v>
      </c>
      <c r="H36" s="134">
        <v>1</v>
      </c>
      <c r="I36" s="134">
        <v>6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34">
        <v>1</v>
      </c>
      <c r="F37" s="134">
        <v>3</v>
      </c>
      <c r="G37" s="134">
        <v>4</v>
      </c>
      <c r="H37" s="134">
        <v>3</v>
      </c>
      <c r="I37" s="134">
        <v>11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34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32</v>
      </c>
      <c r="F40" s="126">
        <f t="shared" si="1"/>
        <v>105</v>
      </c>
      <c r="G40" s="126">
        <f t="shared" si="1"/>
        <v>155</v>
      </c>
      <c r="H40" s="126">
        <f t="shared" si="1"/>
        <v>119</v>
      </c>
      <c r="I40" s="126">
        <f t="shared" si="1"/>
        <v>445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C03F5-C14F-4C54-98DD-4D59D58A83D8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cc099e4b-e381-4360-bcff-5e1f51ab48dc"/>
    <ds:schemaRef ds:uri="http://schemas.microsoft.com/office/infopath/2007/PartnerControls"/>
    <ds:schemaRef ds:uri="http://schemas.openxmlformats.org/package/2006/metadata/core-properties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1D16272-4F48-4D72-91EC-90718524A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4DB5E2-F756-416C-A854-53246FA54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MER.QT-1.BM2</vt:lpstr>
      <vt:lpstr>DETAILS</vt:lpstr>
      <vt:lpstr>UK</vt:lpstr>
      <vt:lpstr>EU</vt:lpstr>
      <vt:lpstr>USA</vt:lpstr>
      <vt:lpstr>JP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Quynh Phan Le Dieu</cp:lastModifiedBy>
  <cp:lastPrinted>2024-05-27T09:56:22Z</cp:lastPrinted>
  <dcterms:created xsi:type="dcterms:W3CDTF">2020-11-11T02:21:38Z</dcterms:created>
  <dcterms:modified xsi:type="dcterms:W3CDTF">2025-09-25T03:59:36Z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