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TT/6-SS26/2-PRODUCTION/4-INTERNAL-PURCHASE-ORDER/4-2-TRIM-ORDER/TRIM-PO/SIGN-PO/"/>
    </mc:Choice>
  </mc:AlternateContent>
  <xr:revisionPtr revIDLastSave="82" documentId="8_{DFB9D267-CEA0-4045-B48D-BF49A0376F93}" xr6:coauthVersionLast="47" xr6:coauthVersionMax="47" xr10:uidLastSave="{D1E869DF-8401-45F1-9166-FE0DAF94950D}"/>
  <bookViews>
    <workbookView xWindow="-120" yWindow="-120" windowWidth="29040" windowHeight="15720" xr2:uid="{00000000-000D-0000-FFFF-FFFF00000000}"/>
  </bookViews>
  <sheets>
    <sheet name="MER.QT-1.BM2" sheetId="1" r:id="rId1"/>
    <sheet name="DETAIL" sheetId="2" r:id="rId2"/>
  </sheets>
  <definedNames>
    <definedName name="_xlnm._FilterDatabase" localSheetId="1" hidden="1">DETAIL!$A$2:$L$18</definedName>
    <definedName name="_xlnm._FilterDatabase" localSheetId="0" hidden="1">'MER.QT-1.BM2'!$A$10:$N$11</definedName>
    <definedName name="_xlnm.Print_Area" localSheetId="1">DETAIL!$A$1:$H$19</definedName>
    <definedName name="_xlnm.Print_Area" localSheetId="0">'MER.QT-1.BM2'!$A$1:$O$16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H19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3" i="2"/>
  <c r="I14" i="1" l="1"/>
  <c r="K12" i="1"/>
  <c r="M12" i="1" s="1"/>
  <c r="K11" i="1" l="1"/>
  <c r="K14" i="1" s="1"/>
  <c r="M11" i="1" l="1"/>
  <c r="M14" i="1" s="1"/>
</calcChain>
</file>

<file path=xl/sharedStrings.xml><?xml version="1.0" encoding="utf-8"?>
<sst xmlns="http://schemas.openxmlformats.org/spreadsheetml/2006/main" count="123" uniqueCount="71">
  <si>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</si>
  <si>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</si>
  <si>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</si>
  <si>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</si>
  <si>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</si>
  <si>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</si>
  <si>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</si>
  <si>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</si>
  <si>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</si>
  <si>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</si>
  <si>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</si>
  <si>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</si>
  <si>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</si>
  <si>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</si>
  <si>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</si>
  <si>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</si>
  <si>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</si>
  <si>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</si>
  <si>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</si>
  <si>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</si>
  <si>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</si>
  <si>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</si>
  <si>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</si>
  <si>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</si>
  <si>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</si>
  <si>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</si>
  <si>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</si>
  <si>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</si>
  <si>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</si>
  <si>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</si>
  <si>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</si>
  <si>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</si>
  <si>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</si>
  <si>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</si>
  <si>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</si>
  <si>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TTT</t>
  </si>
  <si>
    <t>SAME AS LAST SEASON</t>
  </si>
  <si>
    <t>BLACK/WHITE</t>
  </si>
  <si>
    <t>T17-JKC60</t>
  </si>
  <si>
    <t>FLAG LABEL</t>
  </si>
  <si>
    <t>ALL STYLES</t>
  </si>
  <si>
    <t>AS LAST SEASON</t>
  </si>
  <si>
    <t>BARCODE STICKER</t>
  </si>
  <si>
    <t>WHITE</t>
  </si>
  <si>
    <t>SKU</t>
  </si>
  <si>
    <t>STYLE NAME</t>
  </si>
  <si>
    <t>SIZE</t>
  </si>
  <si>
    <t>EAN NO.</t>
  </si>
  <si>
    <t>PO Q'TY</t>
  </si>
  <si>
    <t>EXTRA</t>
  </si>
  <si>
    <t>ORDER Q'TY</t>
  </si>
  <si>
    <t>SMALL</t>
  </si>
  <si>
    <t>LARGE</t>
  </si>
  <si>
    <t>X-LARGE</t>
  </si>
  <si>
    <t xml:space="preserve">PLEASE SEE DETAIL SHEET FOR SIZE RUN </t>
  </si>
  <si>
    <t>PUR.QT-2.BM1</t>
  </si>
  <si>
    <t>POLYBAG STICKER</t>
  </si>
  <si>
    <t>STYLE</t>
  </si>
  <si>
    <t>TTT15TS016</t>
  </si>
  <si>
    <t>TTT BLOCK LOGO DASHED T-SHIRT</t>
  </si>
  <si>
    <t>TTT15TS018</t>
  </si>
  <si>
    <t xml:space="preserve">TTT OLD MOUSE T-SHIRT </t>
  </si>
  <si>
    <t>TTT15TS015</t>
  </si>
  <si>
    <t xml:space="preserve">TTT HAND FROM DARK T-SHIRT </t>
  </si>
  <si>
    <t>TTT15TS017</t>
  </si>
  <si>
    <t>TTT REZZETT LP T-SHIRT</t>
  </si>
  <si>
    <t>AQUA</t>
  </si>
  <si>
    <t>CHARCOAL</t>
  </si>
  <si>
    <t xml:space="preserve">MEDIUM </t>
  </si>
  <si>
    <t>SH TRIMS</t>
  </si>
  <si>
    <t>SS26 - DROP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</si>
</sst>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38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sz val="10"/>
      <color theme="1"/>
      <name val="Calibri"/>
      <family val="2"/>
      <scheme val="minor"/>
    </font>
    <font>
      <sz val="14"/>
      <name val="Muli"/>
    </font>
    <font>
      <b/>
      <sz val="14"/>
      <name val="Muli"/>
    </font>
    <font>
      <sz val="14"/>
      <color theme="1"/>
      <name val="Muli"/>
    </font>
    <font>
      <b/>
      <sz val="14"/>
      <color indexed="62"/>
      <name val="Muli"/>
    </font>
    <font>
      <u/>
      <sz val="14"/>
      <color indexed="12"/>
      <name val="Muli"/>
    </font>
    <font>
      <b/>
      <sz val="20"/>
      <name val="Muli"/>
    </font>
    <font>
      <sz val="20"/>
      <color theme="1"/>
      <name val="Muli"/>
    </font>
    <font>
      <sz val="20"/>
      <name val="Muli"/>
    </font>
    <font>
      <b/>
      <sz val="20"/>
      <color theme="1"/>
      <name val="Muli"/>
    </font>
    <font>
      <sz val="20"/>
      <color indexed="8"/>
      <name val="Muli"/>
    </font>
    <font>
      <b/>
      <sz val="20"/>
      <color indexed="8"/>
      <name val="Muli"/>
    </font>
    <font>
      <b/>
      <sz val="20"/>
      <color rgb="FFFF0000"/>
      <name val="Muli"/>
    </font>
    <font>
      <b/>
      <u/>
      <sz val="20"/>
      <name val="Muli"/>
    </font>
    <font>
      <b/>
      <sz val="16"/>
      <name val="Muli"/>
    </font>
    <font>
      <sz val="16"/>
      <color theme="1"/>
      <name val="Muli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 Light"/>
      <family val="2"/>
      <scheme val="major"/>
    </font>
    <font>
      <b/>
      <sz val="16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sz val="11"/>
      <color rgb="FF000000"/>
      <name val="Arial"/>
      <family val="2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6" fillId="0" borderId="0"/>
    <xf numFmtId="0" fontId="5" fillId="0" borderId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8" fillId="0" borderId="0"/>
  </cellStyleXfs>
  <cellXfs count="117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4" borderId="0" xfId="2" applyFont="1" applyFill="1" applyAlignment="1">
      <alignment horizontal="center" vertical="center"/>
    </xf>
    <xf numFmtId="0" fontId="9" fillId="4" borderId="0" xfId="2" applyFont="1" applyFill="1" applyAlignment="1">
      <alignment horizontal="center" vertical="center"/>
    </xf>
    <xf numFmtId="14" fontId="10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8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9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15" fontId="13" fillId="4" borderId="1" xfId="6" applyNumberFormat="1" applyFont="1" applyFill="1" applyBorder="1" applyAlignment="1">
      <alignment horizontal="center" vertical="center"/>
    </xf>
    <xf numFmtId="0" fontId="14" fillId="4" borderId="1" xfId="7" quotePrefix="1" applyFont="1" applyFill="1" applyBorder="1" applyAlignment="1">
      <alignment horizontal="center" vertical="center"/>
    </xf>
    <xf numFmtId="0" fontId="13" fillId="4" borderId="1" xfId="6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4" fillId="4" borderId="2" xfId="6" applyFont="1" applyFill="1" applyBorder="1" applyAlignment="1">
      <alignment horizontal="left" vertical="center"/>
    </xf>
    <xf numFmtId="0" fontId="13" fillId="4" borderId="0" xfId="6" applyFont="1" applyFill="1" applyAlignment="1">
      <alignment vertical="top"/>
    </xf>
    <xf numFmtId="0" fontId="13" fillId="4" borderId="0" xfId="6" applyFont="1" applyFill="1" applyAlignment="1">
      <alignment horizontal="center" vertical="center"/>
    </xf>
    <xf numFmtId="164" fontId="13" fillId="4" borderId="8" xfId="6" quotePrefix="1" applyNumberFormat="1" applyFont="1" applyFill="1" applyBorder="1" applyAlignment="1">
      <alignment horizontal="center" vertical="center"/>
    </xf>
    <xf numFmtId="15" fontId="14" fillId="4" borderId="1" xfId="6" quotePrefix="1" applyNumberFormat="1" applyFont="1" applyFill="1" applyBorder="1" applyAlignment="1">
      <alignment horizontal="center" vertical="center"/>
    </xf>
    <xf numFmtId="0" fontId="14" fillId="4" borderId="3" xfId="6" applyFont="1" applyFill="1" applyBorder="1" applyAlignment="1">
      <alignment horizontal="left" vertical="center"/>
    </xf>
    <xf numFmtId="0" fontId="17" fillId="4" borderId="2" xfId="8" applyFont="1" applyFill="1" applyBorder="1" applyAlignment="1" applyProtection="1">
      <alignment vertical="top"/>
    </xf>
    <xf numFmtId="0" fontId="14" fillId="4" borderId="10" xfId="6" applyFont="1" applyFill="1" applyBorder="1" applyAlignment="1">
      <alignment horizontal="left" vertical="center"/>
    </xf>
    <xf numFmtId="0" fontId="17" fillId="4" borderId="10" xfId="8" applyFont="1" applyFill="1" applyBorder="1" applyAlignment="1" applyProtection="1">
      <alignment vertical="top"/>
    </xf>
    <xf numFmtId="165" fontId="13" fillId="4" borderId="0" xfId="6" applyNumberFormat="1" applyFont="1" applyFill="1" applyAlignment="1">
      <alignment horizontal="center" vertical="center"/>
    </xf>
    <xf numFmtId="0" fontId="19" fillId="0" borderId="0" xfId="0" applyFont="1" applyAlignment="1">
      <alignment horizontal="left"/>
    </xf>
    <xf numFmtId="0" fontId="20" fillId="3" borderId="12" xfId="2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 wrapText="1"/>
    </xf>
    <xf numFmtId="0" fontId="21" fillId="3" borderId="1" xfId="2" applyFont="1" applyFill="1" applyBorder="1" applyAlignment="1">
      <alignment horizontal="center" vertical="center" wrapText="1"/>
    </xf>
    <xf numFmtId="1" fontId="22" fillId="3" borderId="1" xfId="3" applyNumberFormat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3" fontId="21" fillId="0" borderId="1" xfId="3" applyNumberFormat="1" applyFont="1" applyBorder="1" applyAlignment="1">
      <alignment horizontal="center" vertical="center"/>
    </xf>
    <xf numFmtId="3" fontId="22" fillId="0" borderId="1" xfId="3" applyNumberFormat="1" applyFont="1" applyBorder="1" applyAlignment="1">
      <alignment horizontal="center" vertical="center"/>
    </xf>
    <xf numFmtId="164" fontId="20" fillId="3" borderId="1" xfId="2" applyNumberFormat="1" applyFont="1" applyFill="1" applyBorder="1" applyAlignment="1">
      <alignment horizontal="center" vertical="center"/>
    </xf>
    <xf numFmtId="164" fontId="18" fillId="3" borderId="1" xfId="4" applyNumberFormat="1" applyFont="1" applyFill="1" applyBorder="1" applyAlignment="1">
      <alignment horizontal="center" vertical="center" wrapText="1"/>
    </xf>
    <xf numFmtId="0" fontId="20" fillId="6" borderId="1" xfId="2" applyFont="1" applyFill="1" applyBorder="1" applyAlignment="1">
      <alignment horizontal="center" vertical="center"/>
    </xf>
    <xf numFmtId="0" fontId="20" fillId="6" borderId="1" xfId="2" applyFont="1" applyFill="1" applyBorder="1" applyAlignment="1">
      <alignment horizontal="center" vertical="center" wrapText="1"/>
    </xf>
    <xf numFmtId="0" fontId="24" fillId="6" borderId="1" xfId="2" applyFont="1" applyFill="1" applyBorder="1" applyAlignment="1">
      <alignment horizontal="center" vertical="center"/>
    </xf>
    <xf numFmtId="1" fontId="22" fillId="6" borderId="1" xfId="3" applyNumberFormat="1" applyFont="1" applyFill="1" applyBorder="1" applyAlignment="1">
      <alignment horizontal="center" vertical="center"/>
    </xf>
    <xf numFmtId="3" fontId="23" fillId="6" borderId="1" xfId="3" applyNumberFormat="1" applyFont="1" applyFill="1" applyBorder="1" applyAlignment="1">
      <alignment horizontal="center" vertical="center"/>
    </xf>
    <xf numFmtId="164" fontId="20" fillId="6" borderId="1" xfId="2" applyNumberFormat="1" applyFont="1" applyFill="1" applyBorder="1" applyAlignment="1">
      <alignment horizontal="center" vertical="center"/>
    </xf>
    <xf numFmtId="164" fontId="20" fillId="6" borderId="1" xfId="4" applyNumberFormat="1" applyFont="1" applyFill="1" applyBorder="1" applyAlignment="1">
      <alignment horizontal="center" vertical="center" wrapText="1"/>
    </xf>
    <xf numFmtId="167" fontId="20" fillId="6" borderId="1" xfId="5" applyNumberFormat="1" applyFont="1" applyFill="1" applyBorder="1" applyAlignment="1">
      <alignment horizontal="center" vertical="center"/>
    </xf>
    <xf numFmtId="0" fontId="26" fillId="5" borderId="1" xfId="6" applyFont="1" applyFill="1" applyBorder="1" applyAlignment="1">
      <alignment horizontal="center" vertical="center"/>
    </xf>
    <xf numFmtId="0" fontId="26" fillId="5" borderId="1" xfId="6" applyFont="1" applyFill="1" applyBorder="1" applyAlignment="1">
      <alignment horizontal="center" vertical="center" wrapText="1"/>
    </xf>
    <xf numFmtId="0" fontId="26" fillId="7" borderId="1" xfId="6" applyFont="1" applyFill="1" applyBorder="1" applyAlignment="1">
      <alignment horizontal="center" vertical="center" wrapText="1"/>
    </xf>
    <xf numFmtId="164" fontId="26" fillId="5" borderId="1" xfId="6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/>
    </xf>
    <xf numFmtId="3" fontId="23" fillId="8" borderId="1" xfId="3" applyNumberFormat="1" applyFont="1" applyFill="1" applyBorder="1" applyAlignment="1">
      <alignment horizontal="center" vertical="center"/>
    </xf>
    <xf numFmtId="167" fontId="20" fillId="3" borderId="1" xfId="5" applyNumberFormat="1" applyFont="1" applyFill="1" applyBorder="1" applyAlignment="1">
      <alignment horizontal="center" vertical="center" wrapText="1"/>
    </xf>
    <xf numFmtId="0" fontId="29" fillId="0" borderId="0" xfId="10" applyFont="1" applyAlignment="1">
      <alignment horizontal="center"/>
    </xf>
    <xf numFmtId="0" fontId="28" fillId="0" borderId="0" xfId="10"/>
    <xf numFmtId="0" fontId="28" fillId="0" borderId="0" xfId="10" applyAlignment="1">
      <alignment horizontal="center"/>
    </xf>
    <xf numFmtId="0" fontId="20" fillId="3" borderId="1" xfId="2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/>
    </xf>
    <xf numFmtId="3" fontId="23" fillId="3" borderId="1" xfId="3" applyNumberFormat="1" applyFont="1" applyFill="1" applyBorder="1" applyAlignment="1">
      <alignment horizontal="center" vertical="center"/>
    </xf>
    <xf numFmtId="0" fontId="20" fillId="3" borderId="0" xfId="2" applyFont="1" applyFill="1" applyAlignment="1">
      <alignment horizontal="center" vertical="center" wrapText="1"/>
    </xf>
    <xf numFmtId="0" fontId="25" fillId="3" borderId="0" xfId="2" applyFont="1" applyFill="1" applyAlignment="1">
      <alignment horizontal="center" vertical="center" wrapText="1"/>
    </xf>
    <xf numFmtId="3" fontId="18" fillId="3" borderId="1" xfId="2" applyNumberFormat="1" applyFont="1" applyFill="1" applyBorder="1" applyAlignment="1">
      <alignment horizontal="center" vertical="center" wrapText="1"/>
    </xf>
    <xf numFmtId="164" fontId="20" fillId="3" borderId="0" xfId="2" applyNumberFormat="1" applyFont="1" applyFill="1" applyAlignment="1">
      <alignment horizontal="center" vertical="center" wrapText="1"/>
    </xf>
    <xf numFmtId="164" fontId="18" fillId="3" borderId="1" xfId="2" applyNumberFormat="1" applyFont="1" applyFill="1" applyBorder="1" applyAlignment="1">
      <alignment vertical="center" wrapText="1"/>
    </xf>
    <xf numFmtId="0" fontId="20" fillId="3" borderId="0" xfId="2" applyFont="1" applyFill="1" applyAlignment="1">
      <alignment horizontal="center" vertical="center"/>
    </xf>
    <xf numFmtId="0" fontId="19" fillId="3" borderId="0" xfId="0" applyFont="1" applyFill="1" applyAlignment="1">
      <alignment horizontal="left"/>
    </xf>
    <xf numFmtId="0" fontId="28" fillId="0" borderId="0" xfId="10" applyAlignment="1">
      <alignment vertical="center"/>
    </xf>
    <xf numFmtId="0" fontId="13" fillId="4" borderId="4" xfId="6" applyFont="1" applyFill="1" applyBorder="1" applyAlignment="1">
      <alignment horizontal="center" vertical="center"/>
    </xf>
    <xf numFmtId="0" fontId="13" fillId="4" borderId="5" xfId="6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top"/>
    </xf>
    <xf numFmtId="0" fontId="14" fillId="4" borderId="4" xfId="6" applyFont="1" applyFill="1" applyBorder="1" applyAlignment="1">
      <alignment horizontal="left" vertical="center"/>
    </xf>
    <xf numFmtId="0" fontId="14" fillId="4" borderId="5" xfId="6" applyFont="1" applyFill="1" applyBorder="1" applyAlignment="1">
      <alignment horizontal="left" vertical="center"/>
    </xf>
    <xf numFmtId="164" fontId="8" fillId="4" borderId="0" xfId="2" applyNumberFormat="1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3" fillId="4" borderId="3" xfId="0" applyFont="1" applyFill="1" applyBorder="1" applyAlignment="1">
      <alignment horizontal="center" vertical="top"/>
    </xf>
    <xf numFmtId="0" fontId="13" fillId="4" borderId="3" xfId="0" applyFont="1" applyFill="1" applyBorder="1" applyAlignment="1">
      <alignment horizontal="left" vertical="top"/>
    </xf>
    <xf numFmtId="16" fontId="13" fillId="4" borderId="4" xfId="6" applyNumberFormat="1" applyFont="1" applyFill="1" applyBorder="1" applyAlignment="1">
      <alignment horizontal="center" vertical="center"/>
    </xf>
    <xf numFmtId="16" fontId="13" fillId="4" borderId="5" xfId="6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left" vertical="top"/>
    </xf>
    <xf numFmtId="0" fontId="8" fillId="0" borderId="0" xfId="2" applyFont="1" applyAlignment="1">
      <alignment horizontal="center" vertical="center" wrapText="1"/>
    </xf>
    <xf numFmtId="0" fontId="20" fillId="3" borderId="17" xfId="2" applyFont="1" applyFill="1" applyBorder="1" applyAlignment="1">
      <alignment horizontal="center" vertical="center" wrapText="1"/>
    </xf>
    <xf numFmtId="0" fontId="30" fillId="0" borderId="0" xfId="10" applyFont="1" applyAlignment="1">
      <alignment vertical="center"/>
    </xf>
    <xf numFmtId="0" fontId="31" fillId="0" borderId="0" xfId="10" applyFont="1" applyAlignment="1">
      <alignment vertical="center"/>
    </xf>
    <xf numFmtId="0" fontId="30" fillId="0" borderId="0" xfId="10" applyFont="1" applyAlignment="1">
      <alignment horizontal="center" vertical="center"/>
    </xf>
    <xf numFmtId="0" fontId="32" fillId="9" borderId="1" xfId="10" applyFont="1" applyFill="1" applyBorder="1" applyAlignment="1">
      <alignment horizontal="center"/>
    </xf>
    <xf numFmtId="0" fontId="32" fillId="9" borderId="4" xfId="10" applyFont="1" applyFill="1" applyBorder="1" applyAlignment="1">
      <alignment horizontal="center"/>
    </xf>
    <xf numFmtId="0" fontId="33" fillId="0" borderId="0" xfId="10" applyFont="1" applyAlignment="1">
      <alignment horizontal="center"/>
    </xf>
    <xf numFmtId="0" fontId="34" fillId="10" borderId="13" xfId="10" applyFont="1" applyFill="1" applyBorder="1" applyAlignment="1">
      <alignment horizontal="center"/>
    </xf>
    <xf numFmtId="0" fontId="34" fillId="0" borderId="13" xfId="10" applyFont="1" applyBorder="1" applyAlignment="1">
      <alignment horizontal="center"/>
    </xf>
    <xf numFmtId="1" fontId="35" fillId="0" borderId="14" xfId="10" applyNumberFormat="1" applyFont="1" applyBorder="1" applyAlignment="1">
      <alignment horizontal="center"/>
    </xf>
    <xf numFmtId="0" fontId="35" fillId="0" borderId="1" xfId="10" applyFont="1" applyBorder="1" applyAlignment="1">
      <alignment horizontal="center"/>
    </xf>
    <xf numFmtId="0" fontId="35" fillId="0" borderId="1" xfId="10" applyFont="1" applyBorder="1"/>
    <xf numFmtId="0" fontId="36" fillId="0" borderId="0" xfId="10" applyFont="1"/>
    <xf numFmtId="0" fontId="34" fillId="10" borderId="15" xfId="10" applyFont="1" applyFill="1" applyBorder="1" applyAlignment="1">
      <alignment horizontal="center"/>
    </xf>
    <xf numFmtId="0" fontId="34" fillId="0" borderId="15" xfId="10" applyFont="1" applyBorder="1" applyAlignment="1">
      <alignment horizontal="center"/>
    </xf>
    <xf numFmtId="1" fontId="35" fillId="0" borderId="16" xfId="10" applyNumberFormat="1" applyFont="1" applyBorder="1" applyAlignment="1">
      <alignment horizontal="center"/>
    </xf>
    <xf numFmtId="0" fontId="37" fillId="11" borderId="0" xfId="10" applyFont="1" applyFill="1" applyAlignment="1">
      <alignment horizontal="left"/>
    </xf>
    <xf numFmtId="0" fontId="36" fillId="11" borderId="0" xfId="10" applyFont="1" applyFill="1" applyAlignment="1">
      <alignment horizontal="left"/>
    </xf>
    <xf numFmtId="0" fontId="35" fillId="10" borderId="15" xfId="10" applyFont="1" applyFill="1" applyBorder="1" applyAlignment="1">
      <alignment horizontal="center"/>
    </xf>
    <xf numFmtId="1" fontId="34" fillId="0" borderId="16" xfId="10" applyNumberFormat="1" applyFont="1" applyBorder="1" applyAlignment="1">
      <alignment horizontal="center"/>
    </xf>
    <xf numFmtId="0" fontId="34" fillId="11" borderId="15" xfId="1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</cellXfs>
  <cellStyles count="11">
    <cellStyle name="Comma 6" xfId="4" xr:uid="{00000000-0005-0000-0000-000000000000}"/>
    <cellStyle name="Comma 74 2" xfId="5" xr:uid="{00000000-0005-0000-0000-000001000000}"/>
    <cellStyle name="Hyperlink 2" xfId="8" xr:uid="{00000000-0005-0000-0000-000002000000}"/>
    <cellStyle name="Normal" xfId="0" builtinId="0"/>
    <cellStyle name="Normal 10" xfId="2" xr:uid="{00000000-0005-0000-0000-000004000000}"/>
    <cellStyle name="Normal 10 2" xfId="6" xr:uid="{00000000-0005-0000-0000-000005000000}"/>
    <cellStyle name="Normal 133 3" xfId="3" xr:uid="{00000000-0005-0000-0000-000006000000}"/>
    <cellStyle name="Normal 133 3 3" xfId="7" xr:uid="{00000000-0005-0000-0000-000007000000}"/>
    <cellStyle name="Normal 2" xfId="9" xr:uid="{00000000-0005-0000-0000-000008000000}"/>
    <cellStyle name="Normal 2 2" xfId="10" xr:uid="{BE957F55-BD41-4693-ACD0-046DE592CA00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427180</xdr:colOff>
      <xdr:row>10</xdr:row>
      <xdr:rowOff>1227488</xdr:rowOff>
    </xdr:from>
    <xdr:to>
      <xdr:col>4</xdr:col>
      <xdr:colOff>752129</xdr:colOff>
      <xdr:row>10</xdr:row>
      <xdr:rowOff>2539999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635B033-A975-40C9-BAA1-64FB85CE6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0907" y="4991306"/>
          <a:ext cx="3118949" cy="1312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1"/>
  <sheetViews>
    <sheetView tabSelected="1" view="pageBreakPreview" zoomScale="55" zoomScaleNormal="40" zoomScaleSheetLayoutView="55" zoomScalePageLayoutView="55" workbookViewId="0">
      <selection activeCell="H11" sqref="H11"/>
    </sheetView>
  </sheetViews>
  <sheetFormatPr defaultColWidth="9.140625" defaultRowHeight="15"/>
  <cols>
    <col min="1" max="1" width="17.42578125" style="1" customWidth="1"/>
    <col min="2" max="2" width="10.42578125" style="1" customWidth="1"/>
    <col min="3" max="3" width="20.140625" style="1" customWidth="1"/>
    <col min="4" max="4" width="19.85546875" style="1" customWidth="1"/>
    <col min="5" max="5" width="18.140625" style="1" customWidth="1"/>
    <col min="6" max="6" width="12.140625" style="1" customWidth="1"/>
    <col min="7" max="7" width="17.140625" style="1" customWidth="1"/>
    <col min="8" max="8" width="12.5703125" style="1" customWidth="1"/>
    <col min="9" max="9" width="14.140625" style="1" customWidth="1"/>
    <col min="10" max="10" width="12.140625" style="1" customWidth="1"/>
    <col min="11" max="11" width="14.140625" style="1" customWidth="1"/>
    <col min="12" max="12" width="20" style="1" bestFit="1" customWidth="1"/>
    <col min="13" max="13" width="30.42578125" style="1" customWidth="1"/>
    <col min="14" max="14" width="27.140625" style="1" customWidth="1"/>
    <col min="15" max="15" width="7.140625" style="1" hidden="1" customWidth="1"/>
    <col min="16" max="16384" width="9.140625" style="1"/>
  </cols>
  <sheetData>
    <row r="1" spans="1:17" ht="24.9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27"/>
      <c r="M1" s="4" t="s">
        <v>0</v>
      </c>
      <c r="N1" s="2" t="s">
        <v>55</v>
      </c>
    </row>
    <row r="2" spans="1:17" ht="21.6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7"/>
      <c r="M2" s="4" t="s">
        <v>1</v>
      </c>
      <c r="N2" s="3" t="s">
        <v>2</v>
      </c>
    </row>
    <row r="3" spans="1:17" ht="21.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28"/>
      <c r="M3" s="4" t="s">
        <v>4</v>
      </c>
      <c r="N3" s="3">
        <v>1</v>
      </c>
    </row>
    <row r="4" spans="1:17" ht="9.9499999999999993" customHeight="1">
      <c r="A4" s="5"/>
      <c r="B4" s="5"/>
      <c r="C4" s="5"/>
      <c r="D4" s="5"/>
      <c r="E4" s="5"/>
      <c r="F4" s="6"/>
      <c r="G4" s="6"/>
      <c r="H4" s="6"/>
      <c r="I4" s="6"/>
      <c r="J4" s="5"/>
      <c r="K4" s="5"/>
      <c r="L4" s="5"/>
      <c r="M4" s="8"/>
      <c r="N4" s="8"/>
    </row>
    <row r="5" spans="1:17" s="32" customFormat="1" ht="28.5" customHeight="1">
      <c r="A5" s="33" t="s">
        <v>5</v>
      </c>
      <c r="B5" s="84" t="s">
        <v>69</v>
      </c>
      <c r="C5" s="84"/>
      <c r="D5" s="84"/>
      <c r="E5" s="34"/>
      <c r="F5" s="85" t="s">
        <v>6</v>
      </c>
      <c r="G5" s="86"/>
      <c r="H5" s="82" t="s">
        <v>35</v>
      </c>
      <c r="I5" s="83"/>
      <c r="J5" s="35"/>
      <c r="K5" s="35"/>
      <c r="L5" s="36"/>
      <c r="M5" s="37" t="s">
        <v>7</v>
      </c>
      <c r="N5" s="29"/>
    </row>
    <row r="6" spans="1:17" s="32" customFormat="1" ht="28.5" customHeight="1">
      <c r="A6" s="38" t="s">
        <v>8</v>
      </c>
      <c r="B6" s="89"/>
      <c r="C6" s="89"/>
      <c r="D6" s="89"/>
      <c r="E6" s="34"/>
      <c r="F6" s="85" t="s">
        <v>9</v>
      </c>
      <c r="G6" s="86"/>
      <c r="H6" s="82" t="s">
        <v>70</v>
      </c>
      <c r="I6" s="83"/>
      <c r="J6" s="35"/>
      <c r="K6" s="35"/>
      <c r="L6" s="36"/>
      <c r="M6" s="37" t="s">
        <v>10</v>
      </c>
      <c r="N6" s="30"/>
    </row>
    <row r="7" spans="1:17" s="32" customFormat="1" ht="28.5" customHeight="1">
      <c r="A7" s="38" t="s">
        <v>11</v>
      </c>
      <c r="B7" s="90"/>
      <c r="C7" s="90"/>
      <c r="D7" s="39"/>
      <c r="E7" s="34"/>
      <c r="F7" s="85" t="s">
        <v>12</v>
      </c>
      <c r="G7" s="86"/>
      <c r="H7" s="91"/>
      <c r="I7" s="92"/>
      <c r="J7" s="35"/>
      <c r="K7" s="35"/>
      <c r="L7" s="36"/>
      <c r="M7" s="37" t="s">
        <v>13</v>
      </c>
      <c r="N7" s="72"/>
    </row>
    <row r="8" spans="1:17" s="32" customFormat="1" ht="28.5" customHeight="1">
      <c r="A8" s="40" t="s">
        <v>14</v>
      </c>
      <c r="B8" s="93"/>
      <c r="C8" s="93"/>
      <c r="D8" s="41"/>
      <c r="E8" s="34"/>
      <c r="F8" s="85" t="s">
        <v>15</v>
      </c>
      <c r="G8" s="86"/>
      <c r="H8" s="91"/>
      <c r="I8" s="92"/>
      <c r="J8" s="42"/>
      <c r="K8" s="42"/>
      <c r="L8" s="36"/>
      <c r="M8" s="37" t="s">
        <v>16</v>
      </c>
      <c r="N8" s="31"/>
    </row>
    <row r="9" spans="1:17" ht="5.45" customHeight="1">
      <c r="A9" s="7"/>
      <c r="B9" s="7"/>
      <c r="C9" s="7"/>
      <c r="D9" s="7"/>
      <c r="E9" s="6"/>
      <c r="F9" s="7"/>
      <c r="G9" s="7"/>
      <c r="H9" s="7"/>
      <c r="I9" s="7"/>
      <c r="J9" s="6"/>
      <c r="K9" s="6"/>
      <c r="L9" s="6"/>
      <c r="M9" s="8"/>
      <c r="N9" s="8"/>
    </row>
    <row r="10" spans="1:17" s="65" customFormat="1" ht="99.75" customHeight="1">
      <c r="A10" s="61" t="s">
        <v>17</v>
      </c>
      <c r="B10" s="62" t="s">
        <v>18</v>
      </c>
      <c r="C10" s="62" t="s">
        <v>19</v>
      </c>
      <c r="D10" s="62" t="s">
        <v>20</v>
      </c>
      <c r="E10" s="62" t="s">
        <v>21</v>
      </c>
      <c r="F10" s="61" t="s">
        <v>22</v>
      </c>
      <c r="G10" s="61" t="s">
        <v>23</v>
      </c>
      <c r="H10" s="61" t="s">
        <v>24</v>
      </c>
      <c r="I10" s="63" t="s">
        <v>25</v>
      </c>
      <c r="J10" s="63" t="s">
        <v>26</v>
      </c>
      <c r="K10" s="63" t="s">
        <v>27</v>
      </c>
      <c r="L10" s="64" t="s">
        <v>28</v>
      </c>
      <c r="M10" s="61" t="s">
        <v>29</v>
      </c>
      <c r="N10" s="61" t="s">
        <v>3</v>
      </c>
    </row>
    <row r="11" spans="1:17" s="43" customFormat="1" ht="216.95" customHeight="1">
      <c r="A11" s="44" t="s">
        <v>40</v>
      </c>
      <c r="B11" s="45"/>
      <c r="C11" s="71" t="s">
        <v>42</v>
      </c>
      <c r="D11" s="71"/>
      <c r="E11" s="71" t="s">
        <v>41</v>
      </c>
      <c r="F11" s="46"/>
      <c r="G11" s="47" t="s">
        <v>43</v>
      </c>
      <c r="H11" s="48" t="s">
        <v>34</v>
      </c>
      <c r="I11" s="49">
        <f>DETAIL!H19</f>
        <v>393</v>
      </c>
      <c r="J11" s="50">
        <v>0</v>
      </c>
      <c r="K11" s="73">
        <f>I11-J11</f>
        <v>393</v>
      </c>
      <c r="L11" s="51">
        <v>300</v>
      </c>
      <c r="M11" s="52">
        <f>K11*L11</f>
        <v>117900</v>
      </c>
      <c r="N11" s="67" t="s">
        <v>54</v>
      </c>
      <c r="Q11" s="43">
        <v>500</v>
      </c>
    </row>
    <row r="12" spans="1:17" s="43" customFormat="1" ht="152.1" hidden="1" customHeight="1">
      <c r="A12" s="44" t="s">
        <v>38</v>
      </c>
      <c r="B12" s="45"/>
      <c r="C12" s="45" t="s">
        <v>39</v>
      </c>
      <c r="D12" s="45"/>
      <c r="E12" s="45" t="s">
        <v>36</v>
      </c>
      <c r="F12" s="46"/>
      <c r="G12" s="47" t="s">
        <v>37</v>
      </c>
      <c r="H12" s="48" t="s">
        <v>34</v>
      </c>
      <c r="I12" s="49"/>
      <c r="J12" s="50">
        <v>0</v>
      </c>
      <c r="K12" s="66">
        <f>I12-J12</f>
        <v>0</v>
      </c>
      <c r="L12" s="51"/>
      <c r="M12" s="52">
        <f>K12*L12</f>
        <v>0</v>
      </c>
      <c r="N12" s="67"/>
    </row>
    <row r="13" spans="1:17" s="43" customFormat="1" ht="21.75" customHeight="1">
      <c r="A13" s="53"/>
      <c r="B13" s="53"/>
      <c r="C13" s="54"/>
      <c r="D13" s="54"/>
      <c r="E13" s="54"/>
      <c r="F13" s="55"/>
      <c r="G13" s="56"/>
      <c r="H13" s="53"/>
      <c r="I13" s="57"/>
      <c r="J13" s="57"/>
      <c r="K13" s="57"/>
      <c r="L13" s="58"/>
      <c r="M13" s="59"/>
      <c r="N13" s="60"/>
    </row>
    <row r="14" spans="1:17" s="80" customFormat="1" ht="48.75" customHeight="1">
      <c r="A14" s="74"/>
      <c r="B14" s="95"/>
      <c r="C14" s="95"/>
      <c r="D14" s="95"/>
      <c r="E14" s="95"/>
      <c r="F14" s="74"/>
      <c r="G14" s="75"/>
      <c r="H14" s="75" t="s">
        <v>30</v>
      </c>
      <c r="I14" s="76">
        <f>SUM(I11:I12)</f>
        <v>393</v>
      </c>
      <c r="J14" s="76"/>
      <c r="K14" s="76">
        <f>SUM(K11:K12)</f>
        <v>393</v>
      </c>
      <c r="L14" s="77"/>
      <c r="M14" s="78">
        <f>SUM(M11:M13)</f>
        <v>117900</v>
      </c>
      <c r="N14" s="79"/>
    </row>
    <row r="15" spans="1:17" ht="21.75" customHeight="1">
      <c r="A15" s="10"/>
      <c r="B15" s="10"/>
      <c r="C15" s="11"/>
      <c r="D15" s="11"/>
      <c r="E15" s="11"/>
      <c r="F15" s="11"/>
      <c r="G15" s="9"/>
      <c r="H15" s="9"/>
      <c r="I15" s="9"/>
      <c r="J15" s="9"/>
      <c r="K15" s="9"/>
      <c r="L15" s="12"/>
      <c r="M15" s="12"/>
      <c r="N15" s="9"/>
    </row>
    <row r="16" spans="1:17" ht="21.6" customHeight="1">
      <c r="A16" s="94" t="s">
        <v>31</v>
      </c>
      <c r="B16" s="94"/>
      <c r="C16" s="13"/>
      <c r="D16" s="14"/>
      <c r="E16" s="88" t="s">
        <v>32</v>
      </c>
      <c r="F16" s="88"/>
      <c r="G16" s="88"/>
      <c r="H16" s="15"/>
      <c r="I16" s="16"/>
      <c r="J16" s="16"/>
      <c r="K16" s="16"/>
      <c r="L16" s="87" t="s">
        <v>33</v>
      </c>
      <c r="M16" s="87"/>
      <c r="N16" s="9"/>
    </row>
    <row r="17" spans="1:10" ht="21.75" customHeight="1">
      <c r="A17" s="17"/>
      <c r="B17" s="18"/>
      <c r="C17" s="17"/>
      <c r="D17" s="17"/>
      <c r="E17" s="17"/>
      <c r="F17" s="17"/>
      <c r="G17" s="17"/>
      <c r="H17" s="19"/>
      <c r="I17" s="19"/>
      <c r="J17" s="19"/>
    </row>
    <row r="18" spans="1:10" ht="21.75" customHeight="1">
      <c r="A18" s="17"/>
      <c r="B18" s="18"/>
      <c r="C18" s="17"/>
      <c r="D18" s="17"/>
      <c r="E18" s="17"/>
      <c r="F18" s="17"/>
      <c r="G18" s="17"/>
      <c r="H18" s="19"/>
      <c r="I18" s="19"/>
      <c r="J18" s="19"/>
    </row>
    <row r="19" spans="1:10" ht="21.75" customHeight="1">
      <c r="A19" s="20"/>
      <c r="B19" s="21"/>
      <c r="C19" s="17"/>
      <c r="D19" s="17"/>
      <c r="E19" s="17"/>
      <c r="F19" s="17"/>
      <c r="G19" s="22"/>
      <c r="H19" s="22"/>
      <c r="I19" s="17"/>
      <c r="J19" s="19"/>
    </row>
    <row r="20" spans="1:10" ht="21.75" customHeight="1">
      <c r="A20" s="19"/>
      <c r="B20" s="23"/>
      <c r="C20" s="24"/>
      <c r="D20" s="19"/>
      <c r="E20" s="25"/>
      <c r="F20" s="25"/>
      <c r="G20" s="19"/>
      <c r="H20" s="26"/>
      <c r="I20" s="26"/>
      <c r="J20" s="19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45" customHeight="1"/>
    <row r="59" ht="23.45" customHeight="1"/>
    <row r="60" ht="23.45" customHeight="1"/>
    <row r="61" ht="23.45" customHeight="1"/>
  </sheetData>
  <mergeCells count="16">
    <mergeCell ref="H5:I5"/>
    <mergeCell ref="B5:D5"/>
    <mergeCell ref="H6:I6"/>
    <mergeCell ref="F5:G5"/>
    <mergeCell ref="L16:M16"/>
    <mergeCell ref="E16:G16"/>
    <mergeCell ref="B6:D6"/>
    <mergeCell ref="B7:C7"/>
    <mergeCell ref="H8:I8"/>
    <mergeCell ref="B8:C8"/>
    <mergeCell ref="F6:G6"/>
    <mergeCell ref="F7:G7"/>
    <mergeCell ref="F8:G8"/>
    <mergeCell ref="A16:B16"/>
    <mergeCell ref="H7:I7"/>
    <mergeCell ref="B14:E14"/>
  </mergeCells>
  <printOptions horizontalCentered="1"/>
  <pageMargins left="0.25" right="0.25" top="1.0416666666666667" bottom="0.75" header="0.3" footer="0.3"/>
  <pageSetup paperSize="9" scale="40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F372A-6E8A-4D08-9307-38733871B8C2}">
  <sheetPr>
    <outlinePr summaryBelow="0" summaryRight="0"/>
  </sheetPr>
  <dimension ref="A1:L779"/>
  <sheetViews>
    <sheetView view="pageBreakPreview" zoomScale="115" zoomScaleNormal="100" zoomScaleSheetLayoutView="115" workbookViewId="0">
      <selection activeCell="L17" sqref="L17"/>
    </sheetView>
  </sheetViews>
  <sheetFormatPr defaultColWidth="14.42578125" defaultRowHeight="15" customHeight="1"/>
  <cols>
    <col min="1" max="1" width="14.42578125" style="69"/>
    <col min="2" max="2" width="37.5703125" style="69" customWidth="1"/>
    <col min="3" max="3" width="18.85546875" style="69" customWidth="1"/>
    <col min="4" max="4" width="14.42578125" style="69"/>
    <col min="5" max="5" width="23.28515625" style="69" customWidth="1"/>
    <col min="6" max="8" width="14.42578125" style="70" customWidth="1"/>
    <col min="9" max="9" width="17.5703125" style="69" customWidth="1"/>
    <col min="10" max="10" width="13.140625" style="69" customWidth="1"/>
    <col min="11" max="16384" width="14.42578125" style="69"/>
  </cols>
  <sheetData>
    <row r="1" spans="1:12" s="81" customFormat="1" ht="21.95" customHeight="1">
      <c r="A1" s="96"/>
      <c r="B1" s="97" t="s">
        <v>56</v>
      </c>
      <c r="C1" s="96"/>
      <c r="D1" s="96"/>
      <c r="E1" s="96"/>
      <c r="F1" s="98"/>
      <c r="G1" s="98"/>
      <c r="H1" s="98"/>
      <c r="I1" s="96"/>
    </row>
    <row r="2" spans="1:12" s="101" customFormat="1" ht="18.75" customHeight="1">
      <c r="A2" s="99" t="s">
        <v>44</v>
      </c>
      <c r="B2" s="99" t="s">
        <v>45</v>
      </c>
      <c r="C2" s="99" t="s">
        <v>23</v>
      </c>
      <c r="D2" s="99" t="s">
        <v>46</v>
      </c>
      <c r="E2" s="100" t="s">
        <v>47</v>
      </c>
      <c r="F2" s="99" t="s">
        <v>48</v>
      </c>
      <c r="G2" s="99" t="s">
        <v>49</v>
      </c>
      <c r="H2" s="99" t="s">
        <v>50</v>
      </c>
      <c r="I2" s="100" t="s">
        <v>57</v>
      </c>
    </row>
    <row r="3" spans="1:12" s="107" customFormat="1" ht="18.75" customHeight="1">
      <c r="A3" s="102" t="s">
        <v>58</v>
      </c>
      <c r="B3" s="102" t="s">
        <v>59</v>
      </c>
      <c r="C3" s="103" t="s">
        <v>66</v>
      </c>
      <c r="D3" s="103" t="s">
        <v>51</v>
      </c>
      <c r="E3" s="104">
        <v>4560123553919</v>
      </c>
      <c r="F3" s="116">
        <v>4</v>
      </c>
      <c r="G3" s="105">
        <f>ROUNDUP(F3*5%,0)</f>
        <v>1</v>
      </c>
      <c r="H3" s="105">
        <f>SUM(F3:G3)</f>
        <v>5</v>
      </c>
      <c r="I3" s="106"/>
    </row>
    <row r="4" spans="1:12" s="107" customFormat="1" ht="18.75" customHeight="1">
      <c r="A4" s="108" t="s">
        <v>58</v>
      </c>
      <c r="B4" s="108" t="s">
        <v>59</v>
      </c>
      <c r="C4" s="109" t="s">
        <v>66</v>
      </c>
      <c r="D4" s="109" t="s">
        <v>68</v>
      </c>
      <c r="E4" s="110">
        <v>4560123553921</v>
      </c>
      <c r="F4" s="116">
        <v>13</v>
      </c>
      <c r="G4" s="105">
        <f t="shared" ref="G4:G18" si="0">ROUNDUP(F4*5%,0)</f>
        <v>1</v>
      </c>
      <c r="H4" s="105">
        <f t="shared" ref="H4:H18" si="1">SUM(F4:G4)</f>
        <v>14</v>
      </c>
      <c r="I4" s="106"/>
      <c r="J4" s="111"/>
      <c r="K4" s="112"/>
      <c r="L4" s="112"/>
    </row>
    <row r="5" spans="1:12" s="107" customFormat="1" ht="18.75" customHeight="1">
      <c r="A5" s="108" t="s">
        <v>58</v>
      </c>
      <c r="B5" s="108" t="s">
        <v>59</v>
      </c>
      <c r="C5" s="109" t="s">
        <v>66</v>
      </c>
      <c r="D5" s="109" t="s">
        <v>52</v>
      </c>
      <c r="E5" s="110">
        <v>4560123553920</v>
      </c>
      <c r="F5" s="116">
        <v>25</v>
      </c>
      <c r="G5" s="105">
        <f t="shared" si="0"/>
        <v>2</v>
      </c>
      <c r="H5" s="105">
        <f t="shared" si="1"/>
        <v>27</v>
      </c>
      <c r="I5" s="106"/>
      <c r="J5" s="111"/>
      <c r="K5" s="112"/>
      <c r="L5" s="112"/>
    </row>
    <row r="6" spans="1:12" s="107" customFormat="1" ht="18.75" customHeight="1">
      <c r="A6" s="108" t="s">
        <v>58</v>
      </c>
      <c r="B6" s="108" t="s">
        <v>59</v>
      </c>
      <c r="C6" s="109" t="s">
        <v>66</v>
      </c>
      <c r="D6" s="109" t="s">
        <v>53</v>
      </c>
      <c r="E6" s="110">
        <v>4560123553922</v>
      </c>
      <c r="F6" s="116">
        <v>8</v>
      </c>
      <c r="G6" s="105">
        <f t="shared" si="0"/>
        <v>1</v>
      </c>
      <c r="H6" s="105">
        <f t="shared" si="1"/>
        <v>9</v>
      </c>
      <c r="I6" s="106"/>
      <c r="J6" s="111"/>
      <c r="K6" s="112"/>
      <c r="L6" s="112"/>
    </row>
    <row r="7" spans="1:12" s="107" customFormat="1" ht="18.75" customHeight="1">
      <c r="A7" s="108" t="s">
        <v>60</v>
      </c>
      <c r="B7" s="113" t="s">
        <v>61</v>
      </c>
      <c r="C7" s="109" t="s">
        <v>67</v>
      </c>
      <c r="D7" s="109" t="s">
        <v>51</v>
      </c>
      <c r="E7" s="110">
        <v>4560123553923</v>
      </c>
      <c r="F7" s="116">
        <v>8</v>
      </c>
      <c r="G7" s="105">
        <f t="shared" si="0"/>
        <v>1</v>
      </c>
      <c r="H7" s="105">
        <f t="shared" si="1"/>
        <v>9</v>
      </c>
      <c r="I7" s="106"/>
      <c r="J7" s="111"/>
      <c r="K7" s="112"/>
      <c r="L7" s="112"/>
    </row>
    <row r="8" spans="1:12" s="107" customFormat="1" ht="18.75" customHeight="1">
      <c r="A8" s="108" t="s">
        <v>60</v>
      </c>
      <c r="B8" s="113" t="s">
        <v>61</v>
      </c>
      <c r="C8" s="109" t="s">
        <v>67</v>
      </c>
      <c r="D8" s="109" t="s">
        <v>68</v>
      </c>
      <c r="E8" s="110">
        <v>4560123553924</v>
      </c>
      <c r="F8" s="116">
        <v>22</v>
      </c>
      <c r="G8" s="105">
        <f t="shared" si="0"/>
        <v>2</v>
      </c>
      <c r="H8" s="105">
        <f t="shared" si="1"/>
        <v>24</v>
      </c>
      <c r="I8" s="106"/>
      <c r="J8" s="111"/>
      <c r="K8" s="112"/>
      <c r="L8" s="112"/>
    </row>
    <row r="9" spans="1:12" s="107" customFormat="1" ht="18.75" customHeight="1">
      <c r="A9" s="108" t="s">
        <v>60</v>
      </c>
      <c r="B9" s="113" t="s">
        <v>61</v>
      </c>
      <c r="C9" s="109" t="s">
        <v>67</v>
      </c>
      <c r="D9" s="109" t="s">
        <v>52</v>
      </c>
      <c r="E9" s="110">
        <v>4560123553925</v>
      </c>
      <c r="F9" s="116">
        <v>32</v>
      </c>
      <c r="G9" s="105">
        <f t="shared" si="0"/>
        <v>2</v>
      </c>
      <c r="H9" s="105">
        <f t="shared" si="1"/>
        <v>34</v>
      </c>
      <c r="I9" s="106"/>
      <c r="J9" s="111"/>
      <c r="K9" s="112"/>
      <c r="L9" s="112"/>
    </row>
    <row r="10" spans="1:12" s="107" customFormat="1" ht="18.75" customHeight="1">
      <c r="A10" s="108" t="s">
        <v>60</v>
      </c>
      <c r="B10" s="113" t="s">
        <v>61</v>
      </c>
      <c r="C10" s="109" t="s">
        <v>67</v>
      </c>
      <c r="D10" s="109" t="s">
        <v>53</v>
      </c>
      <c r="E10" s="110">
        <v>4560123553926</v>
      </c>
      <c r="F10" s="116">
        <v>23</v>
      </c>
      <c r="G10" s="105">
        <f t="shared" si="0"/>
        <v>2</v>
      </c>
      <c r="H10" s="105">
        <f t="shared" si="1"/>
        <v>25</v>
      </c>
      <c r="I10" s="106"/>
      <c r="J10" s="111"/>
      <c r="K10" s="111"/>
      <c r="L10" s="111"/>
    </row>
    <row r="11" spans="1:12" s="107" customFormat="1" ht="18.75" customHeight="1">
      <c r="A11" s="108" t="s">
        <v>62</v>
      </c>
      <c r="B11" s="113" t="s">
        <v>63</v>
      </c>
      <c r="C11" s="109" t="s">
        <v>66</v>
      </c>
      <c r="D11" s="109" t="s">
        <v>51</v>
      </c>
      <c r="E11" s="110">
        <v>4560123553927</v>
      </c>
      <c r="F11" s="116">
        <v>4</v>
      </c>
      <c r="G11" s="105">
        <f t="shared" si="0"/>
        <v>1</v>
      </c>
      <c r="H11" s="105">
        <f t="shared" si="1"/>
        <v>5</v>
      </c>
      <c r="I11" s="106"/>
      <c r="J11" s="111"/>
      <c r="K11" s="112"/>
      <c r="L11" s="112"/>
    </row>
    <row r="12" spans="1:12" s="107" customFormat="1" ht="18.75" customHeight="1">
      <c r="A12" s="108" t="s">
        <v>62</v>
      </c>
      <c r="B12" s="113" t="s">
        <v>63</v>
      </c>
      <c r="C12" s="109" t="s">
        <v>66</v>
      </c>
      <c r="D12" s="109" t="s">
        <v>68</v>
      </c>
      <c r="E12" s="114">
        <v>4560123553929</v>
      </c>
      <c r="F12" s="116">
        <v>13</v>
      </c>
      <c r="G12" s="105">
        <f t="shared" si="0"/>
        <v>1</v>
      </c>
      <c r="H12" s="105">
        <f t="shared" si="1"/>
        <v>14</v>
      </c>
      <c r="I12" s="106"/>
      <c r="J12" s="111"/>
      <c r="K12" s="112"/>
      <c r="L12" s="112"/>
    </row>
    <row r="13" spans="1:12" s="107" customFormat="1" ht="18.75" customHeight="1">
      <c r="A13" s="108" t="s">
        <v>62</v>
      </c>
      <c r="B13" s="113" t="s">
        <v>63</v>
      </c>
      <c r="C13" s="109" t="s">
        <v>66</v>
      </c>
      <c r="D13" s="109" t="s">
        <v>52</v>
      </c>
      <c r="E13" s="110">
        <v>4560123553930</v>
      </c>
      <c r="F13" s="116">
        <v>23</v>
      </c>
      <c r="G13" s="105">
        <f t="shared" si="0"/>
        <v>2</v>
      </c>
      <c r="H13" s="105">
        <f t="shared" si="1"/>
        <v>25</v>
      </c>
      <c r="I13" s="106"/>
      <c r="J13" s="111"/>
      <c r="K13" s="112"/>
      <c r="L13" s="112"/>
    </row>
    <row r="14" spans="1:12" s="107" customFormat="1" ht="18.75" customHeight="1">
      <c r="A14" s="108" t="s">
        <v>62</v>
      </c>
      <c r="B14" s="113" t="s">
        <v>63</v>
      </c>
      <c r="C14" s="109" t="s">
        <v>66</v>
      </c>
      <c r="D14" s="109" t="s">
        <v>53</v>
      </c>
      <c r="E14" s="110">
        <v>4560123553928</v>
      </c>
      <c r="F14" s="116">
        <v>10</v>
      </c>
      <c r="G14" s="105">
        <f t="shared" si="0"/>
        <v>1</v>
      </c>
      <c r="H14" s="105">
        <f t="shared" si="1"/>
        <v>11</v>
      </c>
      <c r="I14" s="106"/>
      <c r="J14" s="111"/>
      <c r="K14" s="112"/>
      <c r="L14" s="112"/>
    </row>
    <row r="15" spans="1:12" s="107" customFormat="1" ht="18.75" customHeight="1">
      <c r="A15" s="108" t="s">
        <v>64</v>
      </c>
      <c r="B15" s="113" t="s">
        <v>65</v>
      </c>
      <c r="C15" s="115" t="s">
        <v>67</v>
      </c>
      <c r="D15" s="109" t="s">
        <v>51</v>
      </c>
      <c r="E15" s="110">
        <v>4560123553931</v>
      </c>
      <c r="F15" s="116">
        <v>8</v>
      </c>
      <c r="G15" s="105">
        <f t="shared" si="0"/>
        <v>1</v>
      </c>
      <c r="H15" s="105">
        <f t="shared" si="1"/>
        <v>9</v>
      </c>
      <c r="I15" s="106"/>
      <c r="J15" s="111"/>
      <c r="K15" s="112"/>
      <c r="L15" s="112"/>
    </row>
    <row r="16" spans="1:12" s="107" customFormat="1" ht="18.75" customHeight="1">
      <c r="A16" s="108" t="s">
        <v>64</v>
      </c>
      <c r="B16" s="113" t="s">
        <v>65</v>
      </c>
      <c r="C16" s="115" t="s">
        <v>67</v>
      </c>
      <c r="D16" s="109" t="s">
        <v>68</v>
      </c>
      <c r="E16" s="110">
        <v>4560123553932</v>
      </c>
      <c r="F16" s="116">
        <v>55</v>
      </c>
      <c r="G16" s="105">
        <f t="shared" si="0"/>
        <v>3</v>
      </c>
      <c r="H16" s="105">
        <f t="shared" si="1"/>
        <v>58</v>
      </c>
      <c r="I16" s="106"/>
      <c r="J16" s="111"/>
      <c r="K16" s="112"/>
      <c r="L16" s="112"/>
    </row>
    <row r="17" spans="1:12" s="107" customFormat="1" ht="18.75" customHeight="1">
      <c r="A17" s="108" t="s">
        <v>64</v>
      </c>
      <c r="B17" s="113" t="s">
        <v>65</v>
      </c>
      <c r="C17" s="115" t="s">
        <v>67</v>
      </c>
      <c r="D17" s="109" t="s">
        <v>52</v>
      </c>
      <c r="E17" s="110">
        <v>4560123553933</v>
      </c>
      <c r="F17" s="116">
        <v>87</v>
      </c>
      <c r="G17" s="105">
        <f t="shared" si="0"/>
        <v>5</v>
      </c>
      <c r="H17" s="105">
        <f t="shared" si="1"/>
        <v>92</v>
      </c>
      <c r="I17" s="106"/>
      <c r="J17" s="111"/>
      <c r="K17" s="112"/>
      <c r="L17" s="112"/>
    </row>
    <row r="18" spans="1:12" s="107" customFormat="1" ht="18.75" customHeight="1">
      <c r="A18" s="108" t="s">
        <v>64</v>
      </c>
      <c r="B18" s="113" t="s">
        <v>65</v>
      </c>
      <c r="C18" s="115" t="s">
        <v>67</v>
      </c>
      <c r="D18" s="109" t="s">
        <v>53</v>
      </c>
      <c r="E18" s="110">
        <v>4560123553934</v>
      </c>
      <c r="F18" s="116">
        <v>30</v>
      </c>
      <c r="G18" s="105">
        <f t="shared" si="0"/>
        <v>2</v>
      </c>
      <c r="H18" s="105">
        <f t="shared" si="1"/>
        <v>32</v>
      </c>
      <c r="I18" s="106"/>
      <c r="J18" s="111"/>
      <c r="K18" s="112"/>
      <c r="L18" s="112"/>
    </row>
    <row r="19" spans="1:12" ht="15.95" customHeight="1">
      <c r="H19" s="68">
        <f>SUM(H3:H18)</f>
        <v>393</v>
      </c>
    </row>
    <row r="20" spans="1:12" ht="15.95" customHeight="1"/>
    <row r="21" spans="1:12" ht="15.95" customHeight="1"/>
    <row r="22" spans="1:12" ht="15.95" customHeight="1"/>
    <row r="23" spans="1:12" ht="15.95" customHeight="1"/>
    <row r="24" spans="1:12" ht="15.95" customHeight="1"/>
    <row r="25" spans="1:12" ht="15.95" customHeight="1"/>
    <row r="26" spans="1:12" ht="15.95" customHeight="1"/>
    <row r="27" spans="1:12" ht="15.95" customHeight="1"/>
    <row r="28" spans="1:12" ht="15.95" customHeight="1"/>
    <row r="29" spans="1:12" ht="15.95" customHeight="1"/>
    <row r="30" spans="1:12" ht="15.95" customHeight="1"/>
    <row r="31" spans="1:12" ht="15.95" customHeight="1"/>
    <row r="32" spans="1:12" ht="15.95" customHeight="1"/>
    <row r="33" ht="15.95" customHeight="1"/>
    <row r="34" ht="15.95" customHeight="1"/>
    <row r="35" ht="15.95" customHeight="1"/>
    <row r="36" ht="15.95" customHeight="1"/>
    <row r="37" ht="15.95" customHeight="1"/>
    <row r="38" ht="15.95" customHeight="1"/>
    <row r="39" ht="15.95" customHeight="1"/>
    <row r="40" ht="15.95" customHeight="1"/>
    <row r="41" ht="15.95" customHeight="1"/>
    <row r="42" ht="15.95" customHeight="1"/>
    <row r="43" ht="15.95" customHeight="1"/>
    <row r="44" ht="15.95" customHeight="1"/>
    <row r="45" ht="15.95" customHeight="1"/>
    <row r="46" ht="15.95" customHeight="1"/>
    <row r="47" ht="15.95" customHeight="1"/>
    <row r="4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  <row r="240" ht="15.95" customHeight="1"/>
    <row r="241" ht="15.95" customHeight="1"/>
    <row r="242" ht="15.95" customHeight="1"/>
    <row r="243" ht="15.95" customHeight="1"/>
    <row r="244" ht="15.95" customHeight="1"/>
    <row r="245" ht="15.95" customHeight="1"/>
    <row r="246" ht="15.95" customHeight="1"/>
    <row r="247" ht="15.95" customHeight="1"/>
    <row r="248" ht="15.95" customHeight="1"/>
    <row r="249" ht="15.95" customHeight="1"/>
    <row r="250" ht="15.95" customHeight="1"/>
    <row r="251" ht="15.95" customHeight="1"/>
    <row r="252" ht="15.95" customHeight="1"/>
    <row r="253" ht="15.95" customHeight="1"/>
    <row r="254" ht="15.95" customHeight="1"/>
    <row r="255" ht="15.95" customHeight="1"/>
    <row r="256" ht="15.95" customHeight="1"/>
    <row r="257" ht="15.95" customHeight="1"/>
    <row r="258" ht="15.95" customHeight="1"/>
    <row r="259" ht="15.95" customHeight="1"/>
    <row r="260" ht="15.95" customHeight="1"/>
    <row r="261" ht="15.95" customHeight="1"/>
    <row r="262" ht="15.95" customHeight="1"/>
    <row r="263" ht="15.95" customHeight="1"/>
    <row r="264" ht="15.95" customHeight="1"/>
    <row r="265" ht="15.95" customHeight="1"/>
    <row r="266" ht="15.95" customHeight="1"/>
    <row r="267" ht="15.95" customHeight="1"/>
    <row r="268" ht="15.95" customHeight="1"/>
    <row r="269" ht="15.95" customHeight="1"/>
    <row r="270" ht="15.95" customHeight="1"/>
    <row r="271" ht="15.95" customHeight="1"/>
    <row r="272" ht="15.95" customHeight="1"/>
    <row r="273" ht="15.95" customHeight="1"/>
    <row r="274" ht="15.95" customHeight="1"/>
    <row r="275" ht="15.95" customHeight="1"/>
    <row r="276" ht="15.95" customHeight="1"/>
    <row r="277" ht="15.95" customHeight="1"/>
    <row r="278" ht="15.95" customHeight="1"/>
    <row r="279" ht="15.95" customHeight="1"/>
    <row r="280" ht="15.95" customHeight="1"/>
    <row r="281" ht="15.95" customHeight="1"/>
    <row r="282" ht="15.95" customHeight="1"/>
    <row r="283" ht="15.95" customHeight="1"/>
    <row r="284" ht="15.95" customHeight="1"/>
    <row r="285" ht="15.95" customHeight="1"/>
    <row r="286" ht="15.95" customHeight="1"/>
    <row r="287" ht="15.95" customHeight="1"/>
    <row r="288" ht="15.95" customHeight="1"/>
    <row r="289" ht="15.95" customHeight="1"/>
    <row r="290" ht="15.95" customHeight="1"/>
    <row r="291" ht="15.95" customHeight="1"/>
    <row r="292" ht="15.95" customHeight="1"/>
    <row r="293" ht="15.95" customHeight="1"/>
    <row r="294" ht="15.95" customHeight="1"/>
    <row r="295" ht="15.95" customHeight="1"/>
    <row r="296" ht="15.95" customHeight="1"/>
    <row r="297" ht="15.95" customHeight="1"/>
    <row r="298" ht="15.95" customHeight="1"/>
    <row r="299" ht="15.95" customHeight="1"/>
    <row r="300" ht="15.95" customHeight="1"/>
    <row r="301" ht="15.95" customHeight="1"/>
    <row r="302" ht="15.95" customHeight="1"/>
    <row r="303" ht="15.95" customHeight="1"/>
    <row r="304" ht="15.95" customHeight="1"/>
    <row r="305" ht="15.95" customHeight="1"/>
    <row r="306" ht="15.95" customHeight="1"/>
    <row r="307" ht="15.95" customHeight="1"/>
    <row r="308" ht="15.95" customHeight="1"/>
    <row r="309" ht="15.95" customHeight="1"/>
    <row r="310" ht="15.95" customHeight="1"/>
    <row r="311" ht="15.95" customHeight="1"/>
    <row r="312" ht="15.95" customHeight="1"/>
    <row r="313" ht="15.95" customHeight="1"/>
    <row r="314" ht="15.95" customHeight="1"/>
    <row r="315" ht="15.95" customHeight="1"/>
    <row r="316" ht="15.95" customHeight="1"/>
    <row r="317" ht="15.95" customHeight="1"/>
    <row r="318" ht="15.95" customHeight="1"/>
    <row r="319" ht="15.95" customHeight="1"/>
    <row r="320" ht="15.95" customHeight="1"/>
    <row r="321" ht="15.95" customHeight="1"/>
    <row r="322" ht="15.95" customHeight="1"/>
    <row r="323" ht="15.95" customHeight="1"/>
    <row r="324" ht="15.95" customHeight="1"/>
    <row r="325" ht="15.95" customHeight="1"/>
    <row r="326" ht="15.95" customHeight="1"/>
    <row r="327" ht="15.95" customHeight="1"/>
    <row r="328" ht="15.95" customHeight="1"/>
    <row r="329" ht="15.95" customHeight="1"/>
    <row r="330" ht="15.95" customHeight="1"/>
    <row r="331" ht="15.95" customHeight="1"/>
    <row r="332" ht="15.95" customHeight="1"/>
    <row r="333" ht="15.95" customHeight="1"/>
    <row r="334" ht="15.95" customHeight="1"/>
    <row r="335" ht="15.95" customHeight="1"/>
    <row r="336" ht="15.95" customHeight="1"/>
    <row r="337" ht="15.95" customHeight="1"/>
    <row r="338" ht="15.95" customHeight="1"/>
    <row r="339" ht="15.95" customHeight="1"/>
    <row r="340" ht="15.95" customHeight="1"/>
    <row r="341" ht="15.95" customHeight="1"/>
    <row r="342" ht="15.95" customHeight="1"/>
    <row r="343" ht="15.95" customHeight="1"/>
    <row r="344" ht="15.95" customHeight="1"/>
    <row r="345" ht="15.95" customHeight="1"/>
    <row r="346" ht="15.95" customHeight="1"/>
    <row r="347" ht="15.95" customHeight="1"/>
    <row r="348" ht="15.95" customHeight="1"/>
    <row r="349" ht="15.95" customHeight="1"/>
    <row r="350" ht="15.95" customHeight="1"/>
    <row r="351" ht="15.95" customHeight="1"/>
    <row r="352" ht="15.95" customHeight="1"/>
    <row r="353" ht="15.95" customHeight="1"/>
    <row r="354" ht="15.95" customHeight="1"/>
    <row r="355" ht="15.95" customHeight="1"/>
    <row r="356" ht="15.95" customHeight="1"/>
    <row r="357" ht="15.95" customHeight="1"/>
    <row r="358" ht="15.95" customHeight="1"/>
    <row r="359" ht="15.95" customHeight="1"/>
    <row r="360" ht="15.95" customHeight="1"/>
    <row r="361" ht="15.95" customHeight="1"/>
    <row r="362" ht="15.95" customHeight="1"/>
    <row r="363" ht="15.95" customHeight="1"/>
    <row r="364" ht="15.95" customHeight="1"/>
    <row r="365" ht="15.95" customHeight="1"/>
    <row r="366" ht="15.95" customHeight="1"/>
    <row r="367" ht="15.95" customHeight="1"/>
    <row r="368" ht="15.95" customHeight="1"/>
    <row r="369" ht="15.95" customHeight="1"/>
    <row r="370" ht="15.95" customHeight="1"/>
    <row r="371" ht="15.95" customHeight="1"/>
    <row r="372" ht="15.95" customHeight="1"/>
    <row r="373" ht="15.95" customHeight="1"/>
    <row r="374" ht="15.95" customHeight="1"/>
    <row r="375" ht="15.95" customHeight="1"/>
    <row r="376" ht="15.95" customHeight="1"/>
    <row r="377" ht="15.95" customHeight="1"/>
    <row r="378" ht="15.95" customHeight="1"/>
    <row r="379" ht="15.95" customHeight="1"/>
    <row r="380" ht="15.95" customHeight="1"/>
    <row r="381" ht="15.95" customHeight="1"/>
    <row r="382" ht="15.95" customHeight="1"/>
    <row r="383" ht="15.95" customHeight="1"/>
    <row r="384" ht="15.95" customHeight="1"/>
    <row r="385" ht="15.95" customHeight="1"/>
    <row r="386" ht="15.95" customHeight="1"/>
    <row r="387" ht="15.95" customHeight="1"/>
    <row r="388" ht="15.95" customHeight="1"/>
    <row r="389" ht="15.95" customHeight="1"/>
    <row r="390" ht="15.95" customHeight="1"/>
    <row r="391" ht="15.95" customHeight="1"/>
    <row r="392" ht="15.95" customHeight="1"/>
    <row r="393" ht="15.95" customHeight="1"/>
    <row r="394" ht="15.95" customHeight="1"/>
    <row r="395" ht="15.95" customHeight="1"/>
    <row r="396" ht="15.95" customHeight="1"/>
    <row r="397" ht="15.95" customHeight="1"/>
    <row r="398" ht="15.95" customHeight="1"/>
    <row r="399" ht="15.95" customHeight="1"/>
    <row r="400" ht="15.95" customHeight="1"/>
    <row r="401" ht="15.95" customHeight="1"/>
    <row r="402" ht="15.95" customHeight="1"/>
    <row r="403" ht="15.95" customHeight="1"/>
    <row r="404" ht="15.95" customHeight="1"/>
    <row r="405" ht="15.95" customHeight="1"/>
    <row r="406" ht="15.95" customHeight="1"/>
    <row r="407" ht="15.95" customHeight="1"/>
    <row r="408" ht="15.95" customHeight="1"/>
    <row r="409" ht="15.95" customHeight="1"/>
    <row r="410" ht="15.95" customHeight="1"/>
    <row r="411" ht="15.95" customHeight="1"/>
    <row r="412" ht="15.95" customHeight="1"/>
    <row r="413" ht="15.95" customHeight="1"/>
    <row r="414" ht="15.95" customHeight="1"/>
    <row r="415" ht="15.95" customHeight="1"/>
    <row r="416" ht="15.95" customHeight="1"/>
    <row r="417" ht="15.95" customHeight="1"/>
    <row r="418" ht="15.95" customHeight="1"/>
    <row r="419" ht="15.95" customHeight="1"/>
    <row r="420" ht="15.95" customHeight="1"/>
    <row r="421" ht="15.95" customHeight="1"/>
    <row r="422" ht="15.95" customHeight="1"/>
    <row r="423" ht="15.95" customHeight="1"/>
    <row r="424" ht="15.95" customHeight="1"/>
    <row r="425" ht="15.95" customHeight="1"/>
    <row r="426" ht="15.95" customHeight="1"/>
    <row r="427" ht="15.95" customHeight="1"/>
    <row r="428" ht="15.95" customHeight="1"/>
    <row r="429" ht="15.95" customHeight="1"/>
    <row r="430" ht="15.95" customHeight="1"/>
    <row r="431" ht="15.95" customHeight="1"/>
    <row r="432" ht="15.95" customHeight="1"/>
    <row r="433" ht="15.95" customHeight="1"/>
    <row r="434" ht="15.95" customHeight="1"/>
    <row r="435" ht="15.95" customHeight="1"/>
    <row r="436" ht="15.95" customHeight="1"/>
    <row r="437" ht="15.95" customHeight="1"/>
    <row r="438" ht="15.95" customHeight="1"/>
    <row r="439" ht="15.95" customHeight="1"/>
    <row r="440" ht="15.95" customHeight="1"/>
    <row r="441" ht="15.95" customHeight="1"/>
    <row r="442" ht="15.95" customHeight="1"/>
    <row r="443" ht="15.95" customHeight="1"/>
    <row r="444" ht="15.95" customHeight="1"/>
    <row r="445" ht="15.95" customHeight="1"/>
    <row r="446" ht="15.95" customHeight="1"/>
    <row r="447" ht="15.95" customHeight="1"/>
    <row r="448" ht="15.95" customHeight="1"/>
    <row r="449" ht="15.95" customHeight="1"/>
    <row r="450" ht="15.95" customHeight="1"/>
    <row r="451" ht="15.95" customHeight="1"/>
    <row r="452" ht="15.95" customHeight="1"/>
    <row r="453" ht="15.95" customHeight="1"/>
    <row r="454" ht="15.95" customHeight="1"/>
    <row r="455" ht="15.95" customHeight="1"/>
    <row r="456" ht="15.95" customHeight="1"/>
    <row r="457" ht="15.95" customHeight="1"/>
    <row r="458" ht="15.95" customHeight="1"/>
    <row r="459" ht="15.95" customHeight="1"/>
    <row r="460" ht="15.95" customHeight="1"/>
    <row r="461" ht="15.95" customHeight="1"/>
    <row r="462" ht="15.95" customHeight="1"/>
    <row r="463" ht="15.95" customHeight="1"/>
    <row r="464" ht="15.95" customHeight="1"/>
    <row r="465" ht="15.95" customHeight="1"/>
    <row r="466" ht="15.95" customHeight="1"/>
    <row r="467" ht="15.95" customHeight="1"/>
    <row r="468" ht="15.95" customHeight="1"/>
    <row r="469" ht="15.95" customHeight="1"/>
    <row r="470" ht="15.95" customHeight="1"/>
    <row r="471" ht="15.95" customHeight="1"/>
    <row r="472" ht="15.95" customHeight="1"/>
    <row r="473" ht="15.95" customHeight="1"/>
    <row r="474" ht="15.95" customHeight="1"/>
    <row r="475" ht="15.95" customHeight="1"/>
    <row r="476" ht="15.95" customHeight="1"/>
    <row r="477" ht="15.95" customHeight="1"/>
    <row r="478" ht="15.95" customHeight="1"/>
    <row r="479" ht="15.95" customHeight="1"/>
    <row r="480" ht="15.95" customHeight="1"/>
    <row r="481" ht="15.95" customHeight="1"/>
    <row r="482" ht="15.95" customHeight="1"/>
    <row r="483" ht="15.95" customHeight="1"/>
    <row r="484" ht="15.95" customHeight="1"/>
    <row r="485" ht="15.95" customHeight="1"/>
    <row r="486" ht="15.95" customHeight="1"/>
    <row r="487" ht="15.95" customHeight="1"/>
    <row r="488" ht="15.95" customHeight="1"/>
    <row r="489" ht="15.95" customHeight="1"/>
    <row r="490" ht="15.95" customHeight="1"/>
    <row r="491" ht="15.95" customHeight="1"/>
    <row r="492" ht="15.95" customHeight="1"/>
    <row r="493" ht="15.95" customHeight="1"/>
    <row r="494" ht="15.95" customHeight="1"/>
    <row r="495" ht="15.95" customHeight="1"/>
    <row r="496" ht="15.95" customHeight="1"/>
    <row r="497" ht="15.95" customHeight="1"/>
    <row r="498" ht="15.95" customHeight="1"/>
    <row r="499" ht="15.95" customHeight="1"/>
    <row r="500" ht="15.95" customHeight="1"/>
    <row r="501" ht="15.95" customHeight="1"/>
    <row r="502" ht="15.95" customHeight="1"/>
    <row r="503" ht="15.95" customHeight="1"/>
    <row r="504" ht="15.95" customHeight="1"/>
    <row r="505" ht="15.95" customHeight="1"/>
    <row r="506" ht="15.95" customHeight="1"/>
    <row r="507" ht="15.95" customHeight="1"/>
    <row r="508" ht="15.95" customHeight="1"/>
    <row r="509" ht="15.95" customHeight="1"/>
    <row r="510" ht="15.95" customHeight="1"/>
    <row r="511" ht="15.95" customHeight="1"/>
    <row r="512" ht="15.95" customHeight="1"/>
    <row r="513" ht="15.95" customHeight="1"/>
    <row r="514" ht="15.95" customHeight="1"/>
    <row r="515" ht="15.95" customHeight="1"/>
    <row r="516" ht="15.95" customHeight="1"/>
    <row r="517" ht="15.95" customHeight="1"/>
    <row r="518" ht="15.95" customHeight="1"/>
    <row r="519" ht="15.95" customHeight="1"/>
    <row r="520" ht="15.95" customHeight="1"/>
    <row r="521" ht="15.95" customHeight="1"/>
    <row r="522" ht="15.95" customHeight="1"/>
    <row r="523" ht="15.95" customHeight="1"/>
    <row r="524" ht="15.95" customHeight="1"/>
    <row r="525" ht="15.95" customHeight="1"/>
    <row r="526" ht="15.95" customHeight="1"/>
    <row r="527" ht="15.95" customHeight="1"/>
    <row r="528" ht="15.95" customHeight="1"/>
    <row r="529" ht="15.95" customHeight="1"/>
    <row r="530" ht="15.95" customHeight="1"/>
    <row r="531" ht="15.95" customHeight="1"/>
    <row r="532" ht="15.95" customHeight="1"/>
    <row r="533" ht="15.95" customHeight="1"/>
    <row r="534" ht="15.95" customHeight="1"/>
    <row r="535" ht="15.95" customHeight="1"/>
    <row r="536" ht="15.95" customHeight="1"/>
    <row r="537" ht="15.95" customHeight="1"/>
    <row r="538" ht="15.95" customHeight="1"/>
    <row r="539" ht="15.95" customHeight="1"/>
    <row r="540" ht="15.95" customHeight="1"/>
    <row r="541" ht="15.95" customHeight="1"/>
    <row r="542" ht="15.95" customHeight="1"/>
    <row r="543" ht="15.95" customHeight="1"/>
    <row r="544" ht="15.95" customHeight="1"/>
    <row r="545" ht="15.95" customHeight="1"/>
    <row r="546" ht="15.95" customHeight="1"/>
    <row r="547" ht="15.95" customHeight="1"/>
    <row r="548" ht="15.95" customHeight="1"/>
    <row r="549" ht="15.95" customHeight="1"/>
    <row r="550" ht="15.95" customHeight="1"/>
    <row r="551" ht="15.95" customHeight="1"/>
    <row r="552" ht="15.95" customHeight="1"/>
    <row r="553" ht="15.95" customHeight="1"/>
    <row r="554" ht="15.95" customHeight="1"/>
    <row r="555" ht="15.95" customHeight="1"/>
    <row r="556" ht="15.95" customHeight="1"/>
    <row r="557" ht="15.95" customHeight="1"/>
    <row r="558" ht="15.95" customHeight="1"/>
    <row r="559" ht="15.95" customHeight="1"/>
    <row r="560" ht="15.95" customHeight="1"/>
    <row r="561" ht="15.95" customHeight="1"/>
    <row r="562" ht="15.95" customHeight="1"/>
    <row r="563" ht="15.95" customHeight="1"/>
    <row r="564" ht="15.95" customHeight="1"/>
    <row r="565" ht="15.95" customHeight="1"/>
    <row r="566" ht="15.95" customHeight="1"/>
    <row r="567" ht="15.95" customHeight="1"/>
    <row r="568" ht="15.95" customHeight="1"/>
    <row r="569" ht="15.95" customHeight="1"/>
    <row r="570" ht="15.95" customHeight="1"/>
    <row r="571" ht="15.95" customHeight="1"/>
    <row r="572" ht="15.95" customHeight="1"/>
    <row r="573" ht="15.95" customHeight="1"/>
    <row r="574" ht="15.95" customHeight="1"/>
    <row r="575" ht="15.95" customHeight="1"/>
    <row r="576" ht="15.95" customHeight="1"/>
    <row r="577" ht="15.95" customHeight="1"/>
    <row r="578" ht="15.95" customHeight="1"/>
    <row r="579" ht="15.95" customHeight="1"/>
    <row r="580" ht="15.95" customHeight="1"/>
    <row r="581" ht="15.95" customHeight="1"/>
    <row r="582" ht="15.95" customHeight="1"/>
    <row r="583" ht="15.95" customHeight="1"/>
    <row r="584" ht="15.95" customHeight="1"/>
    <row r="585" ht="15.95" customHeight="1"/>
    <row r="586" ht="15.95" customHeight="1"/>
    <row r="587" ht="15.95" customHeight="1"/>
    <row r="588" ht="15.95" customHeight="1"/>
    <row r="589" ht="15.95" customHeight="1"/>
    <row r="590" ht="15.95" customHeight="1"/>
    <row r="591" ht="15.95" customHeight="1"/>
    <row r="592" ht="15.95" customHeight="1"/>
    <row r="593" ht="15.95" customHeight="1"/>
    <row r="594" ht="15.95" customHeight="1"/>
    <row r="595" ht="15.95" customHeight="1"/>
    <row r="596" ht="15.95" customHeight="1"/>
    <row r="597" ht="15.95" customHeight="1"/>
    <row r="598" ht="15.95" customHeight="1"/>
    <row r="599" ht="15.95" customHeight="1"/>
    <row r="600" ht="15.95" customHeight="1"/>
    <row r="601" ht="15.95" customHeight="1"/>
    <row r="602" ht="15.95" customHeight="1"/>
    <row r="603" ht="15.95" customHeight="1"/>
    <row r="604" ht="15.95" customHeight="1"/>
    <row r="605" ht="15.95" customHeight="1"/>
    <row r="606" ht="15.95" customHeight="1"/>
    <row r="607" ht="15.95" customHeight="1"/>
    <row r="608" ht="15.95" customHeight="1"/>
    <row r="609" ht="15.95" customHeight="1"/>
    <row r="610" ht="15.95" customHeight="1"/>
    <row r="611" ht="15.95" customHeight="1"/>
    <row r="612" ht="15.95" customHeight="1"/>
    <row r="613" ht="15.95" customHeight="1"/>
    <row r="614" ht="15.95" customHeight="1"/>
    <row r="615" ht="15.95" customHeight="1"/>
    <row r="616" ht="15.95" customHeight="1"/>
    <row r="617" ht="15.95" customHeight="1"/>
    <row r="618" ht="15.95" customHeight="1"/>
    <row r="619" ht="15.95" customHeight="1"/>
    <row r="620" ht="15.95" customHeight="1"/>
    <row r="621" ht="15.95" customHeight="1"/>
    <row r="622" ht="15.95" customHeight="1"/>
    <row r="623" ht="15.95" customHeight="1"/>
    <row r="624" ht="15.95" customHeight="1"/>
    <row r="625" ht="15.95" customHeight="1"/>
    <row r="626" ht="15.95" customHeight="1"/>
    <row r="627" ht="15.95" customHeight="1"/>
    <row r="628" ht="15.95" customHeight="1"/>
    <row r="629" ht="15.95" customHeight="1"/>
    <row r="630" ht="15.95" customHeight="1"/>
    <row r="631" ht="15.95" customHeight="1"/>
    <row r="632" ht="15.95" customHeight="1"/>
    <row r="633" ht="15.95" customHeight="1"/>
    <row r="634" ht="15.95" customHeight="1"/>
    <row r="635" ht="15.95" customHeight="1"/>
    <row r="636" ht="15.95" customHeight="1"/>
    <row r="637" ht="15.95" customHeight="1"/>
    <row r="638" ht="15.95" customHeight="1"/>
    <row r="639" ht="15.95" customHeight="1"/>
    <row r="640" ht="15.95" customHeight="1"/>
    <row r="641" ht="15.95" customHeight="1"/>
    <row r="642" ht="15.95" customHeight="1"/>
    <row r="643" ht="15.95" customHeight="1"/>
    <row r="644" ht="15.95" customHeight="1"/>
    <row r="645" ht="15.95" customHeight="1"/>
    <row r="646" ht="15.95" customHeight="1"/>
    <row r="647" ht="15.95" customHeight="1"/>
    <row r="648" ht="15.95" customHeight="1"/>
    <row r="649" ht="15.95" customHeight="1"/>
    <row r="650" ht="15.95" customHeight="1"/>
    <row r="651" ht="15.95" customHeight="1"/>
    <row r="652" ht="15.95" customHeight="1"/>
    <row r="653" ht="15.95" customHeight="1"/>
    <row r="654" ht="15.95" customHeight="1"/>
    <row r="655" ht="15.95" customHeight="1"/>
    <row r="656" ht="15.95" customHeight="1"/>
    <row r="657" ht="15.95" customHeight="1"/>
    <row r="658" ht="15.95" customHeight="1"/>
    <row r="659" ht="15.95" customHeight="1"/>
    <row r="660" ht="15.95" customHeight="1"/>
    <row r="661" ht="15.95" customHeight="1"/>
    <row r="662" ht="15.95" customHeight="1"/>
    <row r="663" ht="15.95" customHeight="1"/>
    <row r="664" ht="15.95" customHeight="1"/>
    <row r="665" ht="15.95" customHeight="1"/>
    <row r="666" ht="15.95" customHeight="1"/>
    <row r="667" ht="15.95" customHeight="1"/>
    <row r="668" ht="15.95" customHeight="1"/>
    <row r="669" ht="15.95" customHeight="1"/>
    <row r="670" ht="15.95" customHeight="1"/>
    <row r="671" ht="15.95" customHeight="1"/>
    <row r="672" ht="15.95" customHeight="1"/>
    <row r="673" ht="15.95" customHeight="1"/>
    <row r="674" ht="15.95" customHeight="1"/>
    <row r="675" ht="15.95" customHeight="1"/>
    <row r="676" ht="15.95" customHeight="1"/>
    <row r="677" ht="15.95" customHeight="1"/>
    <row r="678" ht="15.95" customHeight="1"/>
    <row r="679" ht="15.95" customHeight="1"/>
    <row r="680" ht="15.95" customHeight="1"/>
    <row r="681" ht="15.95" customHeight="1"/>
    <row r="682" ht="15.95" customHeight="1"/>
    <row r="683" ht="15.95" customHeight="1"/>
    <row r="684" ht="15.95" customHeight="1"/>
    <row r="685" ht="15.95" customHeight="1"/>
    <row r="686" ht="15.95" customHeight="1"/>
    <row r="687" ht="15.95" customHeight="1"/>
    <row r="688" ht="15.95" customHeight="1"/>
    <row r="689" ht="15.95" customHeight="1"/>
    <row r="690" ht="15.95" customHeight="1"/>
    <row r="691" ht="15.95" customHeight="1"/>
    <row r="692" ht="15.95" customHeight="1"/>
    <row r="693" ht="15.95" customHeight="1"/>
    <row r="694" ht="15.95" customHeight="1"/>
    <row r="695" ht="15.95" customHeight="1"/>
    <row r="696" ht="15.95" customHeight="1"/>
    <row r="697" ht="15.95" customHeight="1"/>
    <row r="698" ht="15.95" customHeight="1"/>
    <row r="699" ht="15.95" customHeight="1"/>
    <row r="700" ht="15.95" customHeight="1"/>
    <row r="701" ht="15.95" customHeight="1"/>
    <row r="702" ht="15.95" customHeight="1"/>
    <row r="703" ht="15.95" customHeight="1"/>
    <row r="704" ht="15.95" customHeight="1"/>
    <row r="705" ht="15.95" customHeight="1"/>
    <row r="706" ht="15.95" customHeight="1"/>
    <row r="707" ht="15.95" customHeight="1"/>
    <row r="708" ht="15.95" customHeight="1"/>
    <row r="709" ht="15.95" customHeight="1"/>
    <row r="710" ht="15.95" customHeight="1"/>
    <row r="711" ht="15.95" customHeight="1"/>
    <row r="712" ht="15.95" customHeight="1"/>
    <row r="713" ht="15.95" customHeight="1"/>
    <row r="714" ht="15.95" customHeight="1"/>
    <row r="715" ht="15.95" customHeight="1"/>
    <row r="716" ht="15.95" customHeight="1"/>
    <row r="717" ht="15.95" customHeight="1"/>
    <row r="718" ht="15.95" customHeight="1"/>
    <row r="719" ht="15.95" customHeight="1"/>
    <row r="720" ht="15.95" customHeight="1"/>
    <row r="721" ht="15.95" customHeight="1"/>
    <row r="722" ht="15.95" customHeight="1"/>
    <row r="723" ht="15.95" customHeight="1"/>
    <row r="724" ht="15.95" customHeight="1"/>
    <row r="725" ht="15.95" customHeight="1"/>
    <row r="726" ht="15.95" customHeight="1"/>
    <row r="727" ht="15.95" customHeight="1"/>
    <row r="728" ht="15.95" customHeight="1"/>
    <row r="729" ht="15.95" customHeight="1"/>
    <row r="730" ht="15.95" customHeight="1"/>
    <row r="731" ht="15.95" customHeight="1"/>
    <row r="732" ht="15.95" customHeight="1"/>
    <row r="733" ht="15.95" customHeight="1"/>
    <row r="734" ht="15.95" customHeight="1"/>
    <row r="735" ht="15.95" customHeight="1"/>
    <row r="736" ht="15.95" customHeight="1"/>
    <row r="737" ht="15.95" customHeight="1"/>
    <row r="738" ht="15.95" customHeight="1"/>
    <row r="739" ht="15.95" customHeight="1"/>
    <row r="740" ht="15.95" customHeight="1"/>
    <row r="741" ht="15.95" customHeight="1"/>
    <row r="742" ht="15.95" customHeight="1"/>
    <row r="743" ht="15.95" customHeight="1"/>
    <row r="744" ht="15.95" customHeight="1"/>
    <row r="745" ht="15.95" customHeight="1"/>
    <row r="746" ht="15.95" customHeight="1"/>
    <row r="747" ht="15.95" customHeight="1"/>
    <row r="748" ht="15.95" customHeight="1"/>
    <row r="749" ht="15.95" customHeight="1"/>
    <row r="750" ht="15.95" customHeight="1"/>
    <row r="751" ht="15.95" customHeight="1"/>
    <row r="752" ht="15.95" customHeight="1"/>
    <row r="753" ht="15.95" customHeight="1"/>
    <row r="754" ht="15.95" customHeight="1"/>
    <row r="755" ht="15.95" customHeight="1"/>
    <row r="756" ht="15.95" customHeight="1"/>
    <row r="757" ht="15.95" customHeight="1"/>
    <row r="758" ht="15.95" customHeight="1"/>
    <row r="759" ht="15.95" customHeight="1"/>
    <row r="760" ht="15.95" customHeight="1"/>
    <row r="761" ht="15.95" customHeight="1"/>
    <row r="762" ht="15.95" customHeight="1"/>
    <row r="763" ht="15.95" customHeight="1"/>
    <row r="764" ht="15.95" customHeight="1"/>
    <row r="765" ht="15.95" customHeight="1"/>
    <row r="766" ht="15.95" customHeight="1"/>
    <row r="767" ht="15.95" customHeight="1"/>
    <row r="768" ht="15.95" customHeight="1"/>
    <row r="769" ht="15.95" customHeight="1"/>
    <row r="770" ht="15.95" customHeight="1"/>
    <row r="771" ht="15.95" customHeight="1"/>
    <row r="772" ht="15.95" customHeight="1"/>
    <row r="773" ht="15.95" customHeight="1"/>
    <row r="774" ht="15.95" customHeight="1"/>
    <row r="775" ht="15.95" customHeight="1"/>
    <row r="776" ht="15.95" customHeight="1"/>
    <row r="777" ht="15.95" customHeight="1"/>
    <row r="778" ht="15.95" customHeight="1"/>
    <row r="779" ht="15.95" customHeight="1"/>
  </sheetData>
  <autoFilter ref="A2:L18" xr:uid="{00000000-0009-0000-0000-000001000000}"/>
  <pageMargins left="0.7" right="0.7" top="0.75" bottom="0.75" header="0.3" footer="0.3"/>
  <pageSetup paperSize="9"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3C9DF2-DF8D-4FC2-86C1-6A783754A4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EB8122-8668-4A1B-B13E-90DC1811BB9D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cc099e4b-e381-4360-bcff-5e1f51ab48dc"/>
    <ds:schemaRef ds:uri="http://schemas.microsoft.com/office/infopath/2007/PartnerControls"/>
    <ds:schemaRef ds:uri="4bf10b48-52f7-4ad4-b1e1-de514cec68e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343461B-BC25-4ED4-8DBC-F889ECCC42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MER.QT-1.BM2</vt:lpstr>
      <vt:lpstr>DETAIL</vt:lpstr>
      <vt:lpstr>DETAIL!Print_Area</vt:lpstr>
      <vt:lpstr>'MER.QT-1.BM2'!Print_Area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Quynh Phan Le Dieu</cp:lastModifiedBy>
  <cp:lastPrinted>2024-05-27T09:58:38Z</cp:lastPrinted>
  <dcterms:created xsi:type="dcterms:W3CDTF">2020-11-11T02:21:38Z</dcterms:created>
  <dcterms:modified xsi:type="dcterms:W3CDTF">2025-09-08T07:28:25Z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