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UA/66. TÚI CHỊ JAP/1 - SAMPLE/2-STYLE-FILE/"/>
    </mc:Choice>
  </mc:AlternateContent>
  <xr:revisionPtr revIDLastSave="173" documentId="13_ncr:1_{7A3DE296-F34C-4436-9B9C-D56F291C0EA7}" xr6:coauthVersionLast="47" xr6:coauthVersionMax="47" xr10:uidLastSave="{618DA2C9-2107-4B2F-89E4-94BD1A905C2E}"/>
  <bookViews>
    <workbookView xWindow="-104" yWindow="-104" windowWidth="22326" windowHeight="11947" tabRatio="753" activeTab="2" xr2:uid="{00000000-000D-0000-FFFF-FFFF00000000}"/>
  </bookViews>
  <sheets>
    <sheet name="1. CUTTING DOCKET" sheetId="1" r:id="rId1"/>
    <sheet name="GREY" sheetId="16" state="hidden" r:id="rId2"/>
    <sheet name="2. TRIM CARD" sheetId="5" r:id="rId3"/>
    <sheet name="2. TRIM CARD (GREY)" sheetId="17" state="hidden" r:id="rId4"/>
    <sheet name="3. ĐỊNH VỊ HÌNH IN.THÊU" sheetId="7" state="hidden" r:id="rId5"/>
    <sheet name="4. THÔNG SỐ SẢN XUẤT" sheetId="8" state="hidden" r:id="rId6"/>
  </sheets>
  <definedNames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'1. CUTTING DOCKET'!$A$36:$R$75</definedName>
    <definedName name="_xlnm._FilterDatabase" localSheetId="1" hidden="1">GREY!$A$64:$Q$131</definedName>
    <definedName name="_xlnm.Print_Area" localSheetId="0">'1. CUTTING DOCKET'!$A$1:$Q$84</definedName>
    <definedName name="_xlnm.Print_Area" localSheetId="2">'2. TRIM CARD'!$A$1:$B$14</definedName>
    <definedName name="_xlnm.Print_Area" localSheetId="3">'2. TRIM CARD (GREY)'!$A$1:$E$39</definedName>
    <definedName name="_xlnm.Print_Area" localSheetId="1">GREY!$A$1:$P$169</definedName>
    <definedName name="_xlnm.Print_Titles" localSheetId="0">'1. CUTTING DOCKET'!$1:$15</definedName>
    <definedName name="_xlnm.Print_Titles" localSheetId="3">'2. TRIM CARD (GREY)'!$1:$5</definedName>
    <definedName name="_xlnm.Print_Titles" localSheetId="1">GREY!$1:$15</definedName>
    <definedName name="Work_Type">'1. CUTTING DOCKET'!$Q$4:$R$19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5" l="1"/>
  <c r="B13" i="5"/>
  <c r="I19" i="1" l="1"/>
  <c r="I20" i="1" s="1"/>
  <c r="I28" i="1" s="1"/>
  <c r="B33" i="1"/>
  <c r="K44" i="1" l="1"/>
  <c r="K56" i="1"/>
  <c r="K68" i="1"/>
  <c r="M68" i="1" s="1"/>
  <c r="O68" i="1" s="1"/>
  <c r="K45" i="1"/>
  <c r="K70" i="1"/>
  <c r="M70" i="1" s="1"/>
  <c r="O70" i="1" s="1"/>
  <c r="K47" i="1"/>
  <c r="K59" i="1"/>
  <c r="K60" i="1"/>
  <c r="K49" i="1"/>
  <c r="M49" i="1" s="1"/>
  <c r="O49" i="1" s="1"/>
  <c r="K61" i="1"/>
  <c r="K73" i="1"/>
  <c r="M73" i="1" s="1"/>
  <c r="O73" i="1" s="1"/>
  <c r="K52" i="1"/>
  <c r="M52" i="1" s="1"/>
  <c r="O52" i="1" s="1"/>
  <c r="K76" i="1"/>
  <c r="M76" i="1" s="1"/>
  <c r="O76" i="1" s="1"/>
  <c r="K53" i="1"/>
  <c r="M53" i="1" s="1"/>
  <c r="O53" i="1" s="1"/>
  <c r="K55" i="1"/>
  <c r="M55" i="1" s="1"/>
  <c r="O55" i="1" s="1"/>
  <c r="K69" i="1"/>
  <c r="M69" i="1" s="1"/>
  <c r="O69" i="1" s="1"/>
  <c r="K58" i="1"/>
  <c r="K72" i="1"/>
  <c r="M72" i="1" s="1"/>
  <c r="O72" i="1" s="1"/>
  <c r="K38" i="1"/>
  <c r="M38" i="1" s="1"/>
  <c r="O38" i="1" s="1"/>
  <c r="K50" i="1"/>
  <c r="M50" i="1" s="1"/>
  <c r="O50" i="1" s="1"/>
  <c r="K62" i="1"/>
  <c r="K74" i="1"/>
  <c r="M74" i="1" s="1"/>
  <c r="O74" i="1" s="1"/>
  <c r="K65" i="1"/>
  <c r="K42" i="1"/>
  <c r="M42" i="1" s="1"/>
  <c r="O42" i="1" s="1"/>
  <c r="K66" i="1"/>
  <c r="K43" i="1"/>
  <c r="M43" i="1" s="1"/>
  <c r="O43" i="1" s="1"/>
  <c r="K67" i="1"/>
  <c r="K57" i="1"/>
  <c r="K46" i="1"/>
  <c r="K71" i="1"/>
  <c r="M71" i="1" s="1"/>
  <c r="O71" i="1" s="1"/>
  <c r="K48" i="1"/>
  <c r="M48" i="1" s="1"/>
  <c r="O48" i="1" s="1"/>
  <c r="K39" i="1"/>
  <c r="M39" i="1" s="1"/>
  <c r="O39" i="1" s="1"/>
  <c r="K51" i="1"/>
  <c r="M51" i="1" s="1"/>
  <c r="O51" i="1" s="1"/>
  <c r="K63" i="1"/>
  <c r="K75" i="1"/>
  <c r="M75" i="1" s="1"/>
  <c r="O75" i="1" s="1"/>
  <c r="K40" i="1"/>
  <c r="M40" i="1" s="1"/>
  <c r="O40" i="1" s="1"/>
  <c r="K64" i="1"/>
  <c r="K41" i="1"/>
  <c r="M41" i="1" s="1"/>
  <c r="O41" i="1" s="1"/>
  <c r="K54" i="1"/>
  <c r="M54" i="1" s="1"/>
  <c r="O54" i="1" s="1"/>
  <c r="B2" i="17"/>
  <c r="Q23" i="1"/>
  <c r="D24" i="1"/>
  <c r="D25" i="1" s="1"/>
  <c r="G24" i="1"/>
  <c r="G25" i="1" s="1"/>
  <c r="H24" i="1"/>
  <c r="H25" i="1" s="1"/>
  <c r="I24" i="1"/>
  <c r="I25" i="1" s="1"/>
  <c r="J24" i="1"/>
  <c r="J25" i="1" s="1"/>
  <c r="K24" i="1"/>
  <c r="K25" i="1" s="1"/>
  <c r="Q26" i="1"/>
  <c r="J51" i="16"/>
  <c r="K19" i="1"/>
  <c r="J19" i="1"/>
  <c r="H19" i="1"/>
  <c r="G19" i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A2" i="17"/>
  <c r="Q24" i="1" l="1"/>
  <c r="Q25" i="1" s="1"/>
  <c r="H53" i="1"/>
  <c r="H65" i="1"/>
  <c r="H73" i="1"/>
  <c r="H45" i="1"/>
  <c r="H57" i="1"/>
  <c r="H69" i="1"/>
  <c r="H49" i="1"/>
  <c r="H41" i="1"/>
  <c r="H61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L57" i="1"/>
  <c r="M57" i="1" s="1"/>
  <c r="O57" i="1" s="1"/>
  <c r="L58" i="1"/>
  <c r="M58" i="1" s="1"/>
  <c r="O58" i="1" s="1"/>
  <c r="L59" i="1"/>
  <c r="L56" i="1"/>
  <c r="M56" i="1" s="1"/>
  <c r="O56" i="1" s="1"/>
  <c r="K20" i="1"/>
  <c r="K28" i="1" s="1"/>
  <c r="J20" i="1"/>
  <c r="J28" i="1" s="1"/>
  <c r="K37" i="1"/>
  <c r="M37" i="1" s="1"/>
  <c r="O37" i="1" s="1"/>
  <c r="H20" i="1"/>
  <c r="H28" i="1" s="1"/>
  <c r="G20" i="1"/>
  <c r="G28" i="1" s="1"/>
  <c r="L67" i="1" l="1"/>
  <c r="M67" i="1" s="1"/>
  <c r="O67" i="1" s="1"/>
  <c r="M59" i="1"/>
  <c r="O59" i="1" s="1"/>
  <c r="D6" i="17"/>
  <c r="E6" i="17"/>
  <c r="C15" i="17"/>
  <c r="L47" i="1"/>
  <c r="M47" i="1" s="1"/>
  <c r="O47" i="1" s="1"/>
  <c r="L63" i="1"/>
  <c r="M63" i="1" s="1"/>
  <c r="O63" i="1" s="1"/>
  <c r="L62" i="1"/>
  <c r="M62" i="1" s="1"/>
  <c r="O62" i="1" s="1"/>
  <c r="L46" i="1"/>
  <c r="M46" i="1" s="1"/>
  <c r="O46" i="1" s="1"/>
  <c r="L66" i="1"/>
  <c r="M66" i="1" s="1"/>
  <c r="O66" i="1" s="1"/>
  <c r="D9" i="17" l="1"/>
  <c r="E9" i="17"/>
  <c r="L45" i="1"/>
  <c r="M45" i="1" s="1"/>
  <c r="O45" i="1" s="1"/>
  <c r="D11" i="17" l="1"/>
  <c r="E11" i="17"/>
  <c r="L44" i="1"/>
  <c r="M44" i="1" s="1"/>
  <c r="O44" i="1" s="1"/>
  <c r="B7" i="5" l="1"/>
  <c r="H67" i="1" l="1"/>
  <c r="H55" i="1"/>
  <c r="H75" i="1"/>
  <c r="H43" i="1"/>
  <c r="H63" i="1"/>
  <c r="H51" i="1"/>
  <c r="H71" i="1"/>
  <c r="H59" i="1"/>
  <c r="H47" i="1"/>
  <c r="H70" i="1"/>
  <c r="H58" i="1"/>
  <c r="H46" i="1"/>
  <c r="H66" i="1"/>
  <c r="H50" i="1"/>
  <c r="H54" i="1"/>
  <c r="H74" i="1"/>
  <c r="H42" i="1"/>
  <c r="H62" i="1"/>
  <c r="B11" i="17"/>
  <c r="E15" i="17" l="1"/>
  <c r="D15" i="17"/>
  <c r="A10" i="5"/>
  <c r="A9" i="5"/>
  <c r="B9" i="5" l="1"/>
  <c r="C6" i="17" l="1"/>
  <c r="C9" i="17" l="1"/>
  <c r="L61" i="1"/>
  <c r="M61" i="1" s="1"/>
  <c r="O61" i="1" s="1"/>
  <c r="L64" i="1"/>
  <c r="M64" i="1" s="1"/>
  <c r="O64" i="1" s="1"/>
  <c r="C11" i="17" l="1"/>
  <c r="L65" i="1"/>
  <c r="M65" i="1" s="1"/>
  <c r="O65" i="1" s="1"/>
  <c r="L60" i="1"/>
  <c r="M60" i="1" s="1"/>
  <c r="O60" i="1" s="1"/>
  <c r="D19" i="1" l="1"/>
  <c r="D20" i="1" s="1"/>
  <c r="H76" i="1" s="1"/>
  <c r="A8" i="5"/>
  <c r="Q18" i="1"/>
  <c r="B2" i="5"/>
  <c r="B3" i="5"/>
  <c r="A4" i="5"/>
  <c r="A3" i="5"/>
  <c r="A2" i="5"/>
  <c r="B4" i="5"/>
  <c r="Q19" i="1"/>
  <c r="H64" i="1" l="1"/>
  <c r="H52" i="1"/>
  <c r="H72" i="1"/>
  <c r="H40" i="1"/>
  <c r="H60" i="1"/>
  <c r="H48" i="1"/>
  <c r="H44" i="1"/>
  <c r="H68" i="1"/>
  <c r="H56" i="1"/>
  <c r="H37" i="1"/>
  <c r="F37" i="1" s="1"/>
  <c r="B5" i="17"/>
  <c r="A32" i="1"/>
  <c r="E33" i="1" s="1"/>
  <c r="I76" i="1" s="1"/>
  <c r="B5" i="5"/>
  <c r="Q20" i="1"/>
  <c r="Q28" i="1" s="1"/>
  <c r="G33" i="1" l="1"/>
  <c r="I72" i="1"/>
  <c r="I70" i="1"/>
  <c r="I59" i="1"/>
  <c r="I48" i="1"/>
  <c r="I60" i="1"/>
  <c r="I68" i="1"/>
  <c r="I58" i="1"/>
  <c r="I47" i="1"/>
  <c r="I67" i="1"/>
  <c r="I56" i="1"/>
  <c r="I46" i="1"/>
  <c r="I66" i="1"/>
  <c r="I55" i="1"/>
  <c r="I44" i="1"/>
  <c r="I50" i="1"/>
  <c r="I64" i="1"/>
  <c r="I54" i="1"/>
  <c r="I43" i="1"/>
  <c r="I74" i="1"/>
  <c r="I63" i="1"/>
  <c r="I52" i="1"/>
  <c r="I42" i="1"/>
  <c r="I62" i="1"/>
  <c r="I51" i="1"/>
  <c r="I40" i="1"/>
  <c r="I75" i="1"/>
  <c r="I71" i="1"/>
  <c r="B6" i="5"/>
  <c r="B6" i="17"/>
  <c r="I37" i="1"/>
  <c r="B15" i="17"/>
  <c r="B11" i="5"/>
  <c r="I33" i="1" l="1"/>
  <c r="B9" i="17"/>
  <c r="J33" i="1" l="1"/>
  <c r="M33" i="1" s="1"/>
</calcChain>
</file>

<file path=xl/sharedStrings.xml><?xml version="1.0" encoding="utf-8"?>
<sst xmlns="http://schemas.openxmlformats.org/spreadsheetml/2006/main" count="728" uniqueCount="242">
  <si>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</si>
  <si>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</si>
  <si>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</si>
  <si>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</si>
  <si>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</si>
  <si>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</si>
  <si>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</si>
  <si>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</si>
  <si>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</si>
  <si>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</si>
  <si>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</si>
  <si>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</si>
  <si>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</si>
  <si>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</si>
  <si>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</si>
  <si>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</si>
  <si>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</si>
  <si>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</si>
  <si>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</si>
  <si>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</si>
  <si>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</si>
  <si>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</si>
  <si>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</si>
  <si>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</si>
  <si>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</si>
  <si>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</si>
  <si>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</si>
  <si>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</si>
  <si>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</si>
  <si>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</si>
  <si>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</si>
  <si>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</si>
  <si>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</si>
  <si>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</si>
  <si>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</si>
  <si>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</si>
  <si>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</si>
  <si>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</si>
  <si>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</si>
  <si>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</si>
  <si>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</si>
  <si>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</si>
  <si>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</si>
  <si>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</si>
  <si>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</si>
  <si>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</si>
  <si>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</si>
  <si>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</si>
  <si>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</si>
  <si>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</si>
  <si>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</si>
  <si>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</si>
  <si>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</si>
  <si>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</si>
  <si>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</si>
  <si>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</si>
  <si>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</si>
  <si>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</si>
  <si>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</si>
  <si>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</si>
  <si>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</si>
  <si>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</si>
  <si>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</si>
  <si>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</si>
  <si>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</si>
  <si>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</si>
  <si>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</si>
  <si>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</si>
  <si>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</si>
  <si>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</si>
  <si>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</si>
  <si>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</si>
  <si>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</si>
  <si>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</si>
  <si>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</si>
  <si>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</si>
  <si>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</si>
  <si>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</si>
  <si>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</si>
  <si>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</si>
  <si>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</si>
  <si>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</si>
  <si>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</si>
  <si>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</si>
  <si>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</si>
  <si>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</si>
  <si>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</si>
  <si>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</si>
  <si>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</si>
  <si>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</si>
  <si>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</si>
  <si>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</si>
  <si>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</si>
  <si>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</si>
  <si>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</si>
  <si>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</si>
  <si>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</si>
  <si>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</si>
  <si>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</si>
  <si>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</si>
  <si>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</si>
  <si>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</si>
  <si>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</si>
  <si>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</si>
  <si>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</si>
  <si>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</si>
  <si>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</si>
  <si>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</si>
  <si>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</si>
  <si>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</si>
  <si>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</si>
  <si>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</si>
  <si>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</si>
  <si>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</si>
  <si>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</si>
  <si>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</si>
  <si>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</si>
  <si>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</si>
  <si>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</si>
  <si>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</si>
  <si>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</si>
  <si>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</si>
  <si>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</si>
  <si>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</si>
  <si>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</si>
  <si>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</si>
  <si>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</si>
  <si>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</si>
  <si>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</si>
  <si>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</si>
  <si>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</si>
  <si>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</si>
  <si>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</si>
  <si>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</si>
  <si>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</si>
  <si>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</si>
  <si>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</si>
  <si>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</si>
  <si>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</si>
  <si>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</si>
  <si>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</si>
  <si>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</si>
  <si>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</si>
  <si>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</si>
  <si>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</si>
  <si>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</si>
  <si>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</si>
  <si>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</si>
  <si>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</si>
  <si>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</si>
  <si>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</si>
  <si>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</si>
  <si>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</si>
  <si>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</si>
  <si>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</si>
  <si>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</si>
  <si>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</si>
  <si>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</si>
  <si>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</si>
  <si>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</si>
  <si>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</si>
  <si>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</si>
  <si>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</si>
  <si>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</si>
  <si>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</si>
  <si>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</si>
  <si>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</si>
  <si>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</si>
  <si>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</si>
  <si>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</si>
  <si>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</si>
  <si>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</si>
  <si>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</si>
  <si>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</si>
  <si>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</si>
  <si>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</si>
  <si>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</si>
  <si>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</si>
  <si>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</si>
  <si>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</si>
  <si>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</si>
  <si>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</si>
  <si>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</si>
  <si>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</si>
  <si>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</si>
  <si>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</si>
  <si>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</si>
  <si>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</si>
  <si>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</si>
  <si>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</si>
  <si>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</si>
  <si>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</si>
  <si>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</si>
  <si>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</si>
  <si>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</si>
  <si>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</si>
  <si>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</si>
  <si>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</si>
  <si>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</si>
  <si>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</si>
  <si>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</si>
  <si>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</si>
  <si>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</si>
  <si>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</si>
  <si>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</si>
  <si>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</si>
  <si>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</si>
  <si>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</si>
  <si>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</si>
  <si>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</si>
  <si>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</si>
  <si>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</si>
  <si>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</si>
  <si>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</si>
  <si>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</si>
  <si>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</si>
  <si>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</si>
  <si>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</si>
  <si>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SỐ LƯỢNG CẦN CẤP CHO TEST INHOUSE</t>
  </si>
  <si>
    <t>SỐ LƯỢNG CẦN CẤP CHO TEST OUTSOURCE</t>
  </si>
  <si>
    <t>LỖI VẢI (DEFECT)
+ ĐẦU KHÚC</t>
  </si>
  <si>
    <t>SHIPPING SAMPLE REQUIRED</t>
  </si>
  <si>
    <t>BAG</t>
  </si>
  <si>
    <t>KHÔNG THÊU</t>
  </si>
  <si>
    <t>U26  JAP   G2810</t>
  </si>
  <si>
    <t>TRÚC/TÚ</t>
  </si>
  <si>
    <t>C0004-BAG002</t>
  </si>
  <si>
    <t>UA FW24</t>
  </si>
  <si>
    <t>CANVAS 100% POLY</t>
  </si>
  <si>
    <t>UA</t>
  </si>
  <si>
    <t>100% POLY</t>
  </si>
  <si>
    <t>NÚT 4 THÀNH PHẦN</t>
  </si>
  <si>
    <t>SILVER</t>
  </si>
  <si>
    <t>CÁI</t>
  </si>
  <si>
    <t>IN :</t>
  </si>
  <si>
    <t>KHÔNG WASH</t>
  </si>
  <si>
    <t xml:space="preserve">GẮN Ở VỊ TRÍ NHƯ TÚI MẪU </t>
  </si>
  <si>
    <t>UAUAMAP0414001U00D
LOT 0414</t>
  </si>
  <si>
    <t>LOCAL MARKET</t>
  </si>
  <si>
    <t>SẼ DÁN BẢNG MÀU SAU</t>
  </si>
  <si>
    <t xml:space="preserve">THAM KHẢO CÁCH MAY THEO MẪU TÚI C0004-BAG002 MÀU GREEN CHUYỂN CÙNG TÁC NGHIỆP. </t>
  </si>
  <si>
    <t>KÍCH THƯỚC TÚI:  D29.6 x R26.2 x C11.5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</si>
</sst>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40"/>
      <color theme="3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</cellStyleXfs>
  <cellXfs count="468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165" fontId="49" fillId="0" borderId="54" xfId="0" applyNumberFormat="1" applyFont="1" applyBorder="1" applyAlignment="1">
      <alignment horizontal="center" vertical="center"/>
    </xf>
    <xf numFmtId="0" fontId="48" fillId="0" borderId="54" xfId="2" applyFont="1" applyBorder="1" applyAlignment="1">
      <alignment horizontal="center" vertical="center"/>
    </xf>
    <xf numFmtId="0" fontId="50" fillId="5" borderId="54" xfId="2" applyFont="1" applyFill="1" applyBorder="1" applyAlignment="1">
      <alignment horizontal="center" vertical="center"/>
    </xf>
    <xf numFmtId="1" fontId="57" fillId="0" borderId="54" xfId="1" applyNumberFormat="1" applyFont="1" applyBorder="1" applyAlignment="1">
      <alignment horizontal="center" vertical="center" wrapText="1"/>
    </xf>
    <xf numFmtId="0" fontId="93" fillId="2" borderId="1" xfId="0" applyFont="1" applyFill="1" applyBorder="1" applyAlignment="1">
      <alignment vertical="center"/>
    </xf>
    <xf numFmtId="0" fontId="32" fillId="2" borderId="50" xfId="0" applyFont="1" applyFill="1" applyBorder="1" applyAlignment="1">
      <alignment vertical="center"/>
    </xf>
    <xf numFmtId="1" fontId="31" fillId="2" borderId="54" xfId="0" applyNumberFormat="1" applyFont="1" applyFill="1" applyBorder="1" applyAlignment="1">
      <alignment horizontal="center" vertical="center"/>
    </xf>
    <xf numFmtId="4" fontId="49" fillId="2" borderId="54" xfId="0" applyNumberFormat="1" applyFont="1" applyFill="1" applyBorder="1" applyAlignment="1">
      <alignment horizontal="center" vertical="center"/>
    </xf>
    <xf numFmtId="4" fontId="49" fillId="0" borderId="54" xfId="0" applyNumberFormat="1" applyFont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/>
    </xf>
    <xf numFmtId="165" fontId="31" fillId="2" borderId="54" xfId="0" applyNumberFormat="1" applyFont="1" applyFill="1" applyBorder="1" applyAlignment="1">
      <alignment horizontal="center" vertical="center"/>
    </xf>
    <xf numFmtId="2" fontId="31" fillId="2" borderId="54" xfId="0" applyNumberFormat="1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 wrapText="1"/>
    </xf>
    <xf numFmtId="1" fontId="49" fillId="2" borderId="54" xfId="0" applyNumberFormat="1" applyFont="1" applyFill="1" applyBorder="1" applyAlignment="1">
      <alignment horizontal="center" vertical="center" wrapText="1"/>
    </xf>
    <xf numFmtId="0" fontId="49" fillId="0" borderId="54" xfId="0" applyFont="1" applyBorder="1" applyAlignment="1">
      <alignment horizontal="center" vertical="center"/>
    </xf>
    <xf numFmtId="0" fontId="94" fillId="2" borderId="2" xfId="0" applyFont="1" applyFill="1" applyBorder="1" applyAlignment="1">
      <alignment horizontal="center" vertical="center"/>
    </xf>
    <xf numFmtId="0" fontId="95" fillId="3" borderId="0" xfId="0" applyFont="1" applyFill="1" applyAlignment="1">
      <alignment vertical="center"/>
    </xf>
    <xf numFmtId="0" fontId="53" fillId="4" borderId="2" xfId="0" quotePrefix="1" applyFont="1" applyFill="1" applyBorder="1" applyAlignment="1">
      <alignment horizontal="center" vertical="center"/>
    </xf>
    <xf numFmtId="0" fontId="95" fillId="2" borderId="2" xfId="0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95" fillId="2" borderId="2" xfId="0" applyFont="1" applyFill="1" applyBorder="1" applyAlignment="1">
      <alignment horizontal="left" vertical="center"/>
    </xf>
    <xf numFmtId="0" fontId="94" fillId="2" borderId="2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vertical="center"/>
    </xf>
    <xf numFmtId="0" fontId="53" fillId="2" borderId="3" xfId="0" applyFont="1" applyFill="1" applyBorder="1" applyAlignment="1">
      <alignment horizontal="center" vertical="center"/>
    </xf>
    <xf numFmtId="3" fontId="53" fillId="2" borderId="3" xfId="0" applyNumberFormat="1" applyFont="1" applyFill="1" applyBorder="1" applyAlignment="1">
      <alignment horizontal="center" vertical="center"/>
    </xf>
    <xf numFmtId="0" fontId="53" fillId="2" borderId="3" xfId="62" applyNumberFormat="1" applyFont="1" applyFill="1" applyBorder="1" applyAlignment="1">
      <alignment horizontal="center" vertical="center"/>
    </xf>
    <xf numFmtId="0" fontId="53" fillId="13" borderId="3" xfId="0" applyFont="1" applyFill="1" applyBorder="1" applyAlignment="1">
      <alignment horizontal="center" vertical="center"/>
    </xf>
    <xf numFmtId="0" fontId="53" fillId="5" borderId="3" xfId="0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horizontal="center" vertical="center"/>
    </xf>
    <xf numFmtId="0" fontId="53" fillId="5" borderId="2" xfId="0" quotePrefix="1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53" fillId="3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right" vertical="center"/>
    </xf>
    <xf numFmtId="0" fontId="53" fillId="2" borderId="0" xfId="0" applyFont="1" applyFill="1" applyAlignment="1">
      <alignment horizontal="right" vertical="center" wrapText="1"/>
    </xf>
    <xf numFmtId="0" fontId="53" fillId="2" borderId="4" xfId="0" applyFont="1" applyFill="1" applyBorder="1" applyAlignment="1">
      <alignment vertical="center" wrapText="1"/>
    </xf>
    <xf numFmtId="0" fontId="53" fillId="2" borderId="2" xfId="0" applyFont="1" applyFill="1" applyBorder="1" applyAlignment="1">
      <alignment horizontal="right" vertical="center"/>
    </xf>
    <xf numFmtId="0" fontId="53" fillId="13" borderId="2" xfId="0" quotePrefix="1" applyFont="1" applyFill="1" applyBorder="1" applyAlignment="1">
      <alignment horizontal="center" vertical="center"/>
    </xf>
    <xf numFmtId="0" fontId="53" fillId="4" borderId="0" xfId="0" quotePrefix="1" applyFont="1" applyFill="1" applyAlignment="1">
      <alignment horizontal="center" vertical="center"/>
    </xf>
    <xf numFmtId="0" fontId="53" fillId="5" borderId="0" xfId="0" quotePrefix="1" applyFont="1" applyFill="1" applyAlignment="1">
      <alignment horizontal="center" vertical="center"/>
    </xf>
    <xf numFmtId="0" fontId="94" fillId="13" borderId="2" xfId="0" applyFont="1" applyFill="1" applyBorder="1" applyAlignment="1">
      <alignment horizontal="center" vertical="center"/>
    </xf>
    <xf numFmtId="0" fontId="95" fillId="13" borderId="0" xfId="0" applyFont="1" applyFill="1" applyAlignment="1">
      <alignment vertical="center"/>
    </xf>
    <xf numFmtId="0" fontId="53" fillId="13" borderId="2" xfId="0" applyFont="1" applyFill="1" applyBorder="1" applyAlignment="1">
      <alignment horizontal="center" vertical="center"/>
    </xf>
    <xf numFmtId="0" fontId="53" fillId="14" borderId="0" xfId="0" applyFont="1" applyFill="1" applyAlignment="1">
      <alignment horizontal="left" vertical="center"/>
    </xf>
    <xf numFmtId="0" fontId="53" fillId="14" borderId="0" xfId="0" applyFont="1" applyFill="1" applyAlignment="1">
      <alignment horizontal="center" vertical="center"/>
    </xf>
    <xf numFmtId="1" fontId="53" fillId="14" borderId="0" xfId="0" applyNumberFormat="1" applyFont="1" applyFill="1" applyAlignment="1">
      <alignment horizontal="right" vertical="center"/>
    </xf>
    <xf numFmtId="1" fontId="53" fillId="14" borderId="0" xfId="0" applyNumberFormat="1" applyFont="1" applyFill="1" applyAlignment="1">
      <alignment horizontal="center" vertical="center"/>
    </xf>
    <xf numFmtId="0" fontId="96" fillId="48" borderId="2" xfId="0" applyFont="1" applyFill="1" applyBorder="1" applyAlignment="1">
      <alignment horizontal="left" vertical="center"/>
    </xf>
    <xf numFmtId="0" fontId="96" fillId="48" borderId="4" xfId="0" applyFont="1" applyFill="1" applyBorder="1" applyAlignment="1">
      <alignment horizontal="center" vertical="center"/>
    </xf>
    <xf numFmtId="0" fontId="96" fillId="48" borderId="0" xfId="0" applyFont="1" applyFill="1" applyAlignment="1">
      <alignment horizontal="center" vertical="center"/>
    </xf>
    <xf numFmtId="0" fontId="96" fillId="48" borderId="0" xfId="0" applyFont="1" applyFill="1" applyAlignment="1">
      <alignment horizontal="center" vertical="center" wrapText="1"/>
    </xf>
    <xf numFmtId="0" fontId="96" fillId="48" borderId="4" xfId="0" applyFont="1" applyFill="1" applyBorder="1" applyAlignment="1">
      <alignment horizontal="center" vertical="center" wrapText="1"/>
    </xf>
    <xf numFmtId="0" fontId="96" fillId="48" borderId="2" xfId="0" applyFont="1" applyFill="1" applyBorder="1" applyAlignment="1">
      <alignment horizontal="center" vertical="center"/>
    </xf>
    <xf numFmtId="0" fontId="95" fillId="2" borderId="2" xfId="0" applyFont="1" applyFill="1" applyBorder="1" applyAlignment="1">
      <alignment horizontal="right" vertical="center"/>
    </xf>
    <xf numFmtId="0" fontId="68" fillId="2" borderId="0" xfId="0" applyFont="1" applyFill="1" applyAlignment="1">
      <alignment horizontal="left" vertical="center"/>
    </xf>
    <xf numFmtId="1" fontId="53" fillId="13" borderId="2" xfId="0" applyNumberFormat="1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53" fillId="4" borderId="0" xfId="0" quotePrefix="1" applyFont="1" applyFill="1" applyAlignment="1">
      <alignment vertical="center"/>
    </xf>
    <xf numFmtId="1" fontId="57" fillId="0" borderId="0" xfId="1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31" fillId="2" borderId="0" xfId="0" applyNumberFormat="1" applyFont="1" applyFill="1" applyAlignment="1">
      <alignment horizontal="center" vertical="center"/>
    </xf>
    <xf numFmtId="2" fontId="71" fillId="2" borderId="0" xfId="0" applyNumberFormat="1" applyFont="1" applyFill="1" applyAlignment="1">
      <alignment horizontal="center" vertical="center"/>
    </xf>
    <xf numFmtId="165" fontId="31" fillId="2" borderId="0" xfId="0" applyNumberFormat="1" applyFont="1" applyFill="1" applyAlignment="1">
      <alignment horizontal="center" vertical="center"/>
    </xf>
    <xf numFmtId="1" fontId="32" fillId="2" borderId="0" xfId="0" applyNumberFormat="1" applyFont="1" applyFill="1" applyAlignment="1">
      <alignment horizontal="center" vertical="center"/>
    </xf>
    <xf numFmtId="1" fontId="32" fillId="2" borderId="55" xfId="0" applyNumberFormat="1" applyFont="1" applyFill="1" applyBorder="1" applyAlignment="1">
      <alignment horizontal="center" vertical="center"/>
    </xf>
    <xf numFmtId="1" fontId="32" fillId="2" borderId="53" xfId="0" applyNumberFormat="1" applyFont="1" applyFill="1" applyBorder="1" applyAlignment="1">
      <alignment horizontal="center" vertical="center"/>
    </xf>
    <xf numFmtId="0" fontId="31" fillId="2" borderId="54" xfId="0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1" fillId="2" borderId="5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0" fontId="27" fillId="11" borderId="55" xfId="0" applyFont="1" applyFill="1" applyBorder="1" applyAlignment="1">
      <alignment horizontal="center" vertical="center"/>
    </xf>
    <xf numFmtId="0" fontId="27" fillId="11" borderId="53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53" fillId="2" borderId="3" xfId="0" applyFont="1" applyFill="1" applyBorder="1" applyAlignment="1">
      <alignment horizontal="left" vertical="center" wrapText="1"/>
    </xf>
    <xf numFmtId="0" fontId="53" fillId="13" borderId="3" xfId="0" applyFont="1" applyFill="1" applyBorder="1" applyAlignment="1">
      <alignment horizontal="left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2" fillId="10" borderId="54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 wrapText="1"/>
    </xf>
    <xf numFmtId="1" fontId="69" fillId="0" borderId="54" xfId="0" applyNumberFormat="1" applyFont="1" applyBorder="1" applyAlignment="1">
      <alignment horizontal="left" vertical="center" wrapText="1"/>
    </xf>
    <xf numFmtId="0" fontId="27" fillId="5" borderId="54" xfId="0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 wrapText="1"/>
    </xf>
    <xf numFmtId="0" fontId="53" fillId="15" borderId="0" xfId="0" applyFont="1" applyFill="1" applyAlignment="1">
      <alignment horizontal="left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1" fontId="32" fillId="2" borderId="54" xfId="0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horizontal="left" vertical="center"/>
    </xf>
    <xf numFmtId="0" fontId="27" fillId="5" borderId="61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0" fontId="27" fillId="11" borderId="14" xfId="0" applyFont="1" applyFill="1" applyBorder="1" applyAlignment="1">
      <alignment horizontal="center" vertical="center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64" fillId="2" borderId="0" xfId="0" quotePrefix="1" applyFont="1" applyFill="1" applyAlignment="1">
      <alignment horizontal="left" vertical="center"/>
    </xf>
  </cellXfs>
  <cellStyles count="12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4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8"/>
  <sheetViews>
    <sheetView view="pageBreakPreview" topLeftCell="A29" zoomScale="32" zoomScaleNormal="10" zoomScaleSheetLayoutView="25" zoomScalePageLayoutView="25" workbookViewId="0">
      <selection activeCell="N33" sqref="N33:Q33"/>
    </sheetView>
  </sheetViews>
  <sheetFormatPr defaultColWidth="9.19921875" defaultRowHeight="16.7"/>
  <cols>
    <col min="1" max="1" width="8.3984375" style="52" customWidth="1"/>
    <col min="2" max="2" width="25" style="52" customWidth="1"/>
    <col min="3" max="3" width="24.19921875" style="52" customWidth="1"/>
    <col min="4" max="4" width="29.59765625" style="52" customWidth="1"/>
    <col min="5" max="5" width="29.19921875" style="52" customWidth="1"/>
    <col min="6" max="6" width="24.59765625" style="52" customWidth="1"/>
    <col min="7" max="7" width="20" style="53" customWidth="1"/>
    <col min="8" max="8" width="16" style="52" customWidth="1"/>
    <col min="9" max="9" width="18.59765625" style="52" customWidth="1"/>
    <col min="10" max="10" width="16" style="52" customWidth="1"/>
    <col min="11" max="11" width="22.19921875" style="52" customWidth="1"/>
    <col min="12" max="12" width="21.59765625" style="52" customWidth="1"/>
    <col min="13" max="13" width="15.796875" style="52" customWidth="1"/>
    <col min="14" max="14" width="13.3984375" style="52" customWidth="1"/>
    <col min="15" max="15" width="29" style="52" customWidth="1"/>
    <col min="16" max="16" width="11.69921875" style="52" customWidth="1"/>
    <col min="17" max="17" width="24.09765625" style="52" customWidth="1"/>
    <col min="18" max="16384" width="9.19921875" style="52"/>
  </cols>
  <sheetData>
    <row r="1" spans="1:17" s="4" customFormat="1" ht="40.049999999999997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85"/>
      <c r="N1" s="305" t="s">
        <v>113</v>
      </c>
      <c r="O1" s="306" t="s">
        <v>113</v>
      </c>
      <c r="P1" s="307" t="s">
        <v>114</v>
      </c>
      <c r="Q1" s="307"/>
    </row>
    <row r="2" spans="1:17" s="4" customFormat="1" ht="40.049999999999997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85"/>
      <c r="N2" s="288" t="s">
        <v>115</v>
      </c>
      <c r="O2" s="288" t="s">
        <v>115</v>
      </c>
      <c r="P2" s="308" t="s">
        <v>116</v>
      </c>
      <c r="Q2" s="308"/>
    </row>
    <row r="3" spans="1:17" s="4" customFormat="1" ht="40.049999999999997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85"/>
      <c r="N3" s="288" t="s">
        <v>117</v>
      </c>
      <c r="O3" s="288" t="s">
        <v>117</v>
      </c>
      <c r="P3" s="309" t="s">
        <v>119</v>
      </c>
      <c r="Q3" s="307"/>
    </row>
    <row r="4" spans="1:17" s="5" customFormat="1" ht="33" customHeight="1" thickBot="1">
      <c r="B4" s="6" t="s">
        <v>225</v>
      </c>
      <c r="G4" s="7"/>
    </row>
    <row r="5" spans="1:17" s="5" customFormat="1" ht="58.05" customHeight="1">
      <c r="B5" s="8" t="s">
        <v>0</v>
      </c>
      <c r="C5" s="8"/>
      <c r="D5" s="6"/>
      <c r="F5" s="9"/>
      <c r="G5" s="311" t="s">
        <v>240</v>
      </c>
      <c r="H5" s="312"/>
      <c r="I5" s="312"/>
      <c r="J5" s="312"/>
      <c r="K5" s="312"/>
      <c r="L5" s="312"/>
      <c r="M5" s="313"/>
    </row>
    <row r="6" spans="1:17" s="10" customFormat="1" ht="58.05" customHeight="1">
      <c r="B6" s="11" t="s">
        <v>43</v>
      </c>
      <c r="C6" s="11"/>
      <c r="D6" s="12" t="s">
        <v>224</v>
      </c>
      <c r="E6" s="14"/>
      <c r="F6" s="11"/>
      <c r="G6" s="314"/>
      <c r="H6" s="315"/>
      <c r="I6" s="315"/>
      <c r="J6" s="315"/>
      <c r="K6" s="315"/>
      <c r="L6" s="315"/>
      <c r="M6" s="316"/>
      <c r="N6" s="13"/>
      <c r="O6" s="13"/>
      <c r="P6" s="13"/>
      <c r="Q6" s="13"/>
    </row>
    <row r="7" spans="1:17" s="10" customFormat="1" ht="58.05" customHeight="1">
      <c r="B7" s="11" t="s">
        <v>44</v>
      </c>
      <c r="C7" s="11"/>
      <c r="D7" s="12" t="s">
        <v>226</v>
      </c>
      <c r="E7" s="12"/>
      <c r="F7" s="11"/>
      <c r="G7" s="314"/>
      <c r="H7" s="315"/>
      <c r="I7" s="315"/>
      <c r="J7" s="315"/>
      <c r="K7" s="315"/>
      <c r="L7" s="315"/>
      <c r="M7" s="316"/>
      <c r="N7" s="13"/>
      <c r="O7" s="13"/>
      <c r="P7" s="13"/>
      <c r="Q7" s="13"/>
    </row>
    <row r="8" spans="1:17" s="10" customFormat="1" ht="58.05" customHeight="1" thickBot="1">
      <c r="B8" s="11" t="s">
        <v>45</v>
      </c>
      <c r="C8" s="11"/>
      <c r="D8" s="310" t="s">
        <v>222</v>
      </c>
      <c r="E8" s="310"/>
      <c r="F8" s="310"/>
      <c r="G8" s="317"/>
      <c r="H8" s="318"/>
      <c r="I8" s="318"/>
      <c r="J8" s="318"/>
      <c r="K8" s="318"/>
      <c r="L8" s="318"/>
      <c r="M8" s="319"/>
      <c r="N8" s="13"/>
      <c r="O8" s="13"/>
      <c r="P8" s="13"/>
      <c r="Q8" s="13"/>
    </row>
    <row r="9" spans="1:17" s="15" customFormat="1" ht="32.25">
      <c r="B9" s="16" t="s">
        <v>1</v>
      </c>
      <c r="C9" s="16"/>
      <c r="D9" s="183" t="s">
        <v>227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15" customFormat="1" ht="32.25">
      <c r="B10" s="20" t="s">
        <v>2</v>
      </c>
      <c r="C10" s="20"/>
      <c r="D10" s="182" t="s">
        <v>222</v>
      </c>
      <c r="E10" s="21"/>
      <c r="F10" s="21"/>
      <c r="G10" s="22"/>
      <c r="H10" s="21"/>
      <c r="I10" s="23"/>
      <c r="J10" s="233" t="s">
        <v>46</v>
      </c>
      <c r="K10" s="23"/>
      <c r="L10" s="234"/>
      <c r="M10" s="23"/>
      <c r="N10" s="24"/>
      <c r="O10" s="24"/>
      <c r="P10" s="24"/>
      <c r="Q10" s="24"/>
    </row>
    <row r="11" spans="1:17" s="15" customFormat="1" ht="68.25" customHeight="1">
      <c r="B11" s="23" t="s">
        <v>3</v>
      </c>
      <c r="C11" s="23"/>
      <c r="D11" s="321">
        <v>45364</v>
      </c>
      <c r="E11" s="322"/>
      <c r="F11" s="322"/>
      <c r="G11" s="25"/>
      <c r="H11" s="26"/>
      <c r="I11" s="23"/>
      <c r="J11" s="233" t="s">
        <v>4</v>
      </c>
      <c r="K11" s="23"/>
      <c r="L11" s="234"/>
      <c r="M11" s="320" t="s">
        <v>228</v>
      </c>
      <c r="N11" s="320"/>
      <c r="O11" s="320"/>
      <c r="P11" s="320"/>
      <c r="Q11" s="320"/>
    </row>
    <row r="12" spans="1:17" s="15" customFormat="1" ht="32.25">
      <c r="B12" s="23" t="s">
        <v>5</v>
      </c>
      <c r="C12" s="23"/>
      <c r="D12" s="27"/>
      <c r="E12" s="23"/>
      <c r="F12" s="23"/>
      <c r="G12" s="28"/>
      <c r="H12" s="29"/>
      <c r="I12" s="23"/>
      <c r="J12" s="233" t="s">
        <v>40</v>
      </c>
      <c r="M12" s="23" t="s">
        <v>230</v>
      </c>
      <c r="N12" s="23"/>
      <c r="O12" s="29"/>
      <c r="P12" s="29"/>
      <c r="Q12" s="24"/>
    </row>
    <row r="13" spans="1:17" s="15" customFormat="1" ht="32.25">
      <c r="B13" s="323"/>
      <c r="C13" s="323"/>
      <c r="D13" s="323"/>
      <c r="E13" s="323"/>
      <c r="F13" s="323"/>
      <c r="G13" s="28"/>
      <c r="H13" s="29"/>
      <c r="I13" s="23"/>
      <c r="J13" s="233" t="s">
        <v>6</v>
      </c>
      <c r="K13" s="23"/>
      <c r="L13" s="234"/>
      <c r="M13" s="24">
        <v>157</v>
      </c>
      <c r="N13" s="29"/>
      <c r="O13" s="24"/>
      <c r="P13" s="24"/>
      <c r="Q13" s="29"/>
    </row>
    <row r="14" spans="1:17" s="15" customFormat="1" ht="32.25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3" t="s">
        <v>8</v>
      </c>
      <c r="K14" s="23"/>
      <c r="L14" s="234"/>
      <c r="M14" s="24" t="s">
        <v>229</v>
      </c>
      <c r="N14" s="24"/>
      <c r="O14" s="24"/>
      <c r="P14" s="24"/>
      <c r="Q14" s="24"/>
    </row>
    <row r="15" spans="1:17" s="15" customFormat="1" ht="32.549999999999997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s="250" customFormat="1" ht="70.849999999999994" customHeight="1">
      <c r="B17" s="246"/>
      <c r="C17" s="247" t="s">
        <v>112</v>
      </c>
      <c r="D17" s="247" t="s">
        <v>9</v>
      </c>
      <c r="E17" s="248" t="s">
        <v>57</v>
      </c>
      <c r="F17" s="248"/>
      <c r="G17" s="248" t="s">
        <v>61</v>
      </c>
      <c r="H17" s="248" t="s">
        <v>10</v>
      </c>
      <c r="I17" s="248" t="s">
        <v>58</v>
      </c>
      <c r="J17" s="248" t="s">
        <v>59</v>
      </c>
      <c r="K17" s="248" t="s">
        <v>60</v>
      </c>
      <c r="L17" s="248"/>
      <c r="M17" s="289"/>
      <c r="N17" s="289"/>
      <c r="O17" s="289"/>
      <c r="P17" s="248"/>
      <c r="Q17" s="285" t="s">
        <v>11</v>
      </c>
    </row>
    <row r="18" spans="1:17" s="250" customFormat="1" ht="54.15">
      <c r="B18" s="251" t="s">
        <v>12</v>
      </c>
      <c r="C18" s="252"/>
      <c r="D18" s="253" t="s">
        <v>39</v>
      </c>
      <c r="E18" s="254"/>
      <c r="F18" s="255"/>
      <c r="G18" s="255">
        <v>0</v>
      </c>
      <c r="H18" s="255">
        <v>0</v>
      </c>
      <c r="I18" s="255">
        <v>2</v>
      </c>
      <c r="J18" s="255">
        <v>0</v>
      </c>
      <c r="K18" s="255">
        <v>0</v>
      </c>
      <c r="L18" s="255"/>
      <c r="M18" s="255"/>
      <c r="N18" s="255"/>
      <c r="O18" s="255"/>
      <c r="P18" s="255"/>
      <c r="Q18" s="256">
        <f>SUM(E18:P18)</f>
        <v>2</v>
      </c>
    </row>
    <row r="19" spans="1:17" s="250" customFormat="1" ht="54.15">
      <c r="B19" s="251" t="s">
        <v>64</v>
      </c>
      <c r="C19" s="252"/>
      <c r="D19" s="254" t="str">
        <f>+D18</f>
        <v>BLACK</v>
      </c>
      <c r="E19" s="254"/>
      <c r="F19" s="255"/>
      <c r="G19" s="257">
        <f>ROUNDUP(G18*5%,0)</f>
        <v>0</v>
      </c>
      <c r="H19" s="257">
        <f t="shared" ref="H19:K19" si="0">ROUNDUP(H18*5%,0)</f>
        <v>0</v>
      </c>
      <c r="I19" s="257">
        <f>ROUNDUP(I18*0%,0)</f>
        <v>0</v>
      </c>
      <c r="J19" s="257">
        <f t="shared" si="0"/>
        <v>0</v>
      </c>
      <c r="K19" s="257">
        <f t="shared" si="0"/>
        <v>0</v>
      </c>
      <c r="L19" s="257"/>
      <c r="M19" s="263"/>
      <c r="N19" s="263"/>
      <c r="O19" s="263"/>
      <c r="P19" s="257"/>
      <c r="Q19" s="256">
        <f>SUM(E19:P19)</f>
        <v>0</v>
      </c>
    </row>
    <row r="20" spans="1:17" s="263" customFormat="1" ht="54.15">
      <c r="B20" s="258" t="s">
        <v>13</v>
      </c>
      <c r="C20" s="258"/>
      <c r="D20" s="259" t="str">
        <f>+D19</f>
        <v>BLACK</v>
      </c>
      <c r="E20" s="260"/>
      <c r="F20" s="261"/>
      <c r="G20" s="262">
        <f>SUM(G18:G19)</f>
        <v>0</v>
      </c>
      <c r="H20" s="262">
        <f t="shared" ref="H20" si="1">SUM(H18:H19)</f>
        <v>0</v>
      </c>
      <c r="I20" s="262">
        <f>SUM(I18:I19)</f>
        <v>2</v>
      </c>
      <c r="J20" s="262">
        <f t="shared" ref="J20" si="2">SUM(J18:J19)</f>
        <v>0</v>
      </c>
      <c r="K20" s="262">
        <f t="shared" ref="K20" si="3">SUM(K18:K19)</f>
        <v>0</v>
      </c>
      <c r="L20" s="262"/>
      <c r="M20" s="287"/>
      <c r="N20" s="287"/>
      <c r="O20" s="287"/>
      <c r="P20" s="261"/>
      <c r="Q20" s="261">
        <f>SUM(Q18:Q19)</f>
        <v>2</v>
      </c>
    </row>
    <row r="21" spans="1:17" s="250" customFormat="1" ht="54.15" hidden="1">
      <c r="B21" s="264"/>
      <c r="C21" s="264"/>
      <c r="D21" s="264"/>
      <c r="E21" s="265"/>
      <c r="F21" s="265"/>
      <c r="G21" s="266"/>
      <c r="H21" s="265"/>
      <c r="I21" s="265"/>
      <c r="J21" s="265"/>
      <c r="K21" s="265"/>
      <c r="L21" s="265"/>
      <c r="M21" s="267"/>
      <c r="N21" s="267"/>
      <c r="O21" s="267"/>
      <c r="P21" s="267"/>
      <c r="Q21" s="268"/>
    </row>
    <row r="22" spans="1:17" s="250" customFormat="1" ht="54.15" hidden="1">
      <c r="B22" s="246"/>
      <c r="C22" s="247" t="s">
        <v>112</v>
      </c>
      <c r="D22" s="247" t="s">
        <v>9</v>
      </c>
      <c r="E22" s="262" t="s">
        <v>57</v>
      </c>
      <c r="F22" s="262"/>
      <c r="G22" s="248" t="s">
        <v>61</v>
      </c>
      <c r="H22" s="248" t="s">
        <v>10</v>
      </c>
      <c r="I22" s="248" t="s">
        <v>58</v>
      </c>
      <c r="J22" s="248" t="s">
        <v>59</v>
      </c>
      <c r="K22" s="248" t="s">
        <v>60</v>
      </c>
      <c r="L22" s="270"/>
      <c r="M22" s="271"/>
      <c r="N22" s="271"/>
      <c r="O22" s="271"/>
      <c r="P22" s="271"/>
      <c r="Q22" s="249" t="s">
        <v>11</v>
      </c>
    </row>
    <row r="23" spans="1:17" s="250" customFormat="1" ht="54.15" hidden="1">
      <c r="B23" s="251" t="s">
        <v>12</v>
      </c>
      <c r="C23" s="252"/>
      <c r="D23" s="324" t="s">
        <v>187</v>
      </c>
      <c r="E23" s="324"/>
      <c r="F23" s="324"/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/>
      <c r="M23" s="257"/>
      <c r="N23" s="257"/>
      <c r="O23" s="257"/>
      <c r="P23" s="257"/>
      <c r="Q23" s="256">
        <f>SUM(E23:P23)</f>
        <v>0</v>
      </c>
    </row>
    <row r="24" spans="1:17" s="250" customFormat="1" ht="54.15" hidden="1">
      <c r="B24" s="251" t="s">
        <v>64</v>
      </c>
      <c r="C24" s="252"/>
      <c r="D24" s="324" t="str">
        <f>+D23</f>
        <v>WASHED BURGUNDY</v>
      </c>
      <c r="E24" s="324"/>
      <c r="F24" s="324"/>
      <c r="G24" s="257">
        <f>ROUNDUP(G23*5%,0)</f>
        <v>0</v>
      </c>
      <c r="H24" s="257">
        <f t="shared" ref="H24:K24" si="4">ROUNDUP(H23*5%,0)</f>
        <v>0</v>
      </c>
      <c r="I24" s="257">
        <f t="shared" si="4"/>
        <v>0</v>
      </c>
      <c r="J24" s="257">
        <f t="shared" si="4"/>
        <v>0</v>
      </c>
      <c r="K24" s="257">
        <f t="shared" si="4"/>
        <v>0</v>
      </c>
      <c r="L24" s="257"/>
      <c r="M24" s="257"/>
      <c r="N24" s="257"/>
      <c r="O24" s="257"/>
      <c r="P24" s="257"/>
      <c r="Q24" s="256">
        <f>SUM(E24:P24)</f>
        <v>0</v>
      </c>
    </row>
    <row r="25" spans="1:17" s="250" customFormat="1" ht="54.15" hidden="1">
      <c r="B25" s="272" t="s">
        <v>13</v>
      </c>
      <c r="C25" s="273"/>
      <c r="D25" s="325" t="str">
        <f>+D24</f>
        <v>WASHED BURGUNDY</v>
      </c>
      <c r="E25" s="325"/>
      <c r="F25" s="325"/>
      <c r="G25" s="262">
        <f>SUM(G23:G24)</f>
        <v>0</v>
      </c>
      <c r="H25" s="262">
        <f t="shared" ref="H25:K25" si="5">SUM(H23:H24)</f>
        <v>0</v>
      </c>
      <c r="I25" s="262">
        <f t="shared" si="5"/>
        <v>0</v>
      </c>
      <c r="J25" s="262">
        <f t="shared" si="5"/>
        <v>0</v>
      </c>
      <c r="K25" s="262">
        <f t="shared" si="5"/>
        <v>0</v>
      </c>
      <c r="L25" s="262"/>
      <c r="M25" s="269"/>
      <c r="N25" s="269"/>
      <c r="O25" s="269"/>
      <c r="P25" s="269"/>
      <c r="Q25" s="274">
        <f>SUM(Q23:Q24)</f>
        <v>0</v>
      </c>
    </row>
    <row r="26" spans="1:17" s="250" customFormat="1" ht="58.2" hidden="1">
      <c r="B26" s="279" t="s">
        <v>221</v>
      </c>
      <c r="C26" s="280"/>
      <c r="D26" s="280"/>
      <c r="E26" s="281"/>
      <c r="F26" s="281"/>
      <c r="G26" s="282">
        <v>0</v>
      </c>
      <c r="H26" s="282">
        <v>0</v>
      </c>
      <c r="I26" s="282">
        <v>0</v>
      </c>
      <c r="J26" s="281">
        <v>0</v>
      </c>
      <c r="K26" s="281">
        <v>0</v>
      </c>
      <c r="L26" s="281"/>
      <c r="M26" s="283"/>
      <c r="N26" s="283"/>
      <c r="O26" s="283"/>
      <c r="P26" s="283"/>
      <c r="Q26" s="284">
        <f>SUM(G26:P26)</f>
        <v>0</v>
      </c>
    </row>
    <row r="27" spans="1:17" s="250" customFormat="1" ht="54.15">
      <c r="B27" s="264"/>
      <c r="C27" s="264"/>
      <c r="D27" s="264"/>
      <c r="E27" s="265"/>
      <c r="F27" s="265"/>
      <c r="G27" s="266"/>
      <c r="H27" s="265"/>
      <c r="I27" s="265"/>
      <c r="J27" s="265"/>
      <c r="K27" s="265"/>
      <c r="L27" s="265"/>
      <c r="M27" s="267"/>
      <c r="N27" s="267"/>
      <c r="O27" s="267"/>
      <c r="P27" s="267"/>
      <c r="Q27" s="268"/>
    </row>
    <row r="28" spans="1:17" s="263" customFormat="1" ht="54.15">
      <c r="B28" s="275" t="s">
        <v>161</v>
      </c>
      <c r="C28" s="276"/>
      <c r="D28" s="275"/>
      <c r="E28" s="277"/>
      <c r="F28" s="278"/>
      <c r="G28" s="278">
        <f>G20++G25</f>
        <v>0</v>
      </c>
      <c r="H28" s="278">
        <f>H20++H25</f>
        <v>0</v>
      </c>
      <c r="I28" s="278">
        <f>SUM(I20)</f>
        <v>2</v>
      </c>
      <c r="J28" s="278">
        <f>J20++J25</f>
        <v>0</v>
      </c>
      <c r="K28" s="278">
        <f>K20++K25</f>
        <v>0</v>
      </c>
      <c r="L28" s="278"/>
      <c r="M28" s="278"/>
      <c r="N28" s="278"/>
      <c r="O28" s="278"/>
      <c r="P28" s="278"/>
      <c r="Q28" s="278">
        <f>Q20++Q25</f>
        <v>2</v>
      </c>
    </row>
    <row r="29" spans="1:17" s="135" customFormat="1" ht="20.3" customHeight="1">
      <c r="B29" s="136"/>
      <c r="C29" s="137"/>
      <c r="D29" s="336" t="s">
        <v>238</v>
      </c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</row>
    <row r="30" spans="1:17" s="4" customFormat="1" ht="59.05" customHeight="1">
      <c r="B30" s="105" t="s">
        <v>14</v>
      </c>
      <c r="C30" s="35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</row>
    <row r="31" spans="1:17" s="36" customFormat="1" ht="148.65">
      <c r="A31" s="334" t="s">
        <v>15</v>
      </c>
      <c r="B31" s="334"/>
      <c r="C31" s="334"/>
      <c r="D31" s="239" t="s">
        <v>16</v>
      </c>
      <c r="E31" s="239" t="s">
        <v>17</v>
      </c>
      <c r="F31" s="239" t="s">
        <v>18</v>
      </c>
      <c r="G31" s="238" t="s">
        <v>19</v>
      </c>
      <c r="H31" s="238" t="s">
        <v>20</v>
      </c>
      <c r="I31" s="238" t="s">
        <v>34</v>
      </c>
      <c r="J31" s="238" t="s">
        <v>220</v>
      </c>
      <c r="K31" s="238" t="s">
        <v>218</v>
      </c>
      <c r="L31" s="238" t="s">
        <v>219</v>
      </c>
      <c r="M31" s="238" t="s">
        <v>36</v>
      </c>
      <c r="N31" s="332" t="s">
        <v>51</v>
      </c>
      <c r="O31" s="332"/>
      <c r="P31" s="332"/>
      <c r="Q31" s="332"/>
    </row>
    <row r="32" spans="1:17" s="46" customFormat="1" ht="45.8" customHeight="1">
      <c r="A32" s="329" t="str">
        <f>D20</f>
        <v>BLACK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</row>
    <row r="33" spans="1:17" s="169" customFormat="1" ht="105" customHeight="1">
      <c r="A33" s="174">
        <v>1</v>
      </c>
      <c r="B33" s="335" t="str">
        <f>$M$11</f>
        <v>CANVAS 100% POLY</v>
      </c>
      <c r="C33" s="335"/>
      <c r="D33" s="243" t="s">
        <v>153</v>
      </c>
      <c r="E33" s="243" t="str">
        <f>A32</f>
        <v>BLACK</v>
      </c>
      <c r="F33" s="174" t="s">
        <v>10</v>
      </c>
      <c r="G33" s="244">
        <f>$Q$20</f>
        <v>2</v>
      </c>
      <c r="H33" s="245">
        <v>0.85499999999999998</v>
      </c>
      <c r="I33" s="229">
        <f>H33*G33</f>
        <v>1.71</v>
      </c>
      <c r="J33" s="236">
        <f>I33*2.8%+(I33/50)*0.5</f>
        <v>6.4979999999999996E-2</v>
      </c>
      <c r="K33" s="236">
        <v>0</v>
      </c>
      <c r="L33" s="236">
        <v>0</v>
      </c>
      <c r="M33" s="237">
        <f>SUM(I33:L33)</f>
        <v>1.77498</v>
      </c>
      <c r="N33" s="333" t="s">
        <v>237</v>
      </c>
      <c r="O33" s="333"/>
      <c r="P33" s="333"/>
      <c r="Q33" s="333"/>
    </row>
    <row r="34" spans="1:17" s="46" customFormat="1" ht="21.75" customHeight="1">
      <c r="A34" s="329"/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</row>
    <row r="35" spans="1:17" s="37" customFormat="1" ht="37.049999999999997" customHeight="1" thickBot="1">
      <c r="B35" s="105" t="s">
        <v>21</v>
      </c>
      <c r="C35" s="38"/>
      <c r="D35" s="38"/>
      <c r="E35" s="38"/>
      <c r="G35" s="39"/>
      <c r="Q35" s="40"/>
    </row>
    <row r="36" spans="1:17" s="54" customFormat="1" ht="55.45" customHeight="1">
      <c r="A36" s="326" t="s">
        <v>22</v>
      </c>
      <c r="B36" s="327"/>
      <c r="C36" s="327"/>
      <c r="D36" s="327"/>
      <c r="E36" s="328"/>
      <c r="F36" s="102" t="s">
        <v>47</v>
      </c>
      <c r="G36" s="102" t="s">
        <v>23</v>
      </c>
      <c r="H36" s="330" t="s">
        <v>42</v>
      </c>
      <c r="I36" s="331"/>
      <c r="J36" s="103" t="s">
        <v>18</v>
      </c>
      <c r="K36" s="102" t="s">
        <v>48</v>
      </c>
      <c r="L36" s="102" t="s">
        <v>24</v>
      </c>
      <c r="M36" s="104" t="s">
        <v>25</v>
      </c>
      <c r="N36" s="104" t="s">
        <v>26</v>
      </c>
      <c r="O36" s="104" t="s">
        <v>27</v>
      </c>
      <c r="P36" s="342" t="s">
        <v>28</v>
      </c>
      <c r="Q36" s="343"/>
    </row>
    <row r="37" spans="1:17" s="15" customFormat="1" ht="59.65" customHeight="1">
      <c r="A37" s="111">
        <v>1</v>
      </c>
      <c r="B37" s="302" t="s">
        <v>41</v>
      </c>
      <c r="C37" s="302"/>
      <c r="D37" s="302"/>
      <c r="E37" s="302"/>
      <c r="F37" s="112" t="str">
        <f>H37</f>
        <v>BLACK</v>
      </c>
      <c r="G37" s="142"/>
      <c r="H37" s="303" t="str">
        <f>$D$20</f>
        <v>BLACK</v>
      </c>
      <c r="I37" s="304" t="str">
        <f t="shared" ref="I37" si="6">$E$33</f>
        <v>BLACK</v>
      </c>
      <c r="J37" s="113" t="s">
        <v>29</v>
      </c>
      <c r="K37" s="113">
        <f>$I$28</f>
        <v>2</v>
      </c>
      <c r="L37" s="184">
        <v>0.05</v>
      </c>
      <c r="M37" s="115">
        <f t="shared" ref="M37:M76" si="7">K37*L37</f>
        <v>0.1</v>
      </c>
      <c r="N37" s="115"/>
      <c r="O37" s="41">
        <f t="shared" ref="O37:O76" si="8">ROUNDUP(N37+M37,0)</f>
        <v>1</v>
      </c>
      <c r="P37" s="297"/>
      <c r="Q37" s="298"/>
    </row>
    <row r="38" spans="1:17" s="37" customFormat="1" ht="39.049999999999997" hidden="1" customHeight="1">
      <c r="B38" s="110" t="s">
        <v>66</v>
      </c>
      <c r="C38" s="38"/>
      <c r="D38" s="38"/>
      <c r="E38" s="38"/>
      <c r="F38" s="42"/>
      <c r="G38" s="43"/>
      <c r="H38" s="42"/>
      <c r="I38" s="42"/>
      <c r="J38" s="42"/>
      <c r="K38" s="113">
        <f t="shared" ref="K38:K76" si="9">$I$28</f>
        <v>2</v>
      </c>
      <c r="L38" s="42"/>
      <c r="M38" s="115">
        <f t="shared" si="7"/>
        <v>0</v>
      </c>
      <c r="N38" s="42"/>
      <c r="O38" s="41">
        <f t="shared" si="8"/>
        <v>0</v>
      </c>
      <c r="Q38" s="40"/>
    </row>
    <row r="39" spans="1:17" s="54" customFormat="1" ht="49.55" hidden="1">
      <c r="A39" s="334" t="s">
        <v>22</v>
      </c>
      <c r="B39" s="334"/>
      <c r="C39" s="334"/>
      <c r="D39" s="334"/>
      <c r="E39" s="334"/>
      <c r="F39" s="238" t="s">
        <v>47</v>
      </c>
      <c r="G39" s="238" t="s">
        <v>23</v>
      </c>
      <c r="H39" s="332" t="s">
        <v>42</v>
      </c>
      <c r="I39" s="332"/>
      <c r="J39" s="239" t="s">
        <v>18</v>
      </c>
      <c r="K39" s="113">
        <f t="shared" si="9"/>
        <v>2</v>
      </c>
      <c r="L39" s="238" t="s">
        <v>24</v>
      </c>
      <c r="M39" s="115" t="e">
        <f t="shared" si="7"/>
        <v>#VALUE!</v>
      </c>
      <c r="N39" s="238" t="s">
        <v>26</v>
      </c>
      <c r="O39" s="41" t="e">
        <f t="shared" si="8"/>
        <v>#VALUE!</v>
      </c>
      <c r="P39" s="332" t="s">
        <v>28</v>
      </c>
      <c r="Q39" s="332"/>
    </row>
    <row r="40" spans="1:17" s="46" customFormat="1" ht="32.25" hidden="1">
      <c r="A40" s="240">
        <v>1</v>
      </c>
      <c r="B40" s="299" t="s">
        <v>172</v>
      </c>
      <c r="C40" s="301"/>
      <c r="D40" s="301"/>
      <c r="E40" s="301"/>
      <c r="F40" s="344" t="s">
        <v>129</v>
      </c>
      <c r="G40" s="345" t="s">
        <v>158</v>
      </c>
      <c r="H40" s="300" t="str">
        <f>$D$20</f>
        <v>BLACK</v>
      </c>
      <c r="I40" s="300" t="str">
        <f t="shared" ref="I40:I76" si="10">$E$33</f>
        <v>BLACK</v>
      </c>
      <c r="J40" s="235" t="s">
        <v>30</v>
      </c>
      <c r="K40" s="113">
        <f t="shared" si="9"/>
        <v>2</v>
      </c>
      <c r="L40" s="235">
        <v>2</v>
      </c>
      <c r="M40" s="115">
        <f t="shared" si="7"/>
        <v>4</v>
      </c>
      <c r="N40" s="241"/>
      <c r="O40" s="41">
        <f t="shared" si="8"/>
        <v>4</v>
      </c>
      <c r="P40" s="340"/>
      <c r="Q40" s="340"/>
    </row>
    <row r="41" spans="1:17" s="46" customFormat="1" ht="32.25" hidden="1">
      <c r="A41" s="240">
        <v>1</v>
      </c>
      <c r="B41" s="299" t="s">
        <v>172</v>
      </c>
      <c r="C41" s="301"/>
      <c r="D41" s="301"/>
      <c r="E41" s="301"/>
      <c r="F41" s="344"/>
      <c r="G41" s="345"/>
      <c r="H41" s="300" t="e">
        <f>#REF!</f>
        <v>#REF!</v>
      </c>
      <c r="I41" s="300"/>
      <c r="J41" s="235" t="s">
        <v>30</v>
      </c>
      <c r="K41" s="113">
        <f t="shared" si="9"/>
        <v>2</v>
      </c>
      <c r="L41" s="235">
        <v>2</v>
      </c>
      <c r="M41" s="115">
        <f t="shared" si="7"/>
        <v>4</v>
      </c>
      <c r="N41" s="241"/>
      <c r="O41" s="41">
        <f t="shared" si="8"/>
        <v>4</v>
      </c>
      <c r="P41" s="340"/>
      <c r="Q41" s="340"/>
    </row>
    <row r="42" spans="1:17" s="46" customFormat="1" ht="32.25" hidden="1">
      <c r="A42" s="240">
        <v>1</v>
      </c>
      <c r="B42" s="299" t="s">
        <v>172</v>
      </c>
      <c r="C42" s="301"/>
      <c r="D42" s="301"/>
      <c r="E42" s="301"/>
      <c r="F42" s="344"/>
      <c r="G42" s="345"/>
      <c r="H42" s="300" t="str">
        <f>$D$25</f>
        <v>WASHED BURGUNDY</v>
      </c>
      <c r="I42" s="300" t="str">
        <f t="shared" si="10"/>
        <v>BLACK</v>
      </c>
      <c r="J42" s="235" t="s">
        <v>30</v>
      </c>
      <c r="K42" s="113">
        <f t="shared" si="9"/>
        <v>2</v>
      </c>
      <c r="L42" s="235">
        <v>2</v>
      </c>
      <c r="M42" s="115">
        <f t="shared" si="7"/>
        <v>4</v>
      </c>
      <c r="N42" s="241"/>
      <c r="O42" s="41">
        <f t="shared" si="8"/>
        <v>4</v>
      </c>
      <c r="P42" s="340"/>
      <c r="Q42" s="340"/>
    </row>
    <row r="43" spans="1:17" s="46" customFormat="1" ht="32.25" hidden="1">
      <c r="A43" s="240">
        <v>1</v>
      </c>
      <c r="B43" s="299" t="s">
        <v>172</v>
      </c>
      <c r="C43" s="301"/>
      <c r="D43" s="301"/>
      <c r="E43" s="301"/>
      <c r="F43" s="344"/>
      <c r="G43" s="345"/>
      <c r="H43" s="300" t="e">
        <f>#REF!</f>
        <v>#REF!</v>
      </c>
      <c r="I43" s="300" t="str">
        <f t="shared" si="10"/>
        <v>BLACK</v>
      </c>
      <c r="J43" s="235" t="s">
        <v>30</v>
      </c>
      <c r="K43" s="113">
        <f t="shared" si="9"/>
        <v>2</v>
      </c>
      <c r="L43" s="235">
        <v>2</v>
      </c>
      <c r="M43" s="115">
        <f t="shared" si="7"/>
        <v>4</v>
      </c>
      <c r="N43" s="241"/>
      <c r="O43" s="41">
        <f t="shared" si="8"/>
        <v>4</v>
      </c>
      <c r="P43" s="340"/>
      <c r="Q43" s="340"/>
    </row>
    <row r="44" spans="1:17" s="46" customFormat="1" ht="32.25" hidden="1">
      <c r="A44" s="240">
        <v>2</v>
      </c>
      <c r="B44" s="299" t="s">
        <v>173</v>
      </c>
      <c r="C44" s="299"/>
      <c r="D44" s="299"/>
      <c r="E44" s="299"/>
      <c r="F44" s="344" t="s">
        <v>129</v>
      </c>
      <c r="G44" s="345" t="s">
        <v>158</v>
      </c>
      <c r="H44" s="300" t="str">
        <f>$D$20</f>
        <v>BLACK</v>
      </c>
      <c r="I44" s="300" t="str">
        <f t="shared" si="10"/>
        <v>BLACK</v>
      </c>
      <c r="J44" s="235" t="s">
        <v>30</v>
      </c>
      <c r="K44" s="113">
        <f t="shared" si="9"/>
        <v>2</v>
      </c>
      <c r="L44" s="242">
        <f>L56*2</f>
        <v>0.08</v>
      </c>
      <c r="M44" s="115">
        <f t="shared" si="7"/>
        <v>0.16</v>
      </c>
      <c r="N44" s="241"/>
      <c r="O44" s="41">
        <f t="shared" si="8"/>
        <v>1</v>
      </c>
      <c r="P44" s="340"/>
      <c r="Q44" s="340"/>
    </row>
    <row r="45" spans="1:17" s="46" customFormat="1" ht="32.25" hidden="1">
      <c r="A45" s="240">
        <v>2</v>
      </c>
      <c r="B45" s="299" t="s">
        <v>173</v>
      </c>
      <c r="C45" s="299"/>
      <c r="D45" s="299"/>
      <c r="E45" s="299"/>
      <c r="F45" s="344"/>
      <c r="G45" s="345"/>
      <c r="H45" s="300" t="e">
        <f>#REF!</f>
        <v>#REF!</v>
      </c>
      <c r="I45" s="300"/>
      <c r="J45" s="235" t="s">
        <v>30</v>
      </c>
      <c r="K45" s="113">
        <f t="shared" si="9"/>
        <v>2</v>
      </c>
      <c r="L45" s="242">
        <f>L57*2</f>
        <v>0.08</v>
      </c>
      <c r="M45" s="115">
        <f t="shared" si="7"/>
        <v>0.16</v>
      </c>
      <c r="N45" s="241"/>
      <c r="O45" s="41">
        <f t="shared" si="8"/>
        <v>1</v>
      </c>
      <c r="P45" s="340"/>
      <c r="Q45" s="340"/>
    </row>
    <row r="46" spans="1:17" s="46" customFormat="1" ht="32.25" hidden="1">
      <c r="A46" s="240">
        <v>2</v>
      </c>
      <c r="B46" s="299" t="s">
        <v>173</v>
      </c>
      <c r="C46" s="299"/>
      <c r="D46" s="299"/>
      <c r="E46" s="299"/>
      <c r="F46" s="344"/>
      <c r="G46" s="345"/>
      <c r="H46" s="300" t="str">
        <f>$D$25</f>
        <v>WASHED BURGUNDY</v>
      </c>
      <c r="I46" s="300" t="str">
        <f t="shared" si="10"/>
        <v>BLACK</v>
      </c>
      <c r="J46" s="235" t="s">
        <v>30</v>
      </c>
      <c r="K46" s="113">
        <f t="shared" si="9"/>
        <v>2</v>
      </c>
      <c r="L46" s="242">
        <f>L58*2</f>
        <v>0.08</v>
      </c>
      <c r="M46" s="115">
        <f t="shared" si="7"/>
        <v>0.16</v>
      </c>
      <c r="N46" s="241"/>
      <c r="O46" s="41">
        <f t="shared" si="8"/>
        <v>1</v>
      </c>
      <c r="P46" s="340"/>
      <c r="Q46" s="340"/>
    </row>
    <row r="47" spans="1:17" s="46" customFormat="1" ht="32.25" hidden="1">
      <c r="A47" s="240">
        <v>2</v>
      </c>
      <c r="B47" s="299" t="s">
        <v>173</v>
      </c>
      <c r="C47" s="299"/>
      <c r="D47" s="299"/>
      <c r="E47" s="299"/>
      <c r="F47" s="344"/>
      <c r="G47" s="345"/>
      <c r="H47" s="300" t="e">
        <f>#REF!</f>
        <v>#REF!</v>
      </c>
      <c r="I47" s="300" t="str">
        <f t="shared" si="10"/>
        <v>BLACK</v>
      </c>
      <c r="J47" s="235" t="s">
        <v>30</v>
      </c>
      <c r="K47" s="113">
        <f t="shared" si="9"/>
        <v>2</v>
      </c>
      <c r="L47" s="242">
        <f>L59*2</f>
        <v>0.08</v>
      </c>
      <c r="M47" s="115">
        <f t="shared" si="7"/>
        <v>0.16</v>
      </c>
      <c r="N47" s="241"/>
      <c r="O47" s="41">
        <f t="shared" si="8"/>
        <v>1</v>
      </c>
      <c r="P47" s="340"/>
      <c r="Q47" s="340"/>
    </row>
    <row r="48" spans="1:17" s="46" customFormat="1" ht="32.25" hidden="1">
      <c r="A48" s="240">
        <v>3</v>
      </c>
      <c r="B48" s="299" t="s">
        <v>193</v>
      </c>
      <c r="C48" s="299"/>
      <c r="D48" s="299"/>
      <c r="E48" s="299"/>
      <c r="F48" s="344" t="s">
        <v>131</v>
      </c>
      <c r="G48" s="345" t="s">
        <v>214</v>
      </c>
      <c r="H48" s="300" t="str">
        <f>$D$20</f>
        <v>BLACK</v>
      </c>
      <c r="I48" s="300" t="str">
        <f t="shared" si="10"/>
        <v>BLACK</v>
      </c>
      <c r="J48" s="235" t="s">
        <v>30</v>
      </c>
      <c r="K48" s="113">
        <f t="shared" si="9"/>
        <v>2</v>
      </c>
      <c r="L48" s="235">
        <v>1</v>
      </c>
      <c r="M48" s="115">
        <f t="shared" si="7"/>
        <v>2</v>
      </c>
      <c r="N48" s="241"/>
      <c r="O48" s="41">
        <f t="shared" si="8"/>
        <v>2</v>
      </c>
      <c r="P48" s="340"/>
      <c r="Q48" s="340"/>
    </row>
    <row r="49" spans="1:17" s="46" customFormat="1" ht="32.25" hidden="1">
      <c r="A49" s="240">
        <v>3</v>
      </c>
      <c r="B49" s="299" t="s">
        <v>193</v>
      </c>
      <c r="C49" s="299"/>
      <c r="D49" s="299"/>
      <c r="E49" s="299"/>
      <c r="F49" s="344"/>
      <c r="G49" s="345"/>
      <c r="H49" s="300" t="e">
        <f>#REF!</f>
        <v>#REF!</v>
      </c>
      <c r="I49" s="300"/>
      <c r="J49" s="235" t="s">
        <v>30</v>
      </c>
      <c r="K49" s="113">
        <f t="shared" si="9"/>
        <v>2</v>
      </c>
      <c r="L49" s="235">
        <v>1</v>
      </c>
      <c r="M49" s="115">
        <f t="shared" si="7"/>
        <v>2</v>
      </c>
      <c r="N49" s="241"/>
      <c r="O49" s="41">
        <f t="shared" si="8"/>
        <v>2</v>
      </c>
      <c r="P49" s="340"/>
      <c r="Q49" s="340"/>
    </row>
    <row r="50" spans="1:17" s="46" customFormat="1" ht="32.25" hidden="1">
      <c r="A50" s="240">
        <v>3</v>
      </c>
      <c r="B50" s="299" t="s">
        <v>193</v>
      </c>
      <c r="C50" s="299"/>
      <c r="D50" s="299"/>
      <c r="E50" s="299"/>
      <c r="F50" s="344"/>
      <c r="G50" s="345"/>
      <c r="H50" s="300" t="str">
        <f>$D$25</f>
        <v>WASHED BURGUNDY</v>
      </c>
      <c r="I50" s="300" t="str">
        <f t="shared" si="10"/>
        <v>BLACK</v>
      </c>
      <c r="J50" s="235" t="s">
        <v>30</v>
      </c>
      <c r="K50" s="113">
        <f t="shared" si="9"/>
        <v>2</v>
      </c>
      <c r="L50" s="235">
        <v>1</v>
      </c>
      <c r="M50" s="115">
        <f t="shared" si="7"/>
        <v>2</v>
      </c>
      <c r="N50" s="241"/>
      <c r="O50" s="41">
        <f t="shared" si="8"/>
        <v>2</v>
      </c>
      <c r="P50" s="340"/>
      <c r="Q50" s="340"/>
    </row>
    <row r="51" spans="1:17" s="46" customFormat="1" ht="32.25" hidden="1">
      <c r="A51" s="240">
        <v>3</v>
      </c>
      <c r="B51" s="299" t="s">
        <v>193</v>
      </c>
      <c r="C51" s="299"/>
      <c r="D51" s="299"/>
      <c r="E51" s="299"/>
      <c r="F51" s="344"/>
      <c r="G51" s="345"/>
      <c r="H51" s="300" t="e">
        <f>#REF!</f>
        <v>#REF!</v>
      </c>
      <c r="I51" s="300" t="str">
        <f t="shared" si="10"/>
        <v>BLACK</v>
      </c>
      <c r="J51" s="235" t="s">
        <v>30</v>
      </c>
      <c r="K51" s="113">
        <f t="shared" si="9"/>
        <v>2</v>
      </c>
      <c r="L51" s="235">
        <v>1</v>
      </c>
      <c r="M51" s="115">
        <f t="shared" si="7"/>
        <v>2</v>
      </c>
      <c r="N51" s="241"/>
      <c r="O51" s="41">
        <f t="shared" si="8"/>
        <v>2</v>
      </c>
      <c r="P51" s="340"/>
      <c r="Q51" s="340"/>
    </row>
    <row r="52" spans="1:17" s="46" customFormat="1" ht="32.25" hidden="1">
      <c r="A52" s="240">
        <v>4</v>
      </c>
      <c r="B52" s="299" t="s">
        <v>156</v>
      </c>
      <c r="C52" s="299"/>
      <c r="D52" s="299"/>
      <c r="E52" s="299"/>
      <c r="F52" s="232" t="s">
        <v>132</v>
      </c>
      <c r="G52" s="232"/>
      <c r="H52" s="300" t="str">
        <f>$D$20</f>
        <v>BLACK</v>
      </c>
      <c r="I52" s="300" t="str">
        <f t="shared" si="10"/>
        <v>BLACK</v>
      </c>
      <c r="J52" s="235" t="s">
        <v>30</v>
      </c>
      <c r="K52" s="113">
        <f t="shared" si="9"/>
        <v>2</v>
      </c>
      <c r="L52" s="235">
        <v>1</v>
      </c>
      <c r="M52" s="115">
        <f t="shared" si="7"/>
        <v>2</v>
      </c>
      <c r="N52" s="241"/>
      <c r="O52" s="41">
        <f t="shared" si="8"/>
        <v>2</v>
      </c>
      <c r="P52" s="340"/>
      <c r="Q52" s="340"/>
    </row>
    <row r="53" spans="1:17" s="46" customFormat="1" ht="32.25" hidden="1">
      <c r="A53" s="240">
        <v>4</v>
      </c>
      <c r="B53" s="299" t="s">
        <v>156</v>
      </c>
      <c r="C53" s="299"/>
      <c r="D53" s="299"/>
      <c r="E53" s="299"/>
      <c r="F53" s="232" t="s">
        <v>132</v>
      </c>
      <c r="G53" s="232"/>
      <c r="H53" s="300" t="e">
        <f>#REF!</f>
        <v>#REF!</v>
      </c>
      <c r="I53" s="300"/>
      <c r="J53" s="235" t="s">
        <v>30</v>
      </c>
      <c r="K53" s="113">
        <f t="shared" si="9"/>
        <v>2</v>
      </c>
      <c r="L53" s="235">
        <v>1</v>
      </c>
      <c r="M53" s="115">
        <f t="shared" si="7"/>
        <v>2</v>
      </c>
      <c r="N53" s="241"/>
      <c r="O53" s="41">
        <f t="shared" si="8"/>
        <v>2</v>
      </c>
      <c r="P53" s="340"/>
      <c r="Q53" s="340"/>
    </row>
    <row r="54" spans="1:17" s="46" customFormat="1" ht="32.25" hidden="1">
      <c r="A54" s="240">
        <v>4</v>
      </c>
      <c r="B54" s="299" t="s">
        <v>156</v>
      </c>
      <c r="C54" s="299"/>
      <c r="D54" s="299"/>
      <c r="E54" s="299"/>
      <c r="F54" s="232" t="s">
        <v>132</v>
      </c>
      <c r="G54" s="232"/>
      <c r="H54" s="300" t="str">
        <f>$D$25</f>
        <v>WASHED BURGUNDY</v>
      </c>
      <c r="I54" s="300" t="str">
        <f t="shared" si="10"/>
        <v>BLACK</v>
      </c>
      <c r="J54" s="235" t="s">
        <v>30</v>
      </c>
      <c r="K54" s="113">
        <f t="shared" si="9"/>
        <v>2</v>
      </c>
      <c r="L54" s="235">
        <v>1</v>
      </c>
      <c r="M54" s="115">
        <f t="shared" si="7"/>
        <v>2</v>
      </c>
      <c r="N54" s="241"/>
      <c r="O54" s="41">
        <f t="shared" si="8"/>
        <v>2</v>
      </c>
      <c r="P54" s="340"/>
      <c r="Q54" s="340"/>
    </row>
    <row r="55" spans="1:17" s="46" customFormat="1" ht="32.25" hidden="1">
      <c r="A55" s="240">
        <v>4</v>
      </c>
      <c r="B55" s="299" t="s">
        <v>156</v>
      </c>
      <c r="C55" s="299"/>
      <c r="D55" s="299"/>
      <c r="E55" s="299"/>
      <c r="F55" s="232" t="s">
        <v>132</v>
      </c>
      <c r="G55" s="232"/>
      <c r="H55" s="300" t="e">
        <f>#REF!</f>
        <v>#REF!</v>
      </c>
      <c r="I55" s="300" t="str">
        <f t="shared" si="10"/>
        <v>BLACK</v>
      </c>
      <c r="J55" s="235" t="s">
        <v>30</v>
      </c>
      <c r="K55" s="113">
        <f t="shared" si="9"/>
        <v>2</v>
      </c>
      <c r="L55" s="235">
        <v>1</v>
      </c>
      <c r="M55" s="115">
        <f t="shared" si="7"/>
        <v>2</v>
      </c>
      <c r="N55" s="241"/>
      <c r="O55" s="41">
        <f t="shared" si="8"/>
        <v>2</v>
      </c>
      <c r="P55" s="340"/>
      <c r="Q55" s="340"/>
    </row>
    <row r="56" spans="1:17" s="46" customFormat="1" ht="32.25" hidden="1">
      <c r="A56" s="240">
        <v>5</v>
      </c>
      <c r="B56" s="299" t="s">
        <v>133</v>
      </c>
      <c r="C56" s="301"/>
      <c r="D56" s="301"/>
      <c r="E56" s="301"/>
      <c r="F56" s="232" t="s">
        <v>55</v>
      </c>
      <c r="G56" s="232"/>
      <c r="H56" s="300" t="str">
        <f>$D$20</f>
        <v>BLACK</v>
      </c>
      <c r="I56" s="300" t="str">
        <f t="shared" si="10"/>
        <v>BLACK</v>
      </c>
      <c r="J56" s="235" t="s">
        <v>30</v>
      </c>
      <c r="K56" s="113">
        <f t="shared" si="9"/>
        <v>2</v>
      </c>
      <c r="L56" s="242">
        <f>1/25</f>
        <v>0.04</v>
      </c>
      <c r="M56" s="115">
        <f t="shared" si="7"/>
        <v>0.08</v>
      </c>
      <c r="N56" s="241"/>
      <c r="O56" s="41">
        <f t="shared" si="8"/>
        <v>1</v>
      </c>
      <c r="P56" s="340"/>
      <c r="Q56" s="340"/>
    </row>
    <row r="57" spans="1:17" s="46" customFormat="1" ht="32.25" hidden="1">
      <c r="A57" s="240">
        <v>5</v>
      </c>
      <c r="B57" s="299" t="s">
        <v>133</v>
      </c>
      <c r="C57" s="301"/>
      <c r="D57" s="301"/>
      <c r="E57" s="301"/>
      <c r="F57" s="232" t="s">
        <v>55</v>
      </c>
      <c r="G57" s="232"/>
      <c r="H57" s="300" t="e">
        <f>#REF!</f>
        <v>#REF!</v>
      </c>
      <c r="I57" s="300"/>
      <c r="J57" s="235" t="s">
        <v>30</v>
      </c>
      <c r="K57" s="113">
        <f t="shared" si="9"/>
        <v>2</v>
      </c>
      <c r="L57" s="242">
        <f t="shared" ref="L57:L59" si="11">1/25</f>
        <v>0.04</v>
      </c>
      <c r="M57" s="115">
        <f t="shared" si="7"/>
        <v>0.08</v>
      </c>
      <c r="N57" s="241"/>
      <c r="O57" s="41">
        <f t="shared" si="8"/>
        <v>1</v>
      </c>
      <c r="P57" s="340"/>
      <c r="Q57" s="340"/>
    </row>
    <row r="58" spans="1:17" s="46" customFormat="1" ht="32.25" hidden="1">
      <c r="A58" s="240">
        <v>5</v>
      </c>
      <c r="B58" s="299" t="s">
        <v>133</v>
      </c>
      <c r="C58" s="301"/>
      <c r="D58" s="301"/>
      <c r="E58" s="301"/>
      <c r="F58" s="232" t="s">
        <v>55</v>
      </c>
      <c r="G58" s="232"/>
      <c r="H58" s="300" t="str">
        <f>$D$25</f>
        <v>WASHED BURGUNDY</v>
      </c>
      <c r="I58" s="300" t="str">
        <f t="shared" si="10"/>
        <v>BLACK</v>
      </c>
      <c r="J58" s="235" t="s">
        <v>30</v>
      </c>
      <c r="K58" s="113">
        <f t="shared" si="9"/>
        <v>2</v>
      </c>
      <c r="L58" s="242">
        <f t="shared" si="11"/>
        <v>0.04</v>
      </c>
      <c r="M58" s="115">
        <f t="shared" si="7"/>
        <v>0.08</v>
      </c>
      <c r="N58" s="241"/>
      <c r="O58" s="41">
        <f t="shared" si="8"/>
        <v>1</v>
      </c>
      <c r="P58" s="340"/>
      <c r="Q58" s="340"/>
    </row>
    <row r="59" spans="1:17" s="46" customFormat="1" ht="32.25" hidden="1">
      <c r="A59" s="240">
        <v>5</v>
      </c>
      <c r="B59" s="299" t="s">
        <v>133</v>
      </c>
      <c r="C59" s="301"/>
      <c r="D59" s="301"/>
      <c r="E59" s="301"/>
      <c r="F59" s="232" t="s">
        <v>55</v>
      </c>
      <c r="G59" s="232"/>
      <c r="H59" s="300" t="e">
        <f>#REF!</f>
        <v>#REF!</v>
      </c>
      <c r="I59" s="300" t="str">
        <f t="shared" si="10"/>
        <v>BLACK</v>
      </c>
      <c r="J59" s="235" t="s">
        <v>30</v>
      </c>
      <c r="K59" s="113">
        <f t="shared" si="9"/>
        <v>2</v>
      </c>
      <c r="L59" s="242">
        <f t="shared" si="11"/>
        <v>0.04</v>
      </c>
      <c r="M59" s="115">
        <f t="shared" si="7"/>
        <v>0.08</v>
      </c>
      <c r="N59" s="241"/>
      <c r="O59" s="41">
        <f t="shared" si="8"/>
        <v>1</v>
      </c>
      <c r="P59" s="340"/>
      <c r="Q59" s="340"/>
    </row>
    <row r="60" spans="1:17" s="46" customFormat="1" ht="32.25" hidden="1">
      <c r="A60" s="240">
        <v>6</v>
      </c>
      <c r="B60" s="299" t="s">
        <v>134</v>
      </c>
      <c r="C60" s="301"/>
      <c r="D60" s="301"/>
      <c r="E60" s="301"/>
      <c r="F60" s="232" t="s">
        <v>55</v>
      </c>
      <c r="G60" s="232"/>
      <c r="H60" s="300" t="str">
        <f>$D$20</f>
        <v>BLACK</v>
      </c>
      <c r="I60" s="300" t="str">
        <f t="shared" si="10"/>
        <v>BLACK</v>
      </c>
      <c r="J60" s="235" t="s">
        <v>30</v>
      </c>
      <c r="K60" s="113">
        <f t="shared" si="9"/>
        <v>2</v>
      </c>
      <c r="L60" s="242">
        <f>L56*2</f>
        <v>0.08</v>
      </c>
      <c r="M60" s="115">
        <f t="shared" si="7"/>
        <v>0.16</v>
      </c>
      <c r="N60" s="241"/>
      <c r="O60" s="41">
        <f t="shared" si="8"/>
        <v>1</v>
      </c>
      <c r="P60" s="340"/>
      <c r="Q60" s="340"/>
    </row>
    <row r="61" spans="1:17" s="46" customFormat="1" ht="32.25" hidden="1">
      <c r="A61" s="240">
        <v>6</v>
      </c>
      <c r="B61" s="299" t="s">
        <v>134</v>
      </c>
      <c r="C61" s="301"/>
      <c r="D61" s="301"/>
      <c r="E61" s="301"/>
      <c r="F61" s="232" t="s">
        <v>55</v>
      </c>
      <c r="G61" s="232"/>
      <c r="H61" s="300" t="e">
        <f>#REF!</f>
        <v>#REF!</v>
      </c>
      <c r="I61" s="300"/>
      <c r="J61" s="235" t="s">
        <v>30</v>
      </c>
      <c r="K61" s="113">
        <f t="shared" si="9"/>
        <v>2</v>
      </c>
      <c r="L61" s="242">
        <f>L57*2</f>
        <v>0.08</v>
      </c>
      <c r="M61" s="115">
        <f t="shared" si="7"/>
        <v>0.16</v>
      </c>
      <c r="N61" s="241"/>
      <c r="O61" s="41">
        <f t="shared" si="8"/>
        <v>1</v>
      </c>
      <c r="P61" s="340"/>
      <c r="Q61" s="340"/>
    </row>
    <row r="62" spans="1:17" s="46" customFormat="1" ht="32.25" hidden="1">
      <c r="A62" s="240">
        <v>6</v>
      </c>
      <c r="B62" s="299" t="s">
        <v>134</v>
      </c>
      <c r="C62" s="301"/>
      <c r="D62" s="301"/>
      <c r="E62" s="301"/>
      <c r="F62" s="232" t="s">
        <v>55</v>
      </c>
      <c r="G62" s="232"/>
      <c r="H62" s="300" t="str">
        <f>$D$25</f>
        <v>WASHED BURGUNDY</v>
      </c>
      <c r="I62" s="300" t="str">
        <f t="shared" si="10"/>
        <v>BLACK</v>
      </c>
      <c r="J62" s="235" t="s">
        <v>30</v>
      </c>
      <c r="K62" s="113">
        <f t="shared" si="9"/>
        <v>2</v>
      </c>
      <c r="L62" s="242">
        <f>L58*2</f>
        <v>0.08</v>
      </c>
      <c r="M62" s="115">
        <f t="shared" si="7"/>
        <v>0.16</v>
      </c>
      <c r="N62" s="241"/>
      <c r="O62" s="41">
        <f t="shared" si="8"/>
        <v>1</v>
      </c>
      <c r="P62" s="340"/>
      <c r="Q62" s="340"/>
    </row>
    <row r="63" spans="1:17" s="46" customFormat="1" ht="32.25" hidden="1">
      <c r="A63" s="240">
        <v>6</v>
      </c>
      <c r="B63" s="299" t="s">
        <v>134</v>
      </c>
      <c r="C63" s="301"/>
      <c r="D63" s="301"/>
      <c r="E63" s="301"/>
      <c r="F63" s="232" t="s">
        <v>55</v>
      </c>
      <c r="G63" s="232"/>
      <c r="H63" s="300" t="e">
        <f>#REF!</f>
        <v>#REF!</v>
      </c>
      <c r="I63" s="300" t="str">
        <f t="shared" si="10"/>
        <v>BLACK</v>
      </c>
      <c r="J63" s="235" t="s">
        <v>30</v>
      </c>
      <c r="K63" s="113">
        <f t="shared" si="9"/>
        <v>2</v>
      </c>
      <c r="L63" s="242">
        <f>L59*2</f>
        <v>0.08</v>
      </c>
      <c r="M63" s="115">
        <f t="shared" si="7"/>
        <v>0.16</v>
      </c>
      <c r="N63" s="241"/>
      <c r="O63" s="41">
        <f t="shared" si="8"/>
        <v>1</v>
      </c>
      <c r="P63" s="340"/>
      <c r="Q63" s="340"/>
    </row>
    <row r="64" spans="1:17" s="46" customFormat="1" ht="32.25" hidden="1">
      <c r="A64" s="240">
        <v>7</v>
      </c>
      <c r="B64" s="299" t="s">
        <v>135</v>
      </c>
      <c r="C64" s="301"/>
      <c r="D64" s="301"/>
      <c r="E64" s="301"/>
      <c r="F64" s="232" t="s">
        <v>132</v>
      </c>
      <c r="G64" s="232"/>
      <c r="H64" s="300" t="str">
        <f>$D$20</f>
        <v>BLACK</v>
      </c>
      <c r="I64" s="300" t="str">
        <f t="shared" si="10"/>
        <v>BLACK</v>
      </c>
      <c r="J64" s="235" t="s">
        <v>30</v>
      </c>
      <c r="K64" s="113">
        <f t="shared" si="9"/>
        <v>2</v>
      </c>
      <c r="L64" s="242">
        <f>L56</f>
        <v>0.04</v>
      </c>
      <c r="M64" s="115">
        <f t="shared" si="7"/>
        <v>0.08</v>
      </c>
      <c r="N64" s="241"/>
      <c r="O64" s="41">
        <f t="shared" si="8"/>
        <v>1</v>
      </c>
      <c r="P64" s="340"/>
      <c r="Q64" s="340"/>
    </row>
    <row r="65" spans="1:17" s="46" customFormat="1" ht="32.25" hidden="1">
      <c r="A65" s="240">
        <v>7</v>
      </c>
      <c r="B65" s="299" t="s">
        <v>135</v>
      </c>
      <c r="C65" s="301"/>
      <c r="D65" s="301"/>
      <c r="E65" s="301"/>
      <c r="F65" s="232" t="s">
        <v>132</v>
      </c>
      <c r="G65" s="232"/>
      <c r="H65" s="300" t="e">
        <f>#REF!</f>
        <v>#REF!</v>
      </c>
      <c r="I65" s="300"/>
      <c r="J65" s="235" t="s">
        <v>30</v>
      </c>
      <c r="K65" s="113">
        <f t="shared" si="9"/>
        <v>2</v>
      </c>
      <c r="L65" s="242">
        <f>L57</f>
        <v>0.04</v>
      </c>
      <c r="M65" s="115">
        <f t="shared" si="7"/>
        <v>0.08</v>
      </c>
      <c r="N65" s="241"/>
      <c r="O65" s="41">
        <f t="shared" si="8"/>
        <v>1</v>
      </c>
      <c r="P65" s="340"/>
      <c r="Q65" s="340"/>
    </row>
    <row r="66" spans="1:17" s="46" customFormat="1" ht="32.25" hidden="1">
      <c r="A66" s="240">
        <v>7</v>
      </c>
      <c r="B66" s="299" t="s">
        <v>135</v>
      </c>
      <c r="C66" s="301"/>
      <c r="D66" s="301"/>
      <c r="E66" s="301"/>
      <c r="F66" s="232" t="s">
        <v>132</v>
      </c>
      <c r="G66" s="232"/>
      <c r="H66" s="300" t="str">
        <f>$D$25</f>
        <v>WASHED BURGUNDY</v>
      </c>
      <c r="I66" s="300" t="str">
        <f t="shared" si="10"/>
        <v>BLACK</v>
      </c>
      <c r="J66" s="235" t="s">
        <v>30</v>
      </c>
      <c r="K66" s="113">
        <f t="shared" si="9"/>
        <v>2</v>
      </c>
      <c r="L66" s="242">
        <f>L58</f>
        <v>0.04</v>
      </c>
      <c r="M66" s="115">
        <f t="shared" si="7"/>
        <v>0.08</v>
      </c>
      <c r="N66" s="241"/>
      <c r="O66" s="41">
        <f t="shared" si="8"/>
        <v>1</v>
      </c>
      <c r="P66" s="340"/>
      <c r="Q66" s="340"/>
    </row>
    <row r="67" spans="1:17" s="46" customFormat="1" ht="32.25" hidden="1">
      <c r="A67" s="240">
        <v>7</v>
      </c>
      <c r="B67" s="299" t="s">
        <v>135</v>
      </c>
      <c r="C67" s="301"/>
      <c r="D67" s="301"/>
      <c r="E67" s="301"/>
      <c r="F67" s="232" t="s">
        <v>132</v>
      </c>
      <c r="G67" s="232"/>
      <c r="H67" s="300" t="e">
        <f>#REF!</f>
        <v>#REF!</v>
      </c>
      <c r="I67" s="300" t="str">
        <f t="shared" si="10"/>
        <v>BLACK</v>
      </c>
      <c r="J67" s="235" t="s">
        <v>30</v>
      </c>
      <c r="K67" s="113">
        <f t="shared" si="9"/>
        <v>2</v>
      </c>
      <c r="L67" s="242">
        <f>L59</f>
        <v>0.04</v>
      </c>
      <c r="M67" s="115">
        <f t="shared" si="7"/>
        <v>0.08</v>
      </c>
      <c r="N67" s="241"/>
      <c r="O67" s="41">
        <f t="shared" si="8"/>
        <v>1</v>
      </c>
      <c r="P67" s="340"/>
      <c r="Q67" s="340"/>
    </row>
    <row r="68" spans="1:17" s="46" customFormat="1" ht="32.25" hidden="1">
      <c r="A68" s="240">
        <v>8</v>
      </c>
      <c r="B68" s="299" t="s">
        <v>136</v>
      </c>
      <c r="C68" s="299"/>
      <c r="D68" s="299"/>
      <c r="E68" s="299"/>
      <c r="F68" s="232" t="s">
        <v>38</v>
      </c>
      <c r="G68" s="232"/>
      <c r="H68" s="300" t="str">
        <f>$D$20</f>
        <v>BLACK</v>
      </c>
      <c r="I68" s="300" t="str">
        <f t="shared" si="10"/>
        <v>BLACK</v>
      </c>
      <c r="J68" s="235" t="s">
        <v>30</v>
      </c>
      <c r="K68" s="113">
        <f t="shared" si="9"/>
        <v>2</v>
      </c>
      <c r="L68" s="235">
        <v>1</v>
      </c>
      <c r="M68" s="115">
        <f t="shared" si="7"/>
        <v>2</v>
      </c>
      <c r="N68" s="241"/>
      <c r="O68" s="41">
        <f t="shared" si="8"/>
        <v>2</v>
      </c>
      <c r="P68" s="340"/>
      <c r="Q68" s="340"/>
    </row>
    <row r="69" spans="1:17" s="46" customFormat="1" ht="32.25" hidden="1">
      <c r="A69" s="240">
        <v>8</v>
      </c>
      <c r="B69" s="299" t="s">
        <v>136</v>
      </c>
      <c r="C69" s="301"/>
      <c r="D69" s="301"/>
      <c r="E69" s="301"/>
      <c r="F69" s="232" t="s">
        <v>38</v>
      </c>
      <c r="G69" s="232"/>
      <c r="H69" s="300" t="e">
        <f>#REF!</f>
        <v>#REF!</v>
      </c>
      <c r="I69" s="300"/>
      <c r="J69" s="235" t="s">
        <v>30</v>
      </c>
      <c r="K69" s="113">
        <f t="shared" si="9"/>
        <v>2</v>
      </c>
      <c r="L69" s="235">
        <v>1</v>
      </c>
      <c r="M69" s="115">
        <f t="shared" si="7"/>
        <v>2</v>
      </c>
      <c r="N69" s="241"/>
      <c r="O69" s="41">
        <f t="shared" si="8"/>
        <v>2</v>
      </c>
      <c r="P69" s="340"/>
      <c r="Q69" s="340"/>
    </row>
    <row r="70" spans="1:17" s="46" customFormat="1" ht="32.25" hidden="1">
      <c r="A70" s="240">
        <v>8</v>
      </c>
      <c r="B70" s="299" t="s">
        <v>136</v>
      </c>
      <c r="C70" s="301"/>
      <c r="D70" s="301"/>
      <c r="E70" s="301"/>
      <c r="F70" s="232" t="s">
        <v>38</v>
      </c>
      <c r="G70" s="232"/>
      <c r="H70" s="300" t="str">
        <f>$D$25</f>
        <v>WASHED BURGUNDY</v>
      </c>
      <c r="I70" s="300" t="str">
        <f t="shared" si="10"/>
        <v>BLACK</v>
      </c>
      <c r="J70" s="235" t="s">
        <v>30</v>
      </c>
      <c r="K70" s="113">
        <f t="shared" si="9"/>
        <v>2</v>
      </c>
      <c r="L70" s="242">
        <v>1</v>
      </c>
      <c r="M70" s="115">
        <f t="shared" si="7"/>
        <v>2</v>
      </c>
      <c r="N70" s="241"/>
      <c r="O70" s="41">
        <f t="shared" si="8"/>
        <v>2</v>
      </c>
      <c r="P70" s="340"/>
      <c r="Q70" s="340"/>
    </row>
    <row r="71" spans="1:17" s="46" customFormat="1" ht="32.25" hidden="1">
      <c r="A71" s="240">
        <v>8</v>
      </c>
      <c r="B71" s="299" t="s">
        <v>136</v>
      </c>
      <c r="C71" s="301"/>
      <c r="D71" s="301"/>
      <c r="E71" s="301"/>
      <c r="F71" s="232" t="s">
        <v>38</v>
      </c>
      <c r="G71" s="232"/>
      <c r="H71" s="300" t="e">
        <f>#REF!</f>
        <v>#REF!</v>
      </c>
      <c r="I71" s="300" t="str">
        <f t="shared" si="10"/>
        <v>BLACK</v>
      </c>
      <c r="J71" s="235" t="s">
        <v>30</v>
      </c>
      <c r="K71" s="113">
        <f t="shared" si="9"/>
        <v>2</v>
      </c>
      <c r="L71" s="235">
        <v>1</v>
      </c>
      <c r="M71" s="115">
        <f t="shared" si="7"/>
        <v>2</v>
      </c>
      <c r="N71" s="241"/>
      <c r="O71" s="41">
        <f t="shared" si="8"/>
        <v>2</v>
      </c>
      <c r="P71" s="340"/>
      <c r="Q71" s="340"/>
    </row>
    <row r="72" spans="1:17" s="46" customFormat="1" ht="32.25" hidden="1">
      <c r="A72" s="240">
        <v>9</v>
      </c>
      <c r="B72" s="299" t="s">
        <v>137</v>
      </c>
      <c r="C72" s="301"/>
      <c r="D72" s="301"/>
      <c r="E72" s="301"/>
      <c r="F72" s="232" t="s">
        <v>132</v>
      </c>
      <c r="G72" s="232"/>
      <c r="H72" s="300" t="str">
        <f>$D$20</f>
        <v>BLACK</v>
      </c>
      <c r="I72" s="300" t="str">
        <f t="shared" si="10"/>
        <v>BLACK</v>
      </c>
      <c r="J72" s="235" t="s">
        <v>30</v>
      </c>
      <c r="K72" s="113">
        <f t="shared" si="9"/>
        <v>2</v>
      </c>
      <c r="L72" s="235">
        <v>1.1000000000000001</v>
      </c>
      <c r="M72" s="115">
        <f t="shared" si="7"/>
        <v>2.2000000000000002</v>
      </c>
      <c r="N72" s="241"/>
      <c r="O72" s="41">
        <f t="shared" si="8"/>
        <v>3</v>
      </c>
      <c r="P72" s="340"/>
      <c r="Q72" s="340"/>
    </row>
    <row r="73" spans="1:17" s="46" customFormat="1" ht="32.25" hidden="1">
      <c r="A73" s="240">
        <v>9</v>
      </c>
      <c r="B73" s="299" t="s">
        <v>137</v>
      </c>
      <c r="C73" s="299"/>
      <c r="D73" s="299"/>
      <c r="E73" s="299"/>
      <c r="F73" s="232" t="s">
        <v>132</v>
      </c>
      <c r="G73" s="232"/>
      <c r="H73" s="300" t="e">
        <f>#REF!</f>
        <v>#REF!</v>
      </c>
      <c r="I73" s="300"/>
      <c r="J73" s="235" t="s">
        <v>30</v>
      </c>
      <c r="K73" s="113">
        <f t="shared" si="9"/>
        <v>2</v>
      </c>
      <c r="L73" s="235">
        <v>1.1000000000000001</v>
      </c>
      <c r="M73" s="115">
        <f t="shared" si="7"/>
        <v>2.2000000000000002</v>
      </c>
      <c r="N73" s="241"/>
      <c r="O73" s="41">
        <f t="shared" si="8"/>
        <v>3</v>
      </c>
      <c r="P73" s="340"/>
      <c r="Q73" s="340"/>
    </row>
    <row r="74" spans="1:17" s="46" customFormat="1" ht="32.25" hidden="1">
      <c r="A74" s="240">
        <v>9</v>
      </c>
      <c r="B74" s="299" t="s">
        <v>137</v>
      </c>
      <c r="C74" s="301"/>
      <c r="D74" s="301"/>
      <c r="E74" s="301"/>
      <c r="F74" s="232" t="s">
        <v>132</v>
      </c>
      <c r="G74" s="232"/>
      <c r="H74" s="300" t="str">
        <f>$D$25</f>
        <v>WASHED BURGUNDY</v>
      </c>
      <c r="I74" s="300" t="str">
        <f t="shared" si="10"/>
        <v>BLACK</v>
      </c>
      <c r="J74" s="235" t="s">
        <v>30</v>
      </c>
      <c r="K74" s="113">
        <f t="shared" si="9"/>
        <v>2</v>
      </c>
      <c r="L74" s="242">
        <v>1.1000000000000001</v>
      </c>
      <c r="M74" s="115">
        <f t="shared" si="7"/>
        <v>2.2000000000000002</v>
      </c>
      <c r="N74" s="241"/>
      <c r="O74" s="41">
        <f t="shared" si="8"/>
        <v>3</v>
      </c>
      <c r="P74" s="340"/>
      <c r="Q74" s="340"/>
    </row>
    <row r="75" spans="1:17" s="46" customFormat="1" ht="32.25" hidden="1">
      <c r="A75" s="240">
        <v>9</v>
      </c>
      <c r="B75" s="299" t="s">
        <v>137</v>
      </c>
      <c r="C75" s="299"/>
      <c r="D75" s="299"/>
      <c r="E75" s="299"/>
      <c r="F75" s="232" t="s">
        <v>132</v>
      </c>
      <c r="G75" s="232"/>
      <c r="H75" s="300" t="e">
        <f>#REF!</f>
        <v>#REF!</v>
      </c>
      <c r="I75" s="300" t="str">
        <f t="shared" si="10"/>
        <v>BLACK</v>
      </c>
      <c r="J75" s="235" t="s">
        <v>30</v>
      </c>
      <c r="K75" s="113">
        <f t="shared" si="9"/>
        <v>2</v>
      </c>
      <c r="L75" s="235">
        <v>1.1000000000000001</v>
      </c>
      <c r="M75" s="115">
        <f t="shared" si="7"/>
        <v>2.2000000000000002</v>
      </c>
      <c r="N75" s="241"/>
      <c r="O75" s="41">
        <f t="shared" si="8"/>
        <v>3</v>
      </c>
      <c r="P75" s="340"/>
      <c r="Q75" s="340"/>
    </row>
    <row r="76" spans="1:17" s="15" customFormat="1" ht="59.65" customHeight="1">
      <c r="A76" s="111">
        <v>2</v>
      </c>
      <c r="B76" s="302" t="s">
        <v>231</v>
      </c>
      <c r="C76" s="302"/>
      <c r="D76" s="302"/>
      <c r="E76" s="302"/>
      <c r="F76" s="112" t="s">
        <v>232</v>
      </c>
      <c r="G76" s="142"/>
      <c r="H76" s="303" t="str">
        <f>$D$20</f>
        <v>BLACK</v>
      </c>
      <c r="I76" s="304" t="str">
        <f t="shared" si="10"/>
        <v>BLACK</v>
      </c>
      <c r="J76" s="113" t="s">
        <v>233</v>
      </c>
      <c r="K76" s="113">
        <f t="shared" si="9"/>
        <v>2</v>
      </c>
      <c r="L76" s="184">
        <v>3</v>
      </c>
      <c r="M76" s="115">
        <f t="shared" si="7"/>
        <v>6</v>
      </c>
      <c r="N76" s="115"/>
      <c r="O76" s="41">
        <f t="shared" si="8"/>
        <v>6</v>
      </c>
      <c r="P76" s="297"/>
      <c r="Q76" s="298"/>
    </row>
    <row r="77" spans="1:17" s="15" customFormat="1" ht="46.65" customHeight="1">
      <c r="A77" s="46"/>
      <c r="B77" s="46"/>
      <c r="C77" s="46"/>
      <c r="D77" s="46"/>
      <c r="E77" s="46"/>
      <c r="F77" s="290"/>
      <c r="G77" s="291"/>
      <c r="H77" s="292"/>
      <c r="I77" s="292"/>
      <c r="J77" s="293"/>
      <c r="K77" s="293"/>
      <c r="L77" s="294"/>
      <c r="M77" s="295"/>
      <c r="N77" s="295"/>
      <c r="O77" s="296"/>
      <c r="P77" s="296"/>
      <c r="Q77" s="296"/>
    </row>
    <row r="78" spans="1:17" s="15" customFormat="1" ht="33" customHeight="1">
      <c r="B78" s="105" t="s">
        <v>67</v>
      </c>
      <c r="C78" s="106"/>
      <c r="D78" s="107"/>
      <c r="E78" s="107"/>
      <c r="F78" s="107"/>
      <c r="G78" s="108"/>
      <c r="H78" s="107"/>
      <c r="I78" s="107"/>
      <c r="J78" s="341" t="s">
        <v>31</v>
      </c>
      <c r="K78" s="341"/>
      <c r="L78" s="341"/>
      <c r="M78" s="341"/>
      <c r="N78" s="341"/>
      <c r="O78" s="45"/>
      <c r="P78" s="45"/>
      <c r="Q78" s="46"/>
    </row>
    <row r="79" spans="1:17" s="118" customFormat="1" ht="54.45" customHeight="1">
      <c r="A79" s="118">
        <v>1</v>
      </c>
      <c r="B79" s="120" t="s">
        <v>234</v>
      </c>
      <c r="C79" s="129" t="s">
        <v>194</v>
      </c>
      <c r="D79" s="15"/>
      <c r="E79" s="15"/>
      <c r="F79" s="15"/>
      <c r="G79" s="47"/>
      <c r="H79" s="47"/>
      <c r="I79" s="47"/>
      <c r="J79" s="47"/>
      <c r="K79" s="19"/>
      <c r="L79" s="19"/>
      <c r="M79" s="47"/>
      <c r="N79" s="47"/>
      <c r="O79" s="47"/>
      <c r="P79" s="47"/>
      <c r="Q79" s="47"/>
    </row>
    <row r="80" spans="1:17" s="15" customFormat="1" ht="12.85" customHeight="1">
      <c r="A80" s="118"/>
      <c r="B80" s="118"/>
      <c r="C80" s="118"/>
      <c r="D80" s="118"/>
      <c r="E80" s="118"/>
      <c r="F80" s="118"/>
      <c r="G80" s="118"/>
      <c r="H80" s="118"/>
      <c r="I80" s="118"/>
      <c r="J80" s="47"/>
      <c r="K80" s="47"/>
      <c r="L80" s="47"/>
      <c r="M80" s="47"/>
      <c r="N80" s="47"/>
      <c r="O80" s="47"/>
      <c r="P80" s="47"/>
      <c r="Q80" s="47"/>
    </row>
    <row r="81" spans="1:17" s="118" customFormat="1" ht="54.45" customHeight="1">
      <c r="A81" s="16">
        <v>2</v>
      </c>
      <c r="B81" s="120" t="s">
        <v>121</v>
      </c>
      <c r="C81" s="339" t="s">
        <v>223</v>
      </c>
      <c r="D81" s="339"/>
      <c r="E81" s="339"/>
      <c r="F81" s="339"/>
      <c r="G81" s="47"/>
      <c r="H81" s="47"/>
      <c r="I81" s="47"/>
      <c r="J81" s="47"/>
      <c r="K81" s="19"/>
      <c r="L81" s="19"/>
      <c r="M81" s="47"/>
      <c r="N81" s="47"/>
      <c r="O81" s="47"/>
      <c r="P81" s="47"/>
      <c r="Q81" s="47"/>
    </row>
    <row r="82" spans="1:17" s="15" customFormat="1" ht="21.35" customHeight="1">
      <c r="A82" s="118"/>
      <c r="B82" s="118"/>
      <c r="C82" s="118"/>
      <c r="D82" s="118"/>
      <c r="E82" s="118"/>
      <c r="F82" s="118"/>
      <c r="G82" s="118"/>
      <c r="H82" s="118"/>
      <c r="I82" s="118"/>
      <c r="J82" s="47"/>
      <c r="K82" s="47"/>
      <c r="L82" s="47"/>
      <c r="M82" s="47"/>
      <c r="N82" s="47"/>
      <c r="O82" s="47"/>
      <c r="P82" s="47"/>
      <c r="Q82" s="47"/>
    </row>
    <row r="83" spans="1:17" s="118" customFormat="1" ht="48.4" customHeight="1">
      <c r="A83" s="16">
        <v>3</v>
      </c>
      <c r="B83" s="120" t="s">
        <v>122</v>
      </c>
      <c r="C83" s="18" t="s">
        <v>235</v>
      </c>
      <c r="D83" s="18"/>
      <c r="E83" s="18"/>
      <c r="F83" s="18"/>
      <c r="G83" s="47"/>
      <c r="H83" s="47"/>
      <c r="I83" s="47"/>
      <c r="J83" s="47"/>
      <c r="K83" s="19"/>
      <c r="L83" s="19"/>
      <c r="M83" s="47"/>
      <c r="N83" s="47"/>
      <c r="O83" s="47"/>
      <c r="P83" s="47"/>
      <c r="Q83" s="47"/>
    </row>
    <row r="84" spans="1:17" s="15" customFormat="1" ht="152.65" customHeight="1">
      <c r="A84" s="286"/>
      <c r="B84" s="467" t="s">
        <v>241</v>
      </c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7"/>
      <c r="N84" s="467"/>
      <c r="O84" s="467"/>
      <c r="P84" s="45"/>
      <c r="Q84" s="46"/>
    </row>
    <row r="86" spans="1:17" s="125" customFormat="1" ht="198.75" customHeight="1">
      <c r="A86" s="337"/>
      <c r="B86" s="338"/>
      <c r="C86" s="338"/>
      <c r="D86" s="338"/>
      <c r="E86" s="338"/>
      <c r="F86" s="338"/>
      <c r="G86" s="338"/>
      <c r="H86" s="338"/>
      <c r="I86" s="338"/>
      <c r="J86" s="338"/>
      <c r="K86" s="338"/>
      <c r="L86" s="338"/>
      <c r="M86" s="338"/>
      <c r="N86" s="338"/>
      <c r="O86" s="338"/>
      <c r="P86" s="338"/>
      <c r="Q86" s="338"/>
    </row>
    <row r="87" spans="1:17" s="125" customFormat="1" ht="133.05000000000001" customHeight="1">
      <c r="G87" s="126"/>
    </row>
    <row r="88" spans="1:17" s="125" customFormat="1" ht="32.25">
      <c r="G88" s="126"/>
    </row>
    <row r="89" spans="1:17" s="125" customFormat="1" ht="32.25">
      <c r="G89" s="126"/>
    </row>
    <row r="90" spans="1:17" s="125" customFormat="1" ht="32.25">
      <c r="G90" s="126"/>
    </row>
    <row r="91" spans="1:17" s="125" customFormat="1" ht="32.25">
      <c r="G91" s="126"/>
    </row>
    <row r="92" spans="1:17" s="125" customFormat="1" ht="32.25">
      <c r="G92" s="126"/>
    </row>
    <row r="93" spans="1:17" s="125" customFormat="1" ht="32.25">
      <c r="G93" s="126"/>
    </row>
    <row r="94" spans="1:17" s="125" customFormat="1" ht="32.25">
      <c r="G94" s="126"/>
    </row>
    <row r="95" spans="1:17" s="125" customFormat="1" ht="32.25">
      <c r="G95" s="126"/>
    </row>
    <row r="96" spans="1:17" s="125" customFormat="1" ht="32.25">
      <c r="G96" s="126"/>
    </row>
    <row r="97" spans="7:7" s="125" customFormat="1" ht="32.25">
      <c r="G97" s="126"/>
    </row>
    <row r="98" spans="7:7" s="125" customFormat="1" ht="32.25">
      <c r="G98" s="126"/>
    </row>
    <row r="99" spans="7:7" s="125" customFormat="1" ht="32.25">
      <c r="G99" s="126"/>
    </row>
    <row r="100" spans="7:7" s="125" customFormat="1" ht="32.25">
      <c r="G100" s="126"/>
    </row>
    <row r="101" spans="7:7" s="125" customFormat="1" ht="32.25">
      <c r="G101" s="126"/>
    </row>
    <row r="102" spans="7:7" s="125" customFormat="1" ht="32.25">
      <c r="G102" s="126"/>
    </row>
    <row r="103" spans="7:7" s="125" customFormat="1" ht="32.25">
      <c r="G103" s="126"/>
    </row>
    <row r="104" spans="7:7" s="125" customFormat="1" ht="32.25">
      <c r="G104" s="126"/>
    </row>
    <row r="105" spans="7:7" s="125" customFormat="1" ht="32.25">
      <c r="G105" s="126"/>
    </row>
    <row r="106" spans="7:7" s="125" customFormat="1" ht="32.25">
      <c r="G106" s="126"/>
    </row>
    <row r="107" spans="7:7" s="125" customFormat="1" ht="32.25">
      <c r="G107" s="126"/>
    </row>
    <row r="108" spans="7:7" s="125" customFormat="1" ht="32.25">
      <c r="G108" s="126"/>
    </row>
  </sheetData>
  <autoFilter ref="A36:R75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49">
    <mergeCell ref="P60:Q60"/>
    <mergeCell ref="P61:Q61"/>
    <mergeCell ref="P62:Q62"/>
    <mergeCell ref="P63:Q63"/>
    <mergeCell ref="P64:Q64"/>
    <mergeCell ref="P65:Q65"/>
    <mergeCell ref="P66:Q66"/>
    <mergeCell ref="P67:Q67"/>
    <mergeCell ref="B84:O84"/>
    <mergeCell ref="P42:Q42"/>
    <mergeCell ref="P43:Q43"/>
    <mergeCell ref="P44:Q44"/>
    <mergeCell ref="P45:Q45"/>
    <mergeCell ref="P46:Q46"/>
    <mergeCell ref="P47:Q47"/>
    <mergeCell ref="P48:Q48"/>
    <mergeCell ref="P49:Q49"/>
    <mergeCell ref="P50:Q50"/>
    <mergeCell ref="P39:Q39"/>
    <mergeCell ref="P40:Q40"/>
    <mergeCell ref="P36:Q36"/>
    <mergeCell ref="P37:Q37"/>
    <mergeCell ref="B51:E51"/>
    <mergeCell ref="H51:I51"/>
    <mergeCell ref="F48:F51"/>
    <mergeCell ref="G48:G51"/>
    <mergeCell ref="B42:E42"/>
    <mergeCell ref="H42:I42"/>
    <mergeCell ref="B43:E43"/>
    <mergeCell ref="H43:I43"/>
    <mergeCell ref="B46:E46"/>
    <mergeCell ref="H46:I46"/>
    <mergeCell ref="B47:E47"/>
    <mergeCell ref="H47:I47"/>
    <mergeCell ref="B50:E50"/>
    <mergeCell ref="H50:I50"/>
    <mergeCell ref="F40:F43"/>
    <mergeCell ref="G40:G43"/>
    <mergeCell ref="F44:F47"/>
    <mergeCell ref="G44:G47"/>
    <mergeCell ref="B40:E40"/>
    <mergeCell ref="P41:Q41"/>
    <mergeCell ref="H39:I39"/>
    <mergeCell ref="J78:N78"/>
    <mergeCell ref="H41:I41"/>
    <mergeCell ref="B44:E44"/>
    <mergeCell ref="B45:E45"/>
    <mergeCell ref="H45:I45"/>
    <mergeCell ref="H44:I44"/>
    <mergeCell ref="A39:E39"/>
    <mergeCell ref="B62:E62"/>
    <mergeCell ref="B67:E67"/>
    <mergeCell ref="H67:I67"/>
    <mergeCell ref="B70:E70"/>
    <mergeCell ref="H70:I70"/>
    <mergeCell ref="B71:E71"/>
    <mergeCell ref="H71:I71"/>
    <mergeCell ref="B56:E56"/>
    <mergeCell ref="H57:I57"/>
    <mergeCell ref="B63:E63"/>
    <mergeCell ref="H63:I63"/>
    <mergeCell ref="B66:E66"/>
    <mergeCell ref="H66:I66"/>
    <mergeCell ref="B68:E68"/>
    <mergeCell ref="B55:E55"/>
    <mergeCell ref="B61:E61"/>
    <mergeCell ref="H40:I40"/>
    <mergeCell ref="B41:E41"/>
    <mergeCell ref="B72:E72"/>
    <mergeCell ref="H72:I72"/>
    <mergeCell ref="B65:E65"/>
    <mergeCell ref="H65:I65"/>
    <mergeCell ref="H64:I64"/>
    <mergeCell ref="H68:I68"/>
    <mergeCell ref="B64:E64"/>
    <mergeCell ref="H61:I61"/>
    <mergeCell ref="B60:E60"/>
    <mergeCell ref="H60:I60"/>
    <mergeCell ref="B54:E54"/>
    <mergeCell ref="H54:I54"/>
    <mergeCell ref="B58:E58"/>
    <mergeCell ref="H58:I58"/>
    <mergeCell ref="B59:E59"/>
    <mergeCell ref="H59:I59"/>
    <mergeCell ref="H55:I55"/>
    <mergeCell ref="A86:Q86"/>
    <mergeCell ref="B69:E69"/>
    <mergeCell ref="H69:I69"/>
    <mergeCell ref="C81:F81"/>
    <mergeCell ref="B73:E73"/>
    <mergeCell ref="H73:I73"/>
    <mergeCell ref="B74:E74"/>
    <mergeCell ref="H74:I74"/>
    <mergeCell ref="B75:E75"/>
    <mergeCell ref="H75:I75"/>
    <mergeCell ref="P69:Q69"/>
    <mergeCell ref="P70:Q70"/>
    <mergeCell ref="P71:Q71"/>
    <mergeCell ref="P72:Q72"/>
    <mergeCell ref="P73:Q73"/>
    <mergeCell ref="P74:Q74"/>
    <mergeCell ref="P75:Q75"/>
    <mergeCell ref="D23:F23"/>
    <mergeCell ref="D24:F24"/>
    <mergeCell ref="D25:F25"/>
    <mergeCell ref="A36:E36"/>
    <mergeCell ref="B37:E37"/>
    <mergeCell ref="A34:Q34"/>
    <mergeCell ref="H36:I36"/>
    <mergeCell ref="N31:Q31"/>
    <mergeCell ref="N33:Q33"/>
    <mergeCell ref="A31:C31"/>
    <mergeCell ref="B33:C33"/>
    <mergeCell ref="A32:Q32"/>
    <mergeCell ref="D29:Q30"/>
    <mergeCell ref="H37:I37"/>
    <mergeCell ref="N1:O1"/>
    <mergeCell ref="P1:Q1"/>
    <mergeCell ref="P2:Q2"/>
    <mergeCell ref="P3:Q3"/>
    <mergeCell ref="D8:F8"/>
    <mergeCell ref="G5:M8"/>
    <mergeCell ref="M11:Q11"/>
    <mergeCell ref="D11:F11"/>
    <mergeCell ref="B13:F13"/>
    <mergeCell ref="P76:Q76"/>
    <mergeCell ref="B52:E52"/>
    <mergeCell ref="B53:E53"/>
    <mergeCell ref="H53:I53"/>
    <mergeCell ref="H48:I48"/>
    <mergeCell ref="B49:E49"/>
    <mergeCell ref="H49:I49"/>
    <mergeCell ref="H56:I56"/>
    <mergeCell ref="H52:I52"/>
    <mergeCell ref="B48:E48"/>
    <mergeCell ref="B57:E57"/>
    <mergeCell ref="H62:I62"/>
    <mergeCell ref="B76:E76"/>
    <mergeCell ref="H76:I76"/>
    <mergeCell ref="P51:Q51"/>
    <mergeCell ref="P52:Q52"/>
    <mergeCell ref="P53:Q53"/>
    <mergeCell ref="P54:Q54"/>
    <mergeCell ref="P55:Q55"/>
    <mergeCell ref="P56:Q56"/>
    <mergeCell ref="P57:Q57"/>
    <mergeCell ref="P58:Q58"/>
    <mergeCell ref="P68:Q68"/>
    <mergeCell ref="P59:Q59"/>
  </mergeCells>
  <printOptions horizontalCentered="1"/>
  <pageMargins left="0.25" right="0" top="0.61388888888888904" bottom="0.75" header="0" footer="0"/>
  <pageSetup paperSize="9" scale="28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9921875" defaultRowHeight="16.7"/>
  <cols>
    <col min="1" max="1" width="8.3984375" style="52" customWidth="1"/>
    <col min="2" max="2" width="25" style="52" customWidth="1"/>
    <col min="3" max="3" width="24.19921875" style="52" customWidth="1"/>
    <col min="4" max="4" width="29.59765625" style="52" customWidth="1"/>
    <col min="5" max="5" width="29.19921875" style="52" customWidth="1"/>
    <col min="6" max="6" width="24.59765625" style="52" customWidth="1"/>
    <col min="7" max="7" width="20" style="53" customWidth="1"/>
    <col min="8" max="8" width="16" style="52" customWidth="1"/>
    <col min="9" max="9" width="18.59765625" style="52" customWidth="1"/>
    <col min="10" max="10" width="16" style="52" customWidth="1"/>
    <col min="11" max="11" width="22.19921875" style="52" customWidth="1"/>
    <col min="12" max="12" width="18.796875" style="52" customWidth="1"/>
    <col min="13" max="13" width="14.19921875" style="52" customWidth="1"/>
    <col min="14" max="15" width="13.3984375" style="52" customWidth="1"/>
    <col min="16" max="16" width="24.19921875" style="52" customWidth="1"/>
    <col min="17" max="17" width="14.796875" style="52" bestFit="1" customWidth="1"/>
    <col min="18" max="16384" width="9.19921875" style="52"/>
  </cols>
  <sheetData>
    <row r="1" spans="1:16" s="4" customFormat="1" ht="40.049999999999997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346" t="s">
        <v>113</v>
      </c>
      <c r="N1" s="346" t="s">
        <v>113</v>
      </c>
      <c r="O1" s="307" t="s">
        <v>114</v>
      </c>
      <c r="P1" s="307"/>
    </row>
    <row r="2" spans="1:16" s="4" customFormat="1" ht="40.049999999999997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346" t="s">
        <v>115</v>
      </c>
      <c r="N2" s="346" t="s">
        <v>115</v>
      </c>
      <c r="O2" s="308" t="s">
        <v>116</v>
      </c>
      <c r="P2" s="308"/>
    </row>
    <row r="3" spans="1:16" s="4" customFormat="1" ht="40.049999999999997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346" t="s">
        <v>117</v>
      </c>
      <c r="N3" s="346" t="s">
        <v>117</v>
      </c>
      <c r="O3" s="309" t="s">
        <v>119</v>
      </c>
      <c r="P3" s="307"/>
    </row>
    <row r="4" spans="1:16" s="5" customFormat="1" ht="33" customHeight="1" thickBot="1">
      <c r="B4" s="6" t="s">
        <v>167</v>
      </c>
      <c r="G4" s="7"/>
    </row>
    <row r="5" spans="1:16" s="5" customFormat="1" ht="58.05" customHeight="1">
      <c r="B5" s="8" t="s">
        <v>0</v>
      </c>
      <c r="C5" s="8"/>
      <c r="D5" s="6"/>
      <c r="F5" s="9"/>
      <c r="G5" s="311" t="s">
        <v>179</v>
      </c>
      <c r="H5" s="312"/>
      <c r="I5" s="312"/>
      <c r="J5" s="312"/>
      <c r="K5" s="312"/>
      <c r="L5" s="313"/>
    </row>
    <row r="6" spans="1:16" s="10" customFormat="1" ht="58.05" customHeight="1">
      <c r="B6" s="11" t="s">
        <v>43</v>
      </c>
      <c r="C6" s="11"/>
      <c r="D6" s="12" t="s">
        <v>180</v>
      </c>
      <c r="E6" s="14"/>
      <c r="F6" s="11"/>
      <c r="G6" s="314"/>
      <c r="H6" s="315"/>
      <c r="I6" s="315"/>
      <c r="J6" s="315"/>
      <c r="K6" s="315"/>
      <c r="L6" s="316"/>
      <c r="M6" s="13"/>
      <c r="N6" s="13"/>
      <c r="O6" s="13"/>
      <c r="P6" s="13"/>
    </row>
    <row r="7" spans="1:16" s="10" customFormat="1" ht="58.05" customHeight="1">
      <c r="B7" s="11" t="s">
        <v>44</v>
      </c>
      <c r="C7" s="11"/>
      <c r="D7" s="12" t="s">
        <v>181</v>
      </c>
      <c r="E7" s="12"/>
      <c r="F7" s="11"/>
      <c r="G7" s="314"/>
      <c r="H7" s="315"/>
      <c r="I7" s="315"/>
      <c r="J7" s="315"/>
      <c r="K7" s="315"/>
      <c r="L7" s="316"/>
      <c r="M7" s="13"/>
      <c r="N7" s="13"/>
      <c r="O7" s="13"/>
      <c r="P7" s="13"/>
    </row>
    <row r="8" spans="1:16" s="10" customFormat="1" ht="58.05" customHeight="1" thickBot="1">
      <c r="B8" s="11" t="s">
        <v>45</v>
      </c>
      <c r="C8" s="11"/>
      <c r="D8" s="310" t="s">
        <v>182</v>
      </c>
      <c r="E8" s="310"/>
      <c r="F8" s="310"/>
      <c r="G8" s="317"/>
      <c r="H8" s="318"/>
      <c r="I8" s="318"/>
      <c r="J8" s="318"/>
      <c r="K8" s="318"/>
      <c r="L8" s="319"/>
      <c r="M8" s="13"/>
      <c r="N8" s="13"/>
      <c r="O8" s="13"/>
      <c r="P8" s="13"/>
    </row>
    <row r="9" spans="1:16" s="15" customFormat="1" ht="32.25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32.25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321">
        <v>44964</v>
      </c>
      <c r="E11" s="322"/>
      <c r="F11" s="322"/>
      <c r="G11" s="25"/>
      <c r="H11" s="26"/>
      <c r="I11" s="23"/>
      <c r="J11" s="23" t="s">
        <v>4</v>
      </c>
      <c r="K11" s="23"/>
      <c r="L11" s="320" t="s">
        <v>168</v>
      </c>
      <c r="M11" s="320"/>
      <c r="N11" s="320"/>
      <c r="O11" s="320"/>
      <c r="P11" s="320"/>
    </row>
    <row r="12" spans="1:16" s="15" customFormat="1" ht="32.25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32.25">
      <c r="B13" s="323"/>
      <c r="C13" s="323"/>
      <c r="D13" s="323"/>
      <c r="E13" s="323"/>
      <c r="F13" s="323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32.25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.05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4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4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4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4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3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355" t="s">
        <v>187</v>
      </c>
      <c r="E28" s="355"/>
      <c r="F28" s="355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5" hidden="1" customHeight="1">
      <c r="B29" s="152" t="s">
        <v>64</v>
      </c>
      <c r="C29" s="153"/>
      <c r="D29" s="355" t="str">
        <f>+D28</f>
        <v>WASHED BURGUNDY</v>
      </c>
      <c r="E29" s="355"/>
      <c r="F29" s="355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356" t="str">
        <f>+D29</f>
        <v>WASHED BURGUNDY</v>
      </c>
      <c r="E30" s="356"/>
      <c r="F30" s="356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3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3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3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3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3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3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3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3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3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8.6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8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3" customHeight="1">
      <c r="B43" s="136"/>
      <c r="C43" s="137"/>
      <c r="D43" s="336" t="s">
        <v>170</v>
      </c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</row>
    <row r="44" spans="1:16" s="4" customFormat="1" ht="59.05" customHeight="1" thickBot="1">
      <c r="B44" s="105" t="s">
        <v>14</v>
      </c>
      <c r="C44" s="35"/>
      <c r="D44" s="357"/>
      <c r="E44" s="357"/>
      <c r="F44" s="357"/>
      <c r="G44" s="357"/>
      <c r="H44" s="357"/>
      <c r="I44" s="357"/>
      <c r="J44" s="357"/>
      <c r="K44" s="357"/>
      <c r="L44" s="357"/>
      <c r="M44" s="357"/>
      <c r="N44" s="357"/>
      <c r="O44" s="357"/>
      <c r="P44" s="357"/>
    </row>
    <row r="45" spans="1:16" s="36" customFormat="1" ht="124.45" thickBot="1">
      <c r="A45" s="358" t="s">
        <v>15</v>
      </c>
      <c r="B45" s="359"/>
      <c r="C45" s="359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360" t="s">
        <v>51</v>
      </c>
      <c r="N45" s="361"/>
      <c r="O45" s="361"/>
      <c r="P45" s="362"/>
    </row>
    <row r="46" spans="1:16" s="46" customFormat="1" ht="45.8" hidden="1" customHeight="1">
      <c r="A46" s="347" t="str">
        <f>D18</f>
        <v>BLACK</v>
      </c>
      <c r="B46" s="348"/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9"/>
    </row>
    <row r="47" spans="1:16" s="169" customFormat="1" ht="119.95" hidden="1" customHeight="1">
      <c r="A47" s="145">
        <v>1</v>
      </c>
      <c r="B47" s="350" t="str">
        <f>$L$11</f>
        <v>100% DRY COTTON FLEECE 410GSM</v>
      </c>
      <c r="C47" s="350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351"/>
      <c r="N47" s="352"/>
      <c r="O47" s="352"/>
      <c r="P47" s="353"/>
    </row>
    <row r="48" spans="1:16" s="169" customFormat="1" ht="89.3" hidden="1" customHeight="1">
      <c r="A48" s="174">
        <v>2</v>
      </c>
      <c r="B48" s="350" t="s">
        <v>189</v>
      </c>
      <c r="C48" s="350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351"/>
      <c r="N48" s="352"/>
      <c r="O48" s="352"/>
      <c r="P48" s="353"/>
    </row>
    <row r="49" spans="1:16" s="169" customFormat="1" ht="129.05000000000001" hidden="1" customHeight="1">
      <c r="A49" s="145">
        <v>3</v>
      </c>
      <c r="B49" s="354" t="s">
        <v>166</v>
      </c>
      <c r="C49" s="354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351"/>
      <c r="N49" s="352"/>
      <c r="O49" s="352"/>
      <c r="P49" s="353"/>
    </row>
    <row r="50" spans="1:16" s="46" customFormat="1" ht="51.7" customHeight="1">
      <c r="A50" s="363" t="str">
        <f>D23</f>
        <v>GREY HEATHER</v>
      </c>
      <c r="B50" s="364"/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5"/>
    </row>
    <row r="51" spans="1:16" s="169" customFormat="1" ht="186.8" customHeight="1">
      <c r="A51" s="145">
        <v>1</v>
      </c>
      <c r="B51" s="350" t="str">
        <f>$L$11</f>
        <v>100% DRY COTTON FLEECE 410GSM</v>
      </c>
      <c r="C51" s="350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351" t="s">
        <v>217</v>
      </c>
      <c r="N51" s="352"/>
      <c r="O51" s="352"/>
      <c r="P51" s="353"/>
    </row>
    <row r="52" spans="1:16" s="169" customFormat="1" ht="186.8" customHeight="1">
      <c r="A52" s="174">
        <v>2</v>
      </c>
      <c r="B52" s="350" t="s">
        <v>189</v>
      </c>
      <c r="C52" s="350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351" t="s">
        <v>208</v>
      </c>
      <c r="N52" s="352"/>
      <c r="O52" s="352"/>
      <c r="P52" s="353"/>
    </row>
    <row r="53" spans="1:16" s="169" customFormat="1" ht="186.8" customHeight="1">
      <c r="A53" s="145">
        <v>3</v>
      </c>
      <c r="B53" s="354" t="s">
        <v>166</v>
      </c>
      <c r="C53" s="354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351" t="s">
        <v>209</v>
      </c>
      <c r="N53" s="352"/>
      <c r="O53" s="352"/>
      <c r="P53" s="353"/>
    </row>
    <row r="54" spans="1:16" s="46" customFormat="1" ht="51.7" hidden="1" customHeight="1">
      <c r="A54" s="363" t="str">
        <f>D28</f>
        <v>WASHED BURGUNDY</v>
      </c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4"/>
      <c r="P54" s="365"/>
    </row>
    <row r="55" spans="1:16" s="169" customFormat="1" ht="96.8" hidden="1" customHeight="1">
      <c r="A55" s="145">
        <v>1</v>
      </c>
      <c r="B55" s="350" t="str">
        <f>$L$11</f>
        <v>100% DRY COTTON FLEECE 410GSM</v>
      </c>
      <c r="C55" s="350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351"/>
      <c r="N55" s="352"/>
      <c r="O55" s="352"/>
      <c r="P55" s="353"/>
    </row>
    <row r="56" spans="1:16" s="169" customFormat="1" ht="70.599999999999994" hidden="1" customHeight="1">
      <c r="A56" s="174">
        <v>2</v>
      </c>
      <c r="B56" s="350" t="s">
        <v>189</v>
      </c>
      <c r="C56" s="350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351"/>
      <c r="N56" s="352"/>
      <c r="O56" s="352"/>
      <c r="P56" s="353"/>
    </row>
    <row r="57" spans="1:16" s="169" customFormat="1" ht="125.3" hidden="1" customHeight="1">
      <c r="A57" s="145">
        <v>3</v>
      </c>
      <c r="B57" s="354" t="s">
        <v>166</v>
      </c>
      <c r="C57" s="354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351"/>
      <c r="N57" s="352"/>
      <c r="O57" s="352"/>
      <c r="P57" s="353"/>
    </row>
    <row r="58" spans="1:16" s="46" customFormat="1" ht="51.7" hidden="1" customHeight="1">
      <c r="A58" s="363" t="str">
        <f>D33</f>
        <v>LIME</v>
      </c>
      <c r="B58" s="364"/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5"/>
    </row>
    <row r="59" spans="1:16" s="169" customFormat="1" ht="96.8" hidden="1" customHeight="1">
      <c r="A59" s="145">
        <v>1</v>
      </c>
      <c r="B59" s="350" t="str">
        <f>$L$11</f>
        <v>100% DRY COTTON FLEECE 410GSM</v>
      </c>
      <c r="C59" s="350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351"/>
      <c r="N59" s="352"/>
      <c r="O59" s="352"/>
      <c r="P59" s="353"/>
    </row>
    <row r="60" spans="1:16" s="169" customFormat="1" ht="70.599999999999994" hidden="1" customHeight="1">
      <c r="A60" s="174">
        <v>2</v>
      </c>
      <c r="B60" s="350" t="s">
        <v>189</v>
      </c>
      <c r="C60" s="350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351"/>
      <c r="N60" s="352"/>
      <c r="O60" s="352"/>
      <c r="P60" s="353"/>
    </row>
    <row r="61" spans="1:16" s="169" customFormat="1" ht="125.3" hidden="1" customHeight="1">
      <c r="A61" s="145">
        <v>3</v>
      </c>
      <c r="B61" s="354" t="s">
        <v>166</v>
      </c>
      <c r="C61" s="354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351"/>
      <c r="N61" s="352"/>
      <c r="O61" s="352"/>
      <c r="P61" s="353"/>
    </row>
    <row r="62" spans="1:16" s="46" customFormat="1" ht="21.75" customHeight="1">
      <c r="A62" s="363"/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  <c r="O62" s="364"/>
      <c r="P62" s="365"/>
    </row>
    <row r="63" spans="1:16" s="37" customFormat="1" ht="32.85" thickBot="1">
      <c r="B63" s="105" t="s">
        <v>21</v>
      </c>
      <c r="C63" s="38"/>
      <c r="D63" s="38"/>
      <c r="E63" s="38"/>
      <c r="G63" s="39"/>
      <c r="P63" s="40"/>
    </row>
    <row r="64" spans="1:16" s="54" customFormat="1" ht="99.1">
      <c r="A64" s="326" t="s">
        <v>22</v>
      </c>
      <c r="B64" s="327"/>
      <c r="C64" s="327"/>
      <c r="D64" s="327"/>
      <c r="E64" s="328"/>
      <c r="F64" s="102" t="s">
        <v>47</v>
      </c>
      <c r="G64" s="102" t="s">
        <v>23</v>
      </c>
      <c r="H64" s="330" t="s">
        <v>42</v>
      </c>
      <c r="I64" s="331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02" t="s">
        <v>41</v>
      </c>
      <c r="C65" s="302"/>
      <c r="D65" s="302"/>
      <c r="E65" s="302"/>
      <c r="F65" s="112" t="str">
        <f>H65</f>
        <v>BLACK</v>
      </c>
      <c r="G65" s="142"/>
      <c r="H65" s="303" t="str">
        <f>$D$18</f>
        <v>BLACK</v>
      </c>
      <c r="I65" s="304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3.95" customHeight="1">
      <c r="A66" s="111">
        <v>1</v>
      </c>
      <c r="B66" s="302" t="s">
        <v>41</v>
      </c>
      <c r="C66" s="302"/>
      <c r="D66" s="302"/>
      <c r="E66" s="302"/>
      <c r="F66" s="112" t="str">
        <f t="shared" ref="F66:F68" si="18">H66</f>
        <v>GREY HEATHER</v>
      </c>
      <c r="G66" s="142" t="s">
        <v>216</v>
      </c>
      <c r="H66" s="303" t="str">
        <f>$D$23</f>
        <v>GREY HEATHER</v>
      </c>
      <c r="I66" s="304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302" t="s">
        <v>41</v>
      </c>
      <c r="C67" s="302"/>
      <c r="D67" s="302"/>
      <c r="E67" s="302"/>
      <c r="F67" s="112" t="str">
        <f t="shared" si="18"/>
        <v>WASHED BURGUNDY</v>
      </c>
      <c r="G67" s="142"/>
      <c r="H67" s="303" t="str">
        <f>$D$28</f>
        <v>WASHED BURGUNDY</v>
      </c>
      <c r="I67" s="304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302" t="s">
        <v>41</v>
      </c>
      <c r="C68" s="302"/>
      <c r="D68" s="302"/>
      <c r="E68" s="302"/>
      <c r="F68" s="112" t="str">
        <f t="shared" si="18"/>
        <v>LIME</v>
      </c>
      <c r="G68" s="142"/>
      <c r="H68" s="303" t="str">
        <f>$D$33</f>
        <v>LIME</v>
      </c>
      <c r="I68" s="304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302" t="s">
        <v>163</v>
      </c>
      <c r="C69" s="302"/>
      <c r="D69" s="302"/>
      <c r="E69" s="302"/>
      <c r="F69" s="366" t="s">
        <v>39</v>
      </c>
      <c r="G69" s="369" t="s">
        <v>171</v>
      </c>
      <c r="H69" s="372" t="str">
        <f t="shared" ref="H69" si="19">$D$18</f>
        <v>BLACK</v>
      </c>
      <c r="I69" s="373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3.95" customHeight="1">
      <c r="A70" s="111">
        <v>2</v>
      </c>
      <c r="B70" s="302" t="s">
        <v>163</v>
      </c>
      <c r="C70" s="302"/>
      <c r="D70" s="302"/>
      <c r="E70" s="302"/>
      <c r="F70" s="344" t="s">
        <v>39</v>
      </c>
      <c r="G70" s="345" t="s">
        <v>171</v>
      </c>
      <c r="H70" s="300" t="str">
        <f t="shared" ref="H70" si="21">$D$23</f>
        <v>GREY HEATHER</v>
      </c>
      <c r="I70" s="300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302" t="s">
        <v>163</v>
      </c>
      <c r="C71" s="302"/>
      <c r="D71" s="302"/>
      <c r="E71" s="302"/>
      <c r="F71" s="367" t="s">
        <v>39</v>
      </c>
      <c r="G71" s="370" t="s">
        <v>171</v>
      </c>
      <c r="H71" s="374" t="str">
        <f t="shared" ref="H71" si="23">$D$28</f>
        <v>WASHED BURGUNDY</v>
      </c>
      <c r="I71" s="375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302" t="s">
        <v>163</v>
      </c>
      <c r="C72" s="302"/>
      <c r="D72" s="302"/>
      <c r="E72" s="302"/>
      <c r="F72" s="368" t="s">
        <v>39</v>
      </c>
      <c r="G72" s="371" t="s">
        <v>171</v>
      </c>
      <c r="H72" s="303" t="str">
        <f t="shared" ref="H72" si="25">$D$33</f>
        <v>LIME</v>
      </c>
      <c r="I72" s="304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376" t="s">
        <v>191</v>
      </c>
      <c r="C73" s="302"/>
      <c r="D73" s="302"/>
      <c r="E73" s="302"/>
      <c r="F73" s="366" t="s">
        <v>147</v>
      </c>
      <c r="G73" s="369" t="s">
        <v>192</v>
      </c>
      <c r="H73" s="372" t="str">
        <f t="shared" ref="H73" si="27">$D$18</f>
        <v>BLACK</v>
      </c>
      <c r="I73" s="373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3.95" customHeight="1">
      <c r="A74" s="111">
        <v>3</v>
      </c>
      <c r="B74" s="376" t="s">
        <v>191</v>
      </c>
      <c r="C74" s="302"/>
      <c r="D74" s="302"/>
      <c r="E74" s="302"/>
      <c r="F74" s="344"/>
      <c r="G74" s="345"/>
      <c r="H74" s="300" t="str">
        <f t="shared" ref="H74" si="30">$D$23</f>
        <v>GREY HEATHER</v>
      </c>
      <c r="I74" s="300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376" t="s">
        <v>191</v>
      </c>
      <c r="C75" s="302"/>
      <c r="D75" s="302"/>
      <c r="E75" s="302"/>
      <c r="F75" s="367"/>
      <c r="G75" s="370"/>
      <c r="H75" s="374" t="str">
        <f t="shared" ref="H75" si="32">$D$28</f>
        <v>WASHED BURGUNDY</v>
      </c>
      <c r="I75" s="375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376" t="s">
        <v>191</v>
      </c>
      <c r="C76" s="302"/>
      <c r="D76" s="302"/>
      <c r="E76" s="302"/>
      <c r="F76" s="368"/>
      <c r="G76" s="371"/>
      <c r="H76" s="303" t="str">
        <f t="shared" ref="H76" si="34">$D$33</f>
        <v>LIME</v>
      </c>
      <c r="I76" s="304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376" t="s">
        <v>125</v>
      </c>
      <c r="C77" s="302"/>
      <c r="D77" s="302"/>
      <c r="E77" s="302"/>
      <c r="F77" s="366" t="s">
        <v>147</v>
      </c>
      <c r="G77" s="369" t="s">
        <v>126</v>
      </c>
      <c r="H77" s="372" t="str">
        <f t="shared" ref="H77" si="36">$D$18</f>
        <v>BLACK</v>
      </c>
      <c r="I77" s="373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3.95" customHeight="1">
      <c r="A78" s="111">
        <v>4</v>
      </c>
      <c r="B78" s="376" t="s">
        <v>125</v>
      </c>
      <c r="C78" s="302"/>
      <c r="D78" s="302"/>
      <c r="E78" s="302"/>
      <c r="F78" s="344"/>
      <c r="G78" s="345"/>
      <c r="H78" s="300" t="str">
        <f t="shared" ref="H78" si="38">$D$23</f>
        <v>GREY HEATHER</v>
      </c>
      <c r="I78" s="300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376" t="s">
        <v>125</v>
      </c>
      <c r="C79" s="302"/>
      <c r="D79" s="302"/>
      <c r="E79" s="302"/>
      <c r="F79" s="367"/>
      <c r="G79" s="370"/>
      <c r="H79" s="374" t="str">
        <f t="shared" ref="H79" si="40">$D$28</f>
        <v>WASHED BURGUNDY</v>
      </c>
      <c r="I79" s="375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376" t="s">
        <v>125</v>
      </c>
      <c r="C80" s="302"/>
      <c r="D80" s="302"/>
      <c r="E80" s="302"/>
      <c r="F80" s="368"/>
      <c r="G80" s="371"/>
      <c r="H80" s="303" t="str">
        <f t="shared" ref="H80" si="42">$D$33</f>
        <v>LIME</v>
      </c>
      <c r="I80" s="304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376" t="s">
        <v>154</v>
      </c>
      <c r="C81" s="302"/>
      <c r="D81" s="302"/>
      <c r="E81" s="302"/>
      <c r="F81" s="366" t="s">
        <v>129</v>
      </c>
      <c r="G81" s="369"/>
      <c r="H81" s="372" t="str">
        <f t="shared" ref="H81" si="44">$D$18</f>
        <v>BLACK</v>
      </c>
      <c r="I81" s="373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3.95" customHeight="1">
      <c r="A82" s="111">
        <v>5</v>
      </c>
      <c r="B82" s="376" t="s">
        <v>154</v>
      </c>
      <c r="C82" s="302"/>
      <c r="D82" s="302"/>
      <c r="E82" s="302"/>
      <c r="F82" s="344"/>
      <c r="G82" s="345"/>
      <c r="H82" s="300" t="str">
        <f t="shared" ref="H82" si="46">$D$23</f>
        <v>GREY HEATHER</v>
      </c>
      <c r="I82" s="300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376" t="s">
        <v>154</v>
      </c>
      <c r="C83" s="302"/>
      <c r="D83" s="302"/>
      <c r="E83" s="302"/>
      <c r="F83" s="367"/>
      <c r="G83" s="370"/>
      <c r="H83" s="374" t="str">
        <f t="shared" ref="H83" si="48">$D$28</f>
        <v>WASHED BURGUNDY</v>
      </c>
      <c r="I83" s="375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376" t="s">
        <v>154</v>
      </c>
      <c r="C84" s="302"/>
      <c r="D84" s="302"/>
      <c r="E84" s="302"/>
      <c r="F84" s="368"/>
      <c r="G84" s="371"/>
      <c r="H84" s="303" t="str">
        <f t="shared" ref="H84" si="50">$D$33</f>
        <v>LIME</v>
      </c>
      <c r="I84" s="304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302" t="s">
        <v>127</v>
      </c>
      <c r="C85" s="302"/>
      <c r="D85" s="302"/>
      <c r="E85" s="302"/>
      <c r="F85" s="366" t="s">
        <v>148</v>
      </c>
      <c r="G85" s="369" t="s">
        <v>128</v>
      </c>
      <c r="H85" s="372" t="str">
        <f t="shared" ref="H85" si="52">$D$18</f>
        <v>BLACK</v>
      </c>
      <c r="I85" s="373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" customHeight="1">
      <c r="A86" s="111">
        <v>6</v>
      </c>
      <c r="B86" s="302" t="s">
        <v>127</v>
      </c>
      <c r="C86" s="302"/>
      <c r="D86" s="302"/>
      <c r="E86" s="302"/>
      <c r="F86" s="344"/>
      <c r="G86" s="345"/>
      <c r="H86" s="300" t="str">
        <f t="shared" ref="H86" si="55">$D$23</f>
        <v>GREY HEATHER</v>
      </c>
      <c r="I86" s="300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32.25" hidden="1">
      <c r="A87" s="111">
        <v>6</v>
      </c>
      <c r="B87" s="302" t="s">
        <v>127</v>
      </c>
      <c r="C87" s="302"/>
      <c r="D87" s="302"/>
      <c r="E87" s="302"/>
      <c r="F87" s="367"/>
      <c r="G87" s="370"/>
      <c r="H87" s="374" t="str">
        <f t="shared" ref="H87" si="57">$D$28</f>
        <v>WASHED BURGUNDY</v>
      </c>
      <c r="I87" s="375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32.25" hidden="1">
      <c r="A88" s="111">
        <v>6</v>
      </c>
      <c r="B88" s="302" t="s">
        <v>127</v>
      </c>
      <c r="C88" s="302"/>
      <c r="D88" s="302"/>
      <c r="E88" s="302"/>
      <c r="F88" s="368"/>
      <c r="G88" s="371"/>
      <c r="H88" s="303" t="str">
        <f t="shared" ref="H88" si="59">$D$33</f>
        <v>LIME</v>
      </c>
      <c r="I88" s="304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32.8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99.1">
      <c r="A90" s="326" t="s">
        <v>22</v>
      </c>
      <c r="B90" s="327"/>
      <c r="C90" s="327"/>
      <c r="D90" s="327"/>
      <c r="E90" s="328"/>
      <c r="F90" s="102" t="s">
        <v>47</v>
      </c>
      <c r="G90" s="102" t="s">
        <v>23</v>
      </c>
      <c r="H90" s="330" t="s">
        <v>42</v>
      </c>
      <c r="I90" s="331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32.25" hidden="1">
      <c r="A91" s="111">
        <v>1</v>
      </c>
      <c r="B91" s="376" t="s">
        <v>172</v>
      </c>
      <c r="C91" s="302"/>
      <c r="D91" s="302"/>
      <c r="E91" s="302"/>
      <c r="F91" s="366" t="s">
        <v>129</v>
      </c>
      <c r="G91" s="369" t="s">
        <v>158</v>
      </c>
      <c r="H91" s="303" t="str">
        <f t="shared" ref="H91" si="61">$D$18</f>
        <v>BLACK</v>
      </c>
      <c r="I91" s="304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376" t="s">
        <v>172</v>
      </c>
      <c r="C92" s="302"/>
      <c r="D92" s="302"/>
      <c r="E92" s="302"/>
      <c r="F92" s="367"/>
      <c r="G92" s="370"/>
      <c r="H92" s="303" t="str">
        <f t="shared" ref="H92" si="66">$D$23</f>
        <v>GREY HEATHER</v>
      </c>
      <c r="I92" s="304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32.25" hidden="1">
      <c r="A93" s="111">
        <v>1</v>
      </c>
      <c r="B93" s="376" t="s">
        <v>172</v>
      </c>
      <c r="C93" s="302"/>
      <c r="D93" s="302"/>
      <c r="E93" s="302"/>
      <c r="F93" s="367"/>
      <c r="G93" s="370"/>
      <c r="H93" s="303" t="str">
        <f t="shared" ref="H93" si="68">$D$28</f>
        <v>WASHED BURGUNDY</v>
      </c>
      <c r="I93" s="304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32.25" hidden="1">
      <c r="A94" s="111">
        <v>1</v>
      </c>
      <c r="B94" s="376" t="s">
        <v>172</v>
      </c>
      <c r="C94" s="302"/>
      <c r="D94" s="302"/>
      <c r="E94" s="302"/>
      <c r="F94" s="368"/>
      <c r="G94" s="371"/>
      <c r="H94" s="303" t="str">
        <f t="shared" ref="H94" si="70">$D$33</f>
        <v>LIME</v>
      </c>
      <c r="I94" s="304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32.25" hidden="1">
      <c r="A95" s="111">
        <v>2</v>
      </c>
      <c r="B95" s="377" t="s">
        <v>173</v>
      </c>
      <c r="C95" s="378"/>
      <c r="D95" s="378"/>
      <c r="E95" s="379"/>
      <c r="F95" s="366" t="s">
        <v>129</v>
      </c>
      <c r="G95" s="369" t="s">
        <v>158</v>
      </c>
      <c r="H95" s="303" t="str">
        <f t="shared" ref="H95:H123" si="72">$D$18</f>
        <v>BLACK</v>
      </c>
      <c r="I95" s="304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377" t="s">
        <v>173</v>
      </c>
      <c r="C96" s="378"/>
      <c r="D96" s="378"/>
      <c r="E96" s="379"/>
      <c r="F96" s="367"/>
      <c r="G96" s="370"/>
      <c r="H96" s="303" t="str">
        <f t="shared" ref="H96:H124" si="73">$D$23</f>
        <v>GREY HEATHER</v>
      </c>
      <c r="I96" s="304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32.25" hidden="1">
      <c r="A97" s="111">
        <v>2</v>
      </c>
      <c r="B97" s="377" t="s">
        <v>173</v>
      </c>
      <c r="C97" s="378"/>
      <c r="D97" s="378"/>
      <c r="E97" s="379"/>
      <c r="F97" s="367"/>
      <c r="G97" s="370"/>
      <c r="H97" s="303" t="str">
        <f t="shared" ref="H97:H121" si="74">$D$28</f>
        <v>WASHED BURGUNDY</v>
      </c>
      <c r="I97" s="304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32.25" hidden="1">
      <c r="A98" s="111">
        <v>2</v>
      </c>
      <c r="B98" s="377" t="s">
        <v>173</v>
      </c>
      <c r="C98" s="378"/>
      <c r="D98" s="378"/>
      <c r="E98" s="379"/>
      <c r="F98" s="368"/>
      <c r="G98" s="371"/>
      <c r="H98" s="303" t="str">
        <f t="shared" ref="H98:H122" si="76">$D$33</f>
        <v>LIME</v>
      </c>
      <c r="I98" s="304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32.25" hidden="1">
      <c r="A99" s="111">
        <v>3</v>
      </c>
      <c r="B99" s="377" t="s">
        <v>193</v>
      </c>
      <c r="C99" s="378"/>
      <c r="D99" s="378"/>
      <c r="E99" s="379"/>
      <c r="F99" s="366" t="s">
        <v>131</v>
      </c>
      <c r="G99" s="369" t="s">
        <v>214</v>
      </c>
      <c r="H99" s="303" t="str">
        <f t="shared" si="72"/>
        <v>BLACK</v>
      </c>
      <c r="I99" s="304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377" t="s">
        <v>193</v>
      </c>
      <c r="C100" s="378"/>
      <c r="D100" s="378"/>
      <c r="E100" s="379"/>
      <c r="F100" s="367"/>
      <c r="G100" s="370"/>
      <c r="H100" s="303" t="str">
        <f t="shared" si="73"/>
        <v>GREY HEATHER</v>
      </c>
      <c r="I100" s="304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32.25" hidden="1">
      <c r="A101" s="111">
        <v>3</v>
      </c>
      <c r="B101" s="377" t="s">
        <v>193</v>
      </c>
      <c r="C101" s="378"/>
      <c r="D101" s="378"/>
      <c r="E101" s="379"/>
      <c r="F101" s="367"/>
      <c r="G101" s="370"/>
      <c r="H101" s="303" t="str">
        <f t="shared" si="74"/>
        <v>WASHED BURGUNDY</v>
      </c>
      <c r="I101" s="304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32.25" hidden="1">
      <c r="A102" s="111">
        <v>3</v>
      </c>
      <c r="B102" s="377" t="s">
        <v>193</v>
      </c>
      <c r="C102" s="378"/>
      <c r="D102" s="378"/>
      <c r="E102" s="379"/>
      <c r="F102" s="368"/>
      <c r="G102" s="371"/>
      <c r="H102" s="303" t="str">
        <f t="shared" si="76"/>
        <v>LIME</v>
      </c>
      <c r="I102" s="304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32.25" hidden="1">
      <c r="A103" s="111">
        <v>4</v>
      </c>
      <c r="B103" s="377" t="s">
        <v>156</v>
      </c>
      <c r="C103" s="378"/>
      <c r="D103" s="378"/>
      <c r="E103" s="379"/>
      <c r="F103" s="112" t="s">
        <v>132</v>
      </c>
      <c r="G103" s="112"/>
      <c r="H103" s="303" t="str">
        <f t="shared" si="72"/>
        <v>BLACK</v>
      </c>
      <c r="I103" s="304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8" customHeight="1">
      <c r="A104" s="111">
        <v>4</v>
      </c>
      <c r="B104" s="377" t="s">
        <v>156</v>
      </c>
      <c r="C104" s="378"/>
      <c r="D104" s="378"/>
      <c r="E104" s="379"/>
      <c r="F104" s="112" t="s">
        <v>132</v>
      </c>
      <c r="G104" s="112"/>
      <c r="H104" s="303" t="str">
        <f t="shared" si="73"/>
        <v>GREY HEATHER</v>
      </c>
      <c r="I104" s="304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32.25" hidden="1">
      <c r="A105" s="111">
        <v>4</v>
      </c>
      <c r="B105" s="377" t="s">
        <v>156</v>
      </c>
      <c r="C105" s="378"/>
      <c r="D105" s="378"/>
      <c r="E105" s="379"/>
      <c r="F105" s="112" t="s">
        <v>132</v>
      </c>
      <c r="G105" s="112"/>
      <c r="H105" s="303" t="str">
        <f t="shared" si="74"/>
        <v>WASHED BURGUNDY</v>
      </c>
      <c r="I105" s="304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32.25" hidden="1">
      <c r="A106" s="111">
        <v>4</v>
      </c>
      <c r="B106" s="377" t="s">
        <v>156</v>
      </c>
      <c r="C106" s="378"/>
      <c r="D106" s="378"/>
      <c r="E106" s="379"/>
      <c r="F106" s="112" t="s">
        <v>132</v>
      </c>
      <c r="G106" s="112"/>
      <c r="H106" s="303" t="str">
        <f t="shared" si="76"/>
        <v>LIME</v>
      </c>
      <c r="I106" s="304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32.25" hidden="1">
      <c r="A107" s="111">
        <v>5</v>
      </c>
      <c r="B107" s="376" t="s">
        <v>133</v>
      </c>
      <c r="C107" s="302"/>
      <c r="D107" s="302"/>
      <c r="E107" s="302"/>
      <c r="F107" s="112" t="s">
        <v>55</v>
      </c>
      <c r="G107" s="112"/>
      <c r="H107" s="303" t="str">
        <f t="shared" si="72"/>
        <v>BLACK</v>
      </c>
      <c r="I107" s="304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8" customHeight="1">
      <c r="A108" s="111">
        <v>5</v>
      </c>
      <c r="B108" s="376" t="s">
        <v>133</v>
      </c>
      <c r="C108" s="302"/>
      <c r="D108" s="302"/>
      <c r="E108" s="302"/>
      <c r="F108" s="112" t="s">
        <v>55</v>
      </c>
      <c r="G108" s="112"/>
      <c r="H108" s="303" t="str">
        <f t="shared" si="73"/>
        <v>GREY HEATHER</v>
      </c>
      <c r="I108" s="304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32.25" hidden="1">
      <c r="A109" s="111">
        <v>5</v>
      </c>
      <c r="B109" s="376" t="s">
        <v>133</v>
      </c>
      <c r="C109" s="302"/>
      <c r="D109" s="302"/>
      <c r="E109" s="302"/>
      <c r="F109" s="112" t="s">
        <v>55</v>
      </c>
      <c r="G109" s="112"/>
      <c r="H109" s="303" t="str">
        <f t="shared" si="74"/>
        <v>WASHED BURGUNDY</v>
      </c>
      <c r="I109" s="304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32.25" hidden="1">
      <c r="A110" s="111">
        <v>5</v>
      </c>
      <c r="B110" s="376" t="s">
        <v>133</v>
      </c>
      <c r="C110" s="302"/>
      <c r="D110" s="302"/>
      <c r="E110" s="302"/>
      <c r="F110" s="112" t="s">
        <v>55</v>
      </c>
      <c r="G110" s="112"/>
      <c r="H110" s="303" t="str">
        <f t="shared" si="76"/>
        <v>LIME</v>
      </c>
      <c r="I110" s="304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32.25" hidden="1">
      <c r="A111" s="111">
        <v>6</v>
      </c>
      <c r="B111" s="376" t="s">
        <v>134</v>
      </c>
      <c r="C111" s="302"/>
      <c r="D111" s="302"/>
      <c r="E111" s="302"/>
      <c r="F111" s="112" t="s">
        <v>55</v>
      </c>
      <c r="G111" s="112"/>
      <c r="H111" s="303" t="str">
        <f t="shared" si="72"/>
        <v>BLACK</v>
      </c>
      <c r="I111" s="304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8" customHeight="1">
      <c r="A112" s="111">
        <v>6</v>
      </c>
      <c r="B112" s="376" t="s">
        <v>134</v>
      </c>
      <c r="C112" s="302"/>
      <c r="D112" s="302"/>
      <c r="E112" s="302"/>
      <c r="F112" s="112" t="s">
        <v>55</v>
      </c>
      <c r="G112" s="112"/>
      <c r="H112" s="303" t="str">
        <f t="shared" si="73"/>
        <v>GREY HEATHER</v>
      </c>
      <c r="I112" s="304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32.25" hidden="1">
      <c r="A113" s="111">
        <v>6</v>
      </c>
      <c r="B113" s="376" t="s">
        <v>134</v>
      </c>
      <c r="C113" s="302"/>
      <c r="D113" s="302"/>
      <c r="E113" s="302"/>
      <c r="F113" s="112" t="s">
        <v>55</v>
      </c>
      <c r="G113" s="112"/>
      <c r="H113" s="303" t="str">
        <f t="shared" si="74"/>
        <v>WASHED BURGUNDY</v>
      </c>
      <c r="I113" s="304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32.25" hidden="1">
      <c r="A114" s="111">
        <v>6</v>
      </c>
      <c r="B114" s="376" t="s">
        <v>134</v>
      </c>
      <c r="C114" s="302"/>
      <c r="D114" s="302"/>
      <c r="E114" s="302"/>
      <c r="F114" s="112" t="s">
        <v>55</v>
      </c>
      <c r="G114" s="112"/>
      <c r="H114" s="303" t="str">
        <f t="shared" si="76"/>
        <v>LIME</v>
      </c>
      <c r="I114" s="304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32.25" hidden="1">
      <c r="A115" s="111">
        <v>7</v>
      </c>
      <c r="B115" s="376" t="s">
        <v>135</v>
      </c>
      <c r="C115" s="302"/>
      <c r="D115" s="302"/>
      <c r="E115" s="302"/>
      <c r="F115" s="112" t="s">
        <v>132</v>
      </c>
      <c r="G115" s="112"/>
      <c r="H115" s="303" t="str">
        <f t="shared" si="72"/>
        <v>BLACK</v>
      </c>
      <c r="I115" s="304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8" customHeight="1">
      <c r="A116" s="111">
        <v>7</v>
      </c>
      <c r="B116" s="376" t="s">
        <v>135</v>
      </c>
      <c r="C116" s="302"/>
      <c r="D116" s="302"/>
      <c r="E116" s="302"/>
      <c r="F116" s="112" t="s">
        <v>132</v>
      </c>
      <c r="G116" s="112"/>
      <c r="H116" s="303" t="str">
        <f t="shared" si="73"/>
        <v>GREY HEATHER</v>
      </c>
      <c r="I116" s="304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32.25" hidden="1">
      <c r="A117" s="111">
        <v>7</v>
      </c>
      <c r="B117" s="376" t="s">
        <v>135</v>
      </c>
      <c r="C117" s="302"/>
      <c r="D117" s="302"/>
      <c r="E117" s="302"/>
      <c r="F117" s="112" t="s">
        <v>132</v>
      </c>
      <c r="G117" s="112"/>
      <c r="H117" s="303" t="str">
        <f t="shared" si="74"/>
        <v>WASHED BURGUNDY</v>
      </c>
      <c r="I117" s="304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32.25" hidden="1">
      <c r="A118" s="111">
        <v>7</v>
      </c>
      <c r="B118" s="376" t="s">
        <v>135</v>
      </c>
      <c r="C118" s="302"/>
      <c r="D118" s="302"/>
      <c r="E118" s="302"/>
      <c r="F118" s="112" t="s">
        <v>132</v>
      </c>
      <c r="G118" s="112"/>
      <c r="H118" s="303" t="str">
        <f t="shared" si="76"/>
        <v>LIME</v>
      </c>
      <c r="I118" s="304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32.25" hidden="1">
      <c r="A119" s="111">
        <v>8</v>
      </c>
      <c r="B119" s="377" t="s">
        <v>136</v>
      </c>
      <c r="C119" s="378"/>
      <c r="D119" s="378"/>
      <c r="E119" s="379"/>
      <c r="F119" s="112" t="s">
        <v>38</v>
      </c>
      <c r="G119" s="112"/>
      <c r="H119" s="303" t="str">
        <f t="shared" si="72"/>
        <v>BLACK</v>
      </c>
      <c r="I119" s="304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8" customHeight="1">
      <c r="A120" s="111">
        <v>8</v>
      </c>
      <c r="B120" s="376" t="s">
        <v>136</v>
      </c>
      <c r="C120" s="302"/>
      <c r="D120" s="302"/>
      <c r="E120" s="302"/>
      <c r="F120" s="112" t="s">
        <v>38</v>
      </c>
      <c r="G120" s="112"/>
      <c r="H120" s="303" t="str">
        <f t="shared" si="73"/>
        <v>GREY HEATHER</v>
      </c>
      <c r="I120" s="304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32.25" hidden="1">
      <c r="A121" s="111">
        <v>8</v>
      </c>
      <c r="B121" s="376" t="s">
        <v>136</v>
      </c>
      <c r="C121" s="302"/>
      <c r="D121" s="302"/>
      <c r="E121" s="302"/>
      <c r="F121" s="112" t="s">
        <v>38</v>
      </c>
      <c r="G121" s="112"/>
      <c r="H121" s="303" t="str">
        <f t="shared" si="74"/>
        <v>WASHED BURGUNDY</v>
      </c>
      <c r="I121" s="304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32.25" hidden="1">
      <c r="A122" s="111">
        <v>8</v>
      </c>
      <c r="B122" s="376" t="s">
        <v>136</v>
      </c>
      <c r="C122" s="302"/>
      <c r="D122" s="302"/>
      <c r="E122" s="302"/>
      <c r="F122" s="112" t="s">
        <v>38</v>
      </c>
      <c r="G122" s="112"/>
      <c r="H122" s="303" t="str">
        <f t="shared" si="76"/>
        <v>LIME</v>
      </c>
      <c r="I122" s="304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32.25" hidden="1">
      <c r="A123" s="111">
        <v>9</v>
      </c>
      <c r="B123" s="376" t="s">
        <v>137</v>
      </c>
      <c r="C123" s="302"/>
      <c r="D123" s="302"/>
      <c r="E123" s="302"/>
      <c r="F123" s="112" t="s">
        <v>132</v>
      </c>
      <c r="G123" s="112"/>
      <c r="H123" s="303" t="str">
        <f t="shared" si="72"/>
        <v>BLACK</v>
      </c>
      <c r="I123" s="304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8" customHeight="1">
      <c r="A124" s="111">
        <v>9</v>
      </c>
      <c r="B124" s="377" t="s">
        <v>137</v>
      </c>
      <c r="C124" s="378"/>
      <c r="D124" s="378"/>
      <c r="E124" s="379"/>
      <c r="F124" s="112" t="s">
        <v>132</v>
      </c>
      <c r="G124" s="112"/>
      <c r="H124" s="303" t="str">
        <f t="shared" si="73"/>
        <v>GREY HEATHER</v>
      </c>
      <c r="I124" s="304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32.25" hidden="1">
      <c r="A125" s="111">
        <v>9</v>
      </c>
      <c r="B125" s="377" t="s">
        <v>137</v>
      </c>
      <c r="C125" s="378"/>
      <c r="D125" s="378"/>
      <c r="E125" s="379"/>
      <c r="F125" s="112" t="s">
        <v>132</v>
      </c>
      <c r="G125" s="112"/>
      <c r="H125" s="303" t="str">
        <f>$D$28</f>
        <v>WASHED BURGUNDY</v>
      </c>
      <c r="I125" s="304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32.25" hidden="1">
      <c r="A126" s="111">
        <v>9</v>
      </c>
      <c r="B126" s="377" t="s">
        <v>137</v>
      </c>
      <c r="C126" s="378"/>
      <c r="D126" s="378"/>
      <c r="E126" s="379"/>
      <c r="F126" s="112" t="s">
        <v>132</v>
      </c>
      <c r="G126" s="112"/>
      <c r="H126" s="303" t="str">
        <f>$D$33</f>
        <v>LIME</v>
      </c>
      <c r="I126" s="304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5" customHeight="1">
      <c r="A127" s="111">
        <v>10</v>
      </c>
      <c r="B127" s="376" t="s">
        <v>150</v>
      </c>
      <c r="C127" s="302"/>
      <c r="D127" s="302"/>
      <c r="E127" s="302"/>
      <c r="F127" s="380" t="s">
        <v>151</v>
      </c>
      <c r="G127" s="112"/>
      <c r="H127" s="381" t="s">
        <v>174</v>
      </c>
      <c r="I127" s="304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5" customHeight="1">
      <c r="A128" s="111">
        <v>10</v>
      </c>
      <c r="B128" s="376" t="s">
        <v>150</v>
      </c>
      <c r="C128" s="302"/>
      <c r="D128" s="302"/>
      <c r="E128" s="302"/>
      <c r="F128" s="380"/>
      <c r="G128" s="112"/>
      <c r="H128" s="381" t="s">
        <v>175</v>
      </c>
      <c r="I128" s="304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5" customHeight="1">
      <c r="A129" s="111">
        <v>10</v>
      </c>
      <c r="B129" s="376" t="s">
        <v>150</v>
      </c>
      <c r="C129" s="302"/>
      <c r="D129" s="302"/>
      <c r="E129" s="302"/>
      <c r="F129" s="380"/>
      <c r="G129" s="112"/>
      <c r="H129" s="381" t="s">
        <v>176</v>
      </c>
      <c r="I129" s="304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5" customHeight="1">
      <c r="A130" s="111">
        <v>10</v>
      </c>
      <c r="B130" s="376" t="s">
        <v>150</v>
      </c>
      <c r="C130" s="302"/>
      <c r="D130" s="302"/>
      <c r="E130" s="302"/>
      <c r="F130" s="380"/>
      <c r="G130" s="112"/>
      <c r="H130" s="381">
        <v>41</v>
      </c>
      <c r="I130" s="304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5" customHeight="1">
      <c r="A131" s="111">
        <v>10</v>
      </c>
      <c r="B131" s="376" t="s">
        <v>150</v>
      </c>
      <c r="C131" s="302"/>
      <c r="D131" s="302"/>
      <c r="E131" s="302"/>
      <c r="F131" s="380"/>
      <c r="G131" s="112"/>
      <c r="H131" s="303">
        <v>42</v>
      </c>
      <c r="I131" s="304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32.2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41" t="s">
        <v>31</v>
      </c>
      <c r="K133" s="341"/>
      <c r="L133" s="341"/>
      <c r="M133" s="341"/>
      <c r="N133" s="45"/>
      <c r="O133" s="45"/>
      <c r="P133" s="46"/>
    </row>
    <row r="134" spans="1:16" s="118" customFormat="1" ht="34.6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6" hidden="1" customHeight="1">
      <c r="A135" s="118"/>
      <c r="B135" s="382" t="s">
        <v>49</v>
      </c>
      <c r="C135" s="383"/>
      <c r="D135" s="383"/>
      <c r="E135" s="383"/>
      <c r="F135" s="383"/>
      <c r="G135" s="383"/>
      <c r="H135" s="383"/>
      <c r="I135" s="384"/>
      <c r="J135" s="47"/>
      <c r="K135" s="19"/>
      <c r="L135" s="47"/>
      <c r="M135" s="47"/>
      <c r="N135" s="47"/>
      <c r="O135" s="47"/>
      <c r="P135" s="47"/>
    </row>
    <row r="136" spans="1:16" s="15" customFormat="1" ht="59.2" hidden="1" customHeight="1">
      <c r="A136" s="118"/>
      <c r="B136" s="121" t="s">
        <v>42</v>
      </c>
      <c r="C136" s="171" t="s">
        <v>138</v>
      </c>
      <c r="D136" s="385" t="s">
        <v>139</v>
      </c>
      <c r="E136" s="385"/>
      <c r="F136" s="385" t="s">
        <v>54</v>
      </c>
      <c r="G136" s="385"/>
      <c r="H136" s="385"/>
      <c r="I136" s="385"/>
      <c r="J136" s="47"/>
      <c r="K136" s="47"/>
      <c r="L136" s="47"/>
      <c r="M136" s="47"/>
      <c r="N136" s="47"/>
      <c r="O136" s="47"/>
      <c r="P136" s="47"/>
    </row>
    <row r="137" spans="1:16" s="15" customFormat="1" ht="78.8" hidden="1" customHeight="1">
      <c r="A137" s="118"/>
      <c r="B137" s="122" t="str">
        <f t="shared" ref="B137" si="81">$D$18</f>
        <v>BLACK</v>
      </c>
      <c r="C137" s="386" t="s">
        <v>162</v>
      </c>
      <c r="D137" s="388" t="s">
        <v>164</v>
      </c>
      <c r="E137" s="389"/>
      <c r="F137" s="390" t="s">
        <v>177</v>
      </c>
      <c r="G137" s="390"/>
      <c r="H137" s="390"/>
      <c r="I137" s="390"/>
      <c r="J137" s="47"/>
      <c r="K137" s="47"/>
      <c r="L137" s="47"/>
      <c r="M137" s="47"/>
      <c r="N137" s="47"/>
    </row>
    <row r="138" spans="1:16" s="15" customFormat="1" ht="64.55" hidden="1">
      <c r="A138" s="118"/>
      <c r="B138" s="122" t="str">
        <f t="shared" ref="B138" si="82">$D$23</f>
        <v>GREY HEATHER</v>
      </c>
      <c r="C138" s="387"/>
      <c r="D138" s="391" t="s">
        <v>165</v>
      </c>
      <c r="E138" s="392"/>
      <c r="F138" s="390" t="s">
        <v>178</v>
      </c>
      <c r="G138" s="390"/>
      <c r="H138" s="390"/>
      <c r="I138" s="390"/>
      <c r="J138" s="47"/>
      <c r="K138" s="47"/>
      <c r="L138" s="47"/>
      <c r="M138" s="47"/>
      <c r="N138" s="47"/>
    </row>
    <row r="139" spans="1:16" s="15" customFormat="1" ht="32.25" hidden="1"/>
    <row r="140" spans="1:16" s="15" customFormat="1" ht="32.25" hidden="1">
      <c r="A140" s="118"/>
      <c r="B140" s="382"/>
      <c r="C140" s="383"/>
      <c r="D140" s="399"/>
      <c r="E140" s="399"/>
      <c r="F140" s="399"/>
      <c r="G140" s="399"/>
      <c r="H140" s="399"/>
      <c r="I140" s="400"/>
      <c r="J140" s="47"/>
      <c r="K140" s="47"/>
    </row>
    <row r="141" spans="1:16" s="15" customFormat="1" ht="32.25" hidden="1">
      <c r="A141" s="118"/>
      <c r="B141" s="377"/>
      <c r="C141" s="379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6" hidden="1" customHeight="1">
      <c r="A142" s="118"/>
      <c r="B142" s="401" t="s">
        <v>159</v>
      </c>
      <c r="C142" s="401"/>
      <c r="D142" s="130"/>
      <c r="E142" s="130">
        <v>2.2000000000000002</v>
      </c>
      <c r="F142" s="402">
        <v>3</v>
      </c>
      <c r="G142" s="403"/>
      <c r="H142" s="403"/>
      <c r="I142" s="404"/>
      <c r="J142" s="47"/>
    </row>
    <row r="143" spans="1:16" s="15" customFormat="1" ht="12.8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32.25">
      <c r="A144" s="16">
        <v>2</v>
      </c>
      <c r="B144" s="120" t="s">
        <v>121</v>
      </c>
      <c r="C144" s="339" t="s">
        <v>195</v>
      </c>
      <c r="D144" s="339"/>
      <c r="E144" s="339"/>
      <c r="F144" s="339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32.25">
      <c r="A145" s="118"/>
      <c r="B145" s="382" t="s">
        <v>49</v>
      </c>
      <c r="C145" s="383"/>
      <c r="D145" s="383"/>
      <c r="E145" s="383"/>
      <c r="F145" s="383"/>
      <c r="G145" s="383"/>
      <c r="H145" s="383"/>
      <c r="I145" s="384"/>
      <c r="J145" s="47"/>
      <c r="K145" s="19"/>
      <c r="L145" s="47"/>
      <c r="M145" s="47"/>
      <c r="N145" s="47"/>
      <c r="O145" s="47"/>
      <c r="P145" s="47"/>
    </row>
    <row r="146" spans="1:16" s="15" customFormat="1" ht="63.1" customHeight="1">
      <c r="A146" s="118"/>
      <c r="B146" s="185" t="s">
        <v>42</v>
      </c>
      <c r="C146" s="186" t="s">
        <v>197</v>
      </c>
      <c r="D146" s="186" t="s">
        <v>198</v>
      </c>
      <c r="E146" s="393" t="s">
        <v>70</v>
      </c>
      <c r="F146" s="394"/>
      <c r="G146" s="394"/>
      <c r="H146" s="394"/>
      <c r="I146" s="395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96" t="s">
        <v>201</v>
      </c>
      <c r="F147" s="397"/>
      <c r="G147" s="397"/>
      <c r="H147" s="397"/>
      <c r="I147" s="398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96" t="s">
        <v>211</v>
      </c>
      <c r="F148" s="397"/>
      <c r="G148" s="397"/>
      <c r="H148" s="397"/>
      <c r="I148" s="398"/>
      <c r="J148" s="47"/>
      <c r="K148" s="47"/>
      <c r="L148" s="47"/>
      <c r="M148" s="47"/>
      <c r="N148" s="47"/>
    </row>
    <row r="149" spans="1:16" s="15" customFormat="1" ht="78.8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96" t="s">
        <v>201</v>
      </c>
      <c r="F149" s="397"/>
      <c r="G149" s="397"/>
      <c r="H149" s="397"/>
      <c r="I149" s="398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96" t="s">
        <v>201</v>
      </c>
      <c r="F150" s="397"/>
      <c r="G150" s="397"/>
      <c r="H150" s="397"/>
      <c r="I150" s="398"/>
      <c r="J150" s="47"/>
      <c r="K150" s="47"/>
      <c r="L150" s="47"/>
      <c r="M150" s="47"/>
      <c r="N150" s="47"/>
    </row>
    <row r="151" spans="1:16" s="15" customFormat="1" ht="32.25">
      <c r="A151" s="118"/>
      <c r="B151" s="382" t="s">
        <v>71</v>
      </c>
      <c r="C151" s="383"/>
      <c r="D151" s="399"/>
      <c r="E151" s="399"/>
      <c r="F151" s="399"/>
      <c r="G151" s="399"/>
      <c r="H151" s="399"/>
      <c r="I151" s="400"/>
      <c r="J151" s="47"/>
      <c r="K151" s="47"/>
    </row>
    <row r="152" spans="1:16" s="15" customFormat="1" ht="56.3" customHeight="1">
      <c r="A152" s="118"/>
      <c r="B152" s="377"/>
      <c r="C152" s="379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415" t="s">
        <v>202</v>
      </c>
      <c r="C153" s="416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.05" customHeight="1">
      <c r="A154" s="118"/>
      <c r="B154" s="417" t="s">
        <v>203</v>
      </c>
      <c r="C154" s="418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32.2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32.25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.05" customHeight="1">
      <c r="A157" s="118"/>
      <c r="B157" s="121" t="s">
        <v>42</v>
      </c>
      <c r="C157" s="419" t="s">
        <v>72</v>
      </c>
      <c r="D157" s="420"/>
      <c r="E157" s="420"/>
      <c r="F157" s="420"/>
      <c r="G157" s="420"/>
      <c r="H157" s="420"/>
      <c r="I157" s="421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391" t="s">
        <v>204</v>
      </c>
      <c r="D158" s="405"/>
      <c r="E158" s="405"/>
      <c r="F158" s="405"/>
      <c r="G158" s="405"/>
      <c r="H158" s="405"/>
      <c r="I158" s="392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391" t="s">
        <v>205</v>
      </c>
      <c r="D159" s="405"/>
      <c r="E159" s="405"/>
      <c r="F159" s="405"/>
      <c r="G159" s="405"/>
      <c r="H159" s="405"/>
      <c r="I159" s="392"/>
      <c r="J159" s="47"/>
      <c r="K159" s="47"/>
      <c r="L159" s="47"/>
      <c r="M159" s="47"/>
      <c r="N159" s="47"/>
    </row>
    <row r="160" spans="1:16" s="15" customFormat="1" ht="48.85" hidden="1" customHeight="1">
      <c r="A160" s="118"/>
      <c r="B160" s="122" t="s">
        <v>160</v>
      </c>
      <c r="C160" s="406" t="s">
        <v>204</v>
      </c>
      <c r="D160" s="407"/>
      <c r="E160" s="407"/>
      <c r="F160" s="407"/>
      <c r="G160" s="407"/>
      <c r="H160" s="407"/>
      <c r="I160" s="408"/>
      <c r="J160" s="47"/>
      <c r="K160" s="47"/>
      <c r="L160" s="47"/>
      <c r="M160" s="47"/>
      <c r="N160" s="47"/>
    </row>
    <row r="161" spans="1:16" s="15" customFormat="1" ht="48.85" hidden="1" customHeight="1">
      <c r="A161" s="118"/>
      <c r="B161" s="122" t="s">
        <v>124</v>
      </c>
      <c r="C161" s="409"/>
      <c r="D161" s="410"/>
      <c r="E161" s="410"/>
      <c r="F161" s="410"/>
      <c r="G161" s="410"/>
      <c r="H161" s="410"/>
      <c r="I161" s="411"/>
      <c r="J161" s="47"/>
      <c r="K161" s="47"/>
      <c r="L161" s="47"/>
      <c r="M161" s="47"/>
      <c r="N161" s="47"/>
    </row>
    <row r="162" spans="1:16" s="15" customFormat="1" ht="48.85" hidden="1" customHeight="1">
      <c r="A162" s="118"/>
      <c r="B162" s="122" t="s">
        <v>149</v>
      </c>
      <c r="C162" s="412"/>
      <c r="D162" s="413"/>
      <c r="E162" s="413"/>
      <c r="F162" s="413"/>
      <c r="G162" s="413"/>
      <c r="H162" s="413"/>
      <c r="I162" s="414"/>
      <c r="J162" s="47"/>
      <c r="K162" s="47"/>
      <c r="L162" s="47"/>
      <c r="M162" s="47"/>
      <c r="N162" s="47"/>
    </row>
    <row r="163" spans="1:16" s="15" customFormat="1" ht="32.2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41" t="s">
        <v>118</v>
      </c>
      <c r="C164" s="341"/>
      <c r="D164" s="341"/>
      <c r="E164" s="341"/>
      <c r="G164" s="47"/>
      <c r="M164" s="46"/>
      <c r="N164" s="45"/>
      <c r="O164" s="45"/>
      <c r="P164" s="46"/>
    </row>
    <row r="165" spans="1:16" s="15" customFormat="1" ht="35.299999999999997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99999999999997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99999999999997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32.25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37"/>
      <c r="B170" s="338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</row>
    <row r="171" spans="1:16" s="125" customFormat="1" ht="133.05000000000001" customHeight="1">
      <c r="G171" s="126"/>
    </row>
    <row r="172" spans="1:16" s="125" customFormat="1" ht="32.25">
      <c r="G172" s="126"/>
    </row>
    <row r="173" spans="1:16" s="125" customFormat="1" ht="32.25">
      <c r="G173" s="126"/>
    </row>
    <row r="174" spans="1:16" s="125" customFormat="1" ht="32.25">
      <c r="G174" s="126"/>
    </row>
    <row r="175" spans="1:16" s="125" customFormat="1" ht="32.25">
      <c r="G175" s="126"/>
    </row>
    <row r="176" spans="1:16" s="125" customFormat="1" ht="32.25">
      <c r="G176" s="126"/>
    </row>
    <row r="177" spans="7:7" s="125" customFormat="1" ht="32.25">
      <c r="G177" s="126"/>
    </row>
    <row r="178" spans="7:7" s="125" customFormat="1" ht="32.25">
      <c r="G178" s="126"/>
    </row>
    <row r="179" spans="7:7" s="125" customFormat="1" ht="32.25">
      <c r="G179" s="126"/>
    </row>
    <row r="180" spans="7:7" s="125" customFormat="1" ht="32.25">
      <c r="G180" s="126"/>
    </row>
    <row r="181" spans="7:7" s="125" customFormat="1" ht="32.25">
      <c r="G181" s="126"/>
    </row>
    <row r="182" spans="7:7" s="125" customFormat="1" ht="32.25">
      <c r="G182" s="126"/>
    </row>
    <row r="183" spans="7:7" s="125" customFormat="1" ht="32.25">
      <c r="G183" s="126"/>
    </row>
    <row r="184" spans="7:7" s="125" customFormat="1" ht="32.25">
      <c r="G184" s="126"/>
    </row>
    <row r="185" spans="7:7" s="125" customFormat="1" ht="32.25">
      <c r="G185" s="126"/>
    </row>
    <row r="186" spans="7:7" s="125" customFormat="1" ht="32.25">
      <c r="G186" s="126"/>
    </row>
    <row r="187" spans="7:7" s="125" customFormat="1" ht="32.25">
      <c r="G187" s="126"/>
    </row>
    <row r="188" spans="7:7" s="125" customFormat="1" ht="32.25">
      <c r="G188" s="126"/>
    </row>
    <row r="189" spans="7:7" s="125" customFormat="1" ht="32.25">
      <c r="G189" s="126"/>
    </row>
    <row r="190" spans="7:7" s="125" customFormat="1" ht="32.25">
      <c r="G190" s="126"/>
    </row>
    <row r="191" spans="7:7" s="125" customFormat="1" ht="32.25">
      <c r="G191" s="126"/>
    </row>
    <row r="192" spans="7:7" s="125" customFormat="1" ht="32.2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"/>
  <sheetViews>
    <sheetView tabSelected="1" view="pageBreakPreview" zoomScale="25" zoomScaleNormal="40" zoomScaleSheetLayoutView="25" zoomScalePageLayoutView="25" workbookViewId="0">
      <selection activeCell="B8" sqref="B8"/>
    </sheetView>
  </sheetViews>
  <sheetFormatPr defaultColWidth="9.19921875" defaultRowHeight="24.8"/>
  <cols>
    <col min="1" max="1" width="64.3984375" style="97" customWidth="1"/>
    <col min="2" max="2" width="233.296875" style="98" customWidth="1"/>
    <col min="3" max="3" width="108.8984375" style="98" customWidth="1"/>
    <col min="4" max="16384" width="9.19921875" style="98"/>
  </cols>
  <sheetData>
    <row r="1" spans="1:9" s="88" customFormat="1" ht="134.25" customHeight="1">
      <c r="A1" s="86"/>
      <c r="B1" s="87"/>
    </row>
    <row r="2" spans="1:9" s="88" customFormat="1" ht="37.450000000000003" customHeight="1">
      <c r="A2" s="87" t="str">
        <f>'1. CUTTING DOCKET'!B6</f>
        <v xml:space="preserve">JOB NUMBER:  </v>
      </c>
      <c r="B2" s="87" t="str">
        <f>'1. CUTTING DOCKET'!D6</f>
        <v>U26  JAP   G2810</v>
      </c>
    </row>
    <row r="3" spans="1:9" s="88" customFormat="1" ht="37.450000000000003" customHeight="1">
      <c r="A3" s="89" t="str">
        <f>'1. CUTTING DOCKET'!B7</f>
        <v xml:space="preserve">STYLE NUMBER: </v>
      </c>
      <c r="B3" s="89" t="str">
        <f>'1. CUTTING DOCKET'!D7</f>
        <v>C0004-BAG002</v>
      </c>
    </row>
    <row r="4" spans="1:9" s="88" customFormat="1" ht="37.450000000000003" customHeight="1">
      <c r="A4" s="89" t="str">
        <f>'1. CUTTING DOCKET'!B8</f>
        <v xml:space="preserve">STYLE NAME : </v>
      </c>
      <c r="B4" s="89" t="str">
        <f>'1. CUTTING DOCKET'!D8</f>
        <v>BAG</v>
      </c>
    </row>
    <row r="5" spans="1:9" s="88" customFormat="1" ht="76.05" customHeight="1">
      <c r="A5" s="230"/>
      <c r="B5" s="189" t="str">
        <f>'1. CUTTING DOCKET'!$D$20</f>
        <v>BLACK</v>
      </c>
    </row>
    <row r="6" spans="1:9" s="92" customFormat="1" ht="69.7" customHeight="1">
      <c r="A6" s="191" t="s">
        <v>32</v>
      </c>
      <c r="B6" s="191" t="str">
        <f>'1. CUTTING DOCKET'!$E$33</f>
        <v>BLACK</v>
      </c>
    </row>
    <row r="7" spans="1:9" s="92" customFormat="1" ht="75.05" customHeight="1">
      <c r="A7" s="231" t="s">
        <v>33</v>
      </c>
      <c r="B7" s="191" t="str">
        <f>'1. CUTTING DOCKET'!M11</f>
        <v>CANVAS 100% POLY</v>
      </c>
    </row>
    <row r="8" spans="1:9" s="92" customFormat="1" ht="409.55" customHeight="1">
      <c r="A8" s="192" t="str">
        <f>'1. CUTTING DOCKET'!D33</f>
        <v>VẢI CHÍNH</v>
      </c>
      <c r="B8" s="193" t="s">
        <v>239</v>
      </c>
      <c r="I8" s="95"/>
    </row>
    <row r="9" spans="1:9" s="92" customFormat="1" ht="135.1" hidden="1" customHeight="1">
      <c r="A9" s="191" t="e">
        <f>'1. CUTTING DOCKET'!#REF!</f>
        <v>#REF!</v>
      </c>
      <c r="B9" s="191" t="e">
        <f>'1. CUTTING DOCKET'!#REF!</f>
        <v>#REF!</v>
      </c>
    </row>
    <row r="10" spans="1:9" s="92" customFormat="1" ht="409.55" hidden="1" customHeight="1">
      <c r="A10" s="192" t="e">
        <f>'1. CUTTING DOCKET'!#REF!</f>
        <v>#REF!</v>
      </c>
      <c r="B10" s="193"/>
      <c r="I10" s="95"/>
    </row>
    <row r="11" spans="1:9" s="92" customFormat="1" ht="74.3" customHeight="1">
      <c r="A11" s="191" t="s">
        <v>52</v>
      </c>
      <c r="B11" s="195" t="str">
        <f>'1. CUTTING DOCKET'!$F$37</f>
        <v>BLACK</v>
      </c>
    </row>
    <row r="12" spans="1:9" s="92" customFormat="1" ht="115.5" customHeight="1">
      <c r="A12" s="192" t="s">
        <v>41</v>
      </c>
      <c r="B12" s="190"/>
    </row>
    <row r="13" spans="1:9" s="92" customFormat="1" ht="74.3" customHeight="1">
      <c r="A13" s="191" t="str">
        <f>'1. CUTTING DOCKET'!B76</f>
        <v>NÚT 4 THÀNH PHẦN</v>
      </c>
      <c r="B13" s="195" t="str">
        <f>'1. CUTTING DOCKET'!F76</f>
        <v>SILVER</v>
      </c>
    </row>
    <row r="14" spans="1:9" s="92" customFormat="1" ht="319.7" customHeight="1">
      <c r="A14" s="192" t="s">
        <v>236</v>
      </c>
      <c r="B14" s="194"/>
      <c r="I14" s="95"/>
    </row>
    <row r="16" spans="1:9">
      <c r="F16" s="98" t="b">
        <v>1</v>
      </c>
    </row>
  </sheetData>
  <printOptions horizontalCentered="1"/>
  <pageMargins left="0.25" right="0" top="0.60416666666666696" bottom="0.75" header="0" footer="0"/>
  <pageSetup paperSize="9" scale="33" fitToHeight="0" orientation="portrait" r:id="rId1"/>
  <headerFooter>
    <oddHeader>&amp;L&amp;G&amp;R&amp;"Muli,Bold"&amp;42[TRIMS CARD]</oddHeader>
    <oddFooter>&amp;L&amp;"Euclid Circular A SemiBold,Bold"&amp;28[UA]
&amp;G&amp;R&amp;G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9921875" defaultRowHeight="24.8"/>
  <cols>
    <col min="1" max="1" width="64.3984375" style="97" customWidth="1"/>
    <col min="2" max="2" width="81.19921875" style="98" hidden="1" customWidth="1"/>
    <col min="3" max="3" width="206" style="98" customWidth="1"/>
    <col min="4" max="4" width="70.796875" style="98" hidden="1" customWidth="1"/>
    <col min="5" max="5" width="74.796875" style="98" hidden="1" customWidth="1"/>
    <col min="6" max="16384" width="9.19921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450000000000003" customHeight="1">
      <c r="A2" s="87" t="str">
        <f>'1. CUTTING DOCKET'!B6</f>
        <v xml:space="preserve">JOB NUMBER:  </v>
      </c>
      <c r="B2" s="87" t="str">
        <f>'1. CUTTING DOCKET'!D6</f>
        <v>U26  JAP   G2810</v>
      </c>
      <c r="C2" s="87" t="s">
        <v>180</v>
      </c>
      <c r="D2" s="87"/>
      <c r="E2" s="87"/>
    </row>
    <row r="3" spans="1:12" s="88" customFormat="1" ht="37.450000000000003" customHeight="1">
      <c r="A3" s="89" t="str">
        <f>'1. CUTTING DOCKET'!B7</f>
        <v xml:space="preserve">STYLE NUMBER: </v>
      </c>
      <c r="B3" s="89" t="str">
        <f>'1. CUTTING DOCKET'!D7</f>
        <v>C0004-BAG002</v>
      </c>
      <c r="C3" s="89" t="s">
        <v>181</v>
      </c>
      <c r="D3" s="89"/>
      <c r="E3" s="89"/>
    </row>
    <row r="4" spans="1:12" s="88" customFormat="1" ht="37.450000000000003" customHeight="1">
      <c r="A4" s="89" t="str">
        <f>'1. CUTTING DOCKET'!B8</f>
        <v xml:space="preserve">STYLE NAME : </v>
      </c>
      <c r="B4" s="89" t="str">
        <f>'1. CUTTING DOCKET'!D8</f>
        <v>BAG</v>
      </c>
      <c r="C4" s="89" t="s">
        <v>182</v>
      </c>
      <c r="D4" s="89"/>
      <c r="E4" s="89"/>
    </row>
    <row r="5" spans="1:12" s="88" customFormat="1" ht="76.05" customHeight="1">
      <c r="A5" s="90"/>
      <c r="B5" s="109" t="str">
        <f>'1. CUTTING DOCKET'!$D$20</f>
        <v>BLACK</v>
      </c>
      <c r="C5" s="189" t="e">
        <f>'1. CUTTING DOCKET'!#REF!</f>
        <v>#REF!</v>
      </c>
      <c r="D5" s="109" t="str">
        <f>'1. CUTTING DOCKET'!$D$23</f>
        <v>WASHED BURGUNDY</v>
      </c>
      <c r="E5" s="109" t="e">
        <f>'1. CUTTING DOCKET'!#REF!</f>
        <v>#REF!</v>
      </c>
    </row>
    <row r="6" spans="1:12" s="92" customFormat="1" ht="69.7" customHeight="1">
      <c r="A6" s="91" t="s">
        <v>32</v>
      </c>
      <c r="B6" s="191" t="str">
        <f>'1. CUTTING DOCKET'!$E$33</f>
        <v>BLACK</v>
      </c>
      <c r="C6" s="191" t="e">
        <f>'1. CUTTING DOCKET'!#REF!</f>
        <v>#REF!</v>
      </c>
      <c r="D6" s="191" t="e">
        <f>'1. CUTTING DOCKET'!#REF!</f>
        <v>#REF!</v>
      </c>
      <c r="E6" s="191" t="e">
        <f>'1. CUTTING DOCKET'!#REF!</f>
        <v>#REF!</v>
      </c>
    </row>
    <row r="7" spans="1:12" s="92" customFormat="1" ht="75.05" customHeight="1">
      <c r="A7" s="93" t="s">
        <v>33</v>
      </c>
      <c r="B7" s="425" t="str">
        <f>'1. CUTTING DOCKET'!M11</f>
        <v>CANVAS 100% POLY</v>
      </c>
      <c r="C7" s="426"/>
      <c r="D7" s="426"/>
      <c r="E7" s="427"/>
    </row>
    <row r="8" spans="1:12" s="92" customFormat="1" ht="409.55" customHeight="1">
      <c r="A8" s="94" t="str">
        <f>'1. CUTTING DOCKET'!D33</f>
        <v>VẢI CHÍNH</v>
      </c>
      <c r="B8" s="428"/>
      <c r="C8" s="429"/>
      <c r="D8" s="430"/>
      <c r="E8" s="431"/>
      <c r="L8" s="95"/>
    </row>
    <row r="9" spans="1:12" s="92" customFormat="1" ht="94.5" customHeight="1">
      <c r="A9" s="91" t="e">
        <f>'1. CUTTING DOCKET'!#REF!</f>
        <v>#REF!</v>
      </c>
      <c r="B9" s="191" t="e">
        <f>'1. CUTTING DOCKET'!#REF!</f>
        <v>#REF!</v>
      </c>
      <c r="C9" s="191" t="e">
        <f>'1. CUTTING DOCKET'!#REF!</f>
        <v>#REF!</v>
      </c>
      <c r="D9" s="191" t="e">
        <f>'1. CUTTING DOCKET'!#REF!</f>
        <v>#REF!</v>
      </c>
      <c r="E9" s="191" t="e">
        <f>'1. CUTTING DOCKET'!#REF!</f>
        <v>#REF!</v>
      </c>
    </row>
    <row r="10" spans="1:12" s="92" customFormat="1" ht="409.55" customHeight="1">
      <c r="A10" s="192"/>
      <c r="B10" s="193"/>
      <c r="C10" s="193"/>
      <c r="D10" s="193"/>
      <c r="E10" s="193"/>
      <c r="L10" s="95"/>
    </row>
    <row r="11" spans="1:12" s="92" customFormat="1" ht="132.05000000000001" customHeight="1">
      <c r="A11" s="91" t="e">
        <f>'1. CUTTING DOCKET'!#REF!</f>
        <v>#REF!</v>
      </c>
      <c r="B11" s="191" t="e">
        <f>'1. CUTTING DOCKET'!#REF!</f>
        <v>#REF!</v>
      </c>
      <c r="C11" s="191" t="e">
        <f>'1. CUTTING DOCKET'!#REF!</f>
        <v>#REF!</v>
      </c>
      <c r="D11" s="191" t="e">
        <f>'1. CUTTING DOCKET'!#REF!</f>
        <v>#REF!</v>
      </c>
      <c r="E11" s="91" t="e">
        <f>'1. CUTTING DOCKET'!#REF!</f>
        <v>#REF!</v>
      </c>
    </row>
    <row r="12" spans="1:12" s="92" customFormat="1" ht="409.55" customHeight="1">
      <c r="A12" s="94" t="e">
        <f>'1. CUTTING DOCKET'!#REF!</f>
        <v>#REF!</v>
      </c>
      <c r="B12" s="194"/>
      <c r="C12" s="194"/>
      <c r="D12" s="194"/>
      <c r="E12" s="194"/>
      <c r="L12" s="95"/>
    </row>
    <row r="13" spans="1:12" s="92" customFormat="1" ht="135.1" hidden="1" customHeight="1">
      <c r="A13" s="91" t="e">
        <f>'1. CUTTING DOCKET'!#REF!</f>
        <v>#REF!</v>
      </c>
      <c r="B13" s="432" t="e">
        <f>'1. CUTTING DOCKET'!#REF!</f>
        <v>#REF!</v>
      </c>
      <c r="C13" s="426"/>
      <c r="D13" s="433"/>
      <c r="E13" s="91" t="e">
        <f>'1. CUTTING DOCKET'!#REF!</f>
        <v>#REF!</v>
      </c>
    </row>
    <row r="14" spans="1:12" s="92" customFormat="1" ht="409.55" hidden="1" customHeight="1">
      <c r="A14" s="94" t="e">
        <f>'1. CUTTING DOCKET'!#REF!</f>
        <v>#REF!</v>
      </c>
      <c r="B14" s="428"/>
      <c r="C14" s="429"/>
      <c r="D14" s="430"/>
      <c r="E14" s="134"/>
      <c r="L14" s="95"/>
    </row>
    <row r="15" spans="1:12" s="92" customFormat="1" ht="74.3" customHeight="1">
      <c r="A15" s="91" t="s">
        <v>52</v>
      </c>
      <c r="B15" s="195" t="str">
        <f>'1. CUTTING DOCKET'!$F$37</f>
        <v>BLACK</v>
      </c>
      <c r="C15" s="195" t="e">
        <f>'1. CUTTING DOCKET'!#REF!</f>
        <v>#REF!</v>
      </c>
      <c r="D15" s="195" t="e">
        <f>'1. CUTTING DOCKET'!#REF!</f>
        <v>#REF!</v>
      </c>
      <c r="E15" s="127" t="e">
        <f>'1. CUTTING DOCKET'!#REF!</f>
        <v>#REF!</v>
      </c>
    </row>
    <row r="16" spans="1:12" s="92" customFormat="1" ht="115.5" customHeight="1">
      <c r="A16" s="94" t="s">
        <v>41</v>
      </c>
      <c r="B16" s="190">
        <f>'1. CUTTING DOCKET'!$G$37</f>
        <v>0</v>
      </c>
      <c r="C16" s="190" t="e">
        <f>'1. CUTTING DOCKET'!#REF!</f>
        <v>#REF!</v>
      </c>
      <c r="D16" s="190" t="e">
        <f>'1. CUTTING DOCKET'!#REF!</f>
        <v>#REF!</v>
      </c>
      <c r="E16" s="190" t="e">
        <f>'1. CUTTING DOCKET'!#REF!</f>
        <v>#REF!</v>
      </c>
    </row>
    <row r="17" spans="1:5" s="92" customFormat="1" ht="115.5" customHeight="1">
      <c r="A17" s="94" t="e">
        <f>'1. CUTTING DOCKET'!#REF!</f>
        <v>#REF!</v>
      </c>
      <c r="B17" s="434" t="e">
        <f>'1. CUTTING DOCKET'!#REF!</f>
        <v>#REF!</v>
      </c>
      <c r="C17" s="435"/>
      <c r="D17" s="436"/>
      <c r="E17" s="437"/>
    </row>
    <row r="18" spans="1:5" s="92" customFormat="1" ht="90" customHeight="1">
      <c r="A18" s="91" t="e">
        <f>'1. CUTTING DOCKET'!#REF!</f>
        <v>#REF!</v>
      </c>
      <c r="B18" s="422" t="e">
        <f>'1. CUTTING DOCKET'!#REF!</f>
        <v>#REF!</v>
      </c>
      <c r="C18" s="423"/>
      <c r="D18" s="423"/>
      <c r="E18" s="424"/>
    </row>
    <row r="19" spans="1:5" s="92" customFormat="1" ht="409.55" customHeight="1">
      <c r="A19" s="196" t="s">
        <v>206</v>
      </c>
      <c r="B19" s="440"/>
      <c r="C19" s="441"/>
      <c r="D19" s="442"/>
      <c r="E19" s="442"/>
    </row>
    <row r="20" spans="1:5" s="92" customFormat="1" ht="79.5" customHeight="1">
      <c r="A20" s="91" t="e">
        <f>'1. CUTTING DOCKET'!#REF!</f>
        <v>#REF!</v>
      </c>
      <c r="B20" s="422" t="e">
        <f>'1. CUTTING DOCKET'!#REF!</f>
        <v>#REF!</v>
      </c>
      <c r="C20" s="423"/>
      <c r="D20" s="423"/>
      <c r="E20" s="424"/>
    </row>
    <row r="21" spans="1:5" s="92" customFormat="1" ht="346.5" customHeight="1">
      <c r="A21" s="94" t="s">
        <v>157</v>
      </c>
      <c r="B21" s="443"/>
      <c r="C21" s="444"/>
      <c r="D21" s="445"/>
      <c r="E21" s="446"/>
    </row>
    <row r="22" spans="1:5" s="92" customFormat="1" ht="42.65">
      <c r="A22" s="91" t="e">
        <f>'1. CUTTING DOCKET'!#REF!</f>
        <v>#REF!</v>
      </c>
      <c r="B22" s="438" t="e">
        <f>'1. CUTTING DOCKET'!#REF!</f>
        <v>#REF!</v>
      </c>
      <c r="C22" s="423"/>
      <c r="D22" s="439"/>
      <c r="E22" s="131"/>
    </row>
    <row r="23" spans="1:5" s="92" customFormat="1" ht="299.25" customHeight="1">
      <c r="A23" s="96" t="s">
        <v>140</v>
      </c>
      <c r="B23" s="447"/>
      <c r="C23" s="448"/>
      <c r="D23" s="449"/>
      <c r="E23" s="449"/>
    </row>
    <row r="24" spans="1:5" s="92" customFormat="1" ht="101.55" customHeight="1">
      <c r="A24" s="91" t="e">
        <f>'1. CUTTING DOCKET'!#REF!</f>
        <v>#REF!</v>
      </c>
      <c r="B24" s="438" t="e">
        <f>'1. CUTTING DOCKET'!#REF!</f>
        <v>#REF!</v>
      </c>
      <c r="C24" s="423"/>
      <c r="D24" s="439"/>
      <c r="E24" s="131"/>
    </row>
    <row r="25" spans="1:5" s="92" customFormat="1" ht="362.3" customHeight="1">
      <c r="A25" s="96" t="s">
        <v>212</v>
      </c>
      <c r="B25" s="450" t="s">
        <v>213</v>
      </c>
      <c r="C25" s="451"/>
      <c r="D25" s="452"/>
      <c r="E25" s="143"/>
    </row>
    <row r="26" spans="1:5" s="92" customFormat="1" ht="109.45" customHeight="1">
      <c r="A26" s="91" t="s">
        <v>141</v>
      </c>
      <c r="B26" s="438" t="str">
        <f>'1. CUTTING DOCKET'!F40</f>
        <v>NỀN TRẮNG CHỮ ĐEN</v>
      </c>
      <c r="C26" s="423"/>
      <c r="D26" s="439"/>
      <c r="E26" s="132"/>
    </row>
    <row r="27" spans="1:5" s="92" customFormat="1" ht="281.95" customHeight="1">
      <c r="A27" s="96" t="s">
        <v>142</v>
      </c>
      <c r="B27" s="453" t="s">
        <v>207</v>
      </c>
      <c r="C27" s="454"/>
      <c r="D27" s="455"/>
      <c r="E27" s="455"/>
    </row>
    <row r="28" spans="1:5" s="92" customFormat="1" ht="93.6" customHeight="1">
      <c r="A28" s="91" t="str">
        <f>'1. CUTTING DOCKET'!B48</f>
        <v>THẺ BÀI 1 LÁ - ZHGT08</v>
      </c>
      <c r="B28" s="438" t="str">
        <f>'1. CUTTING DOCKET'!F48</f>
        <v>NỀN NATURAL CHỮ ĐEN</v>
      </c>
      <c r="C28" s="423"/>
      <c r="D28" s="439"/>
      <c r="E28" s="132"/>
    </row>
    <row r="29" spans="1:5" s="92" customFormat="1" ht="273.05" customHeight="1">
      <c r="A29" s="94" t="s">
        <v>143</v>
      </c>
      <c r="B29" s="456"/>
      <c r="C29" s="457"/>
      <c r="D29" s="458"/>
      <c r="E29" s="458"/>
    </row>
    <row r="30" spans="1:5" s="92" customFormat="1" ht="95.2" customHeight="1">
      <c r="A30" s="91" t="str">
        <f>'1. CUTTING DOCKET'!B52</f>
        <v>POLY BAG - 25" x 20" + 2"</v>
      </c>
      <c r="B30" s="438" t="str">
        <f>'1. CUTTING DOCKET'!F52</f>
        <v>CLEAR</v>
      </c>
      <c r="C30" s="423"/>
      <c r="D30" s="439"/>
      <c r="E30" s="132"/>
    </row>
    <row r="31" spans="1:5" s="92" customFormat="1" ht="324.75" customHeight="1">
      <c r="A31" s="94"/>
      <c r="B31" s="456"/>
      <c r="C31" s="457"/>
      <c r="D31" s="458"/>
      <c r="E31" s="458"/>
    </row>
    <row r="32" spans="1:5" s="92" customFormat="1" ht="119.55" customHeight="1">
      <c r="A32" s="91" t="s">
        <v>145</v>
      </c>
      <c r="B32" s="438" t="str">
        <f>'1. CUTTING DOCKET'!F56</f>
        <v>NATURAL</v>
      </c>
      <c r="C32" s="423"/>
      <c r="D32" s="439"/>
      <c r="E32" s="132"/>
    </row>
    <row r="33" spans="1:9" s="92" customFormat="1" ht="287.3" customHeight="1">
      <c r="A33" s="94" t="s">
        <v>146</v>
      </c>
      <c r="B33" s="456"/>
      <c r="C33" s="457"/>
      <c r="D33" s="458"/>
      <c r="E33" s="458"/>
    </row>
    <row r="34" spans="1:9" s="92" customFormat="1" ht="71.599999999999994" customHeight="1">
      <c r="A34" s="91" t="s">
        <v>136</v>
      </c>
      <c r="B34" s="438" t="s">
        <v>38</v>
      </c>
      <c r="C34" s="423"/>
      <c r="D34" s="439"/>
      <c r="E34" s="132"/>
    </row>
    <row r="35" spans="1:9" s="92" customFormat="1" ht="87" customHeight="1">
      <c r="A35" s="94" t="s">
        <v>144</v>
      </c>
      <c r="B35" s="456"/>
      <c r="C35" s="457"/>
      <c r="D35" s="458"/>
      <c r="E35" s="458"/>
    </row>
    <row r="36" spans="1:9" s="92" customFormat="1" ht="63.65" customHeight="1">
      <c r="A36" s="91" t="s">
        <v>137</v>
      </c>
      <c r="B36" s="438" t="s">
        <v>132</v>
      </c>
      <c r="C36" s="423"/>
      <c r="D36" s="439"/>
      <c r="E36" s="132"/>
    </row>
    <row r="37" spans="1:9" s="92" customFormat="1" ht="97.5" customHeight="1">
      <c r="A37" s="94" t="s">
        <v>144</v>
      </c>
      <c r="B37" s="456"/>
      <c r="C37" s="457"/>
      <c r="D37" s="458"/>
      <c r="E37" s="458"/>
    </row>
    <row r="38" spans="1:9" s="92" customFormat="1" ht="97.5" customHeight="1">
      <c r="A38" s="128" t="e">
        <f>'1. CUTTING DOCKET'!#REF!</f>
        <v>#REF!</v>
      </c>
      <c r="B38" s="459" t="e">
        <f>'1. CUTTING DOCKET'!#REF!</f>
        <v>#REF!</v>
      </c>
      <c r="C38" s="460"/>
      <c r="D38" s="461"/>
      <c r="E38" s="133"/>
    </row>
    <row r="39" spans="1:9" s="92" customFormat="1" ht="221.65" customHeight="1">
      <c r="A39" s="94"/>
      <c r="B39" s="462"/>
      <c r="C39" s="463"/>
      <c r="D39" s="462"/>
      <c r="E39" s="462"/>
    </row>
    <row r="43" spans="1:9">
      <c r="I43" s="9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9921875" defaultRowHeight="16.7"/>
  <cols>
    <col min="1" max="17" width="9.19921875" style="55"/>
    <col min="18" max="18" width="80.19921875" style="55" customWidth="1"/>
    <col min="19" max="16384" width="9.19921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3984375" defaultRowHeight="21.35"/>
  <cols>
    <col min="1" max="1" width="4.19921875" style="2" customWidth="1"/>
    <col min="2" max="2" width="39.59765625" style="2" bestFit="1" customWidth="1"/>
    <col min="3" max="3" width="53.3984375" style="2" bestFit="1" customWidth="1"/>
    <col min="4" max="8" width="16.59765625" style="2" customWidth="1"/>
    <col min="9" max="9" width="16.3984375" style="2" customWidth="1"/>
    <col min="10" max="10" width="21" style="2" bestFit="1" customWidth="1"/>
    <col min="11" max="11" width="9.19921875" style="2" customWidth="1"/>
    <col min="12" max="25" width="8" style="2" customWidth="1"/>
    <col min="26" max="16384" width="14.3984375" style="2"/>
  </cols>
  <sheetData>
    <row r="1" spans="1:25" s="61" customFormat="1" ht="30.85" customHeight="1">
      <c r="A1" s="57"/>
      <c r="B1" s="58" t="s">
        <v>73</v>
      </c>
      <c r="C1" s="58" t="s">
        <v>56</v>
      </c>
      <c r="D1" s="464" t="s">
        <v>74</v>
      </c>
      <c r="E1" s="464"/>
      <c r="F1" s="464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85" customHeight="1" thickBot="1">
      <c r="A2" s="62"/>
      <c r="B2" s="63" t="s">
        <v>75</v>
      </c>
      <c r="C2" s="63" t="s">
        <v>76</v>
      </c>
      <c r="D2" s="465" t="s">
        <v>77</v>
      </c>
      <c r="E2" s="465"/>
      <c r="F2" s="465"/>
      <c r="G2" s="465"/>
      <c r="H2" s="465"/>
      <c r="I2" s="466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3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.1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.1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.1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.1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.1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.1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.1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.1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.1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.1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.1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.1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.1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.1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8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8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8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8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8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8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8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8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8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8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8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8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8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8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8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8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8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8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8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8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8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8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8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8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8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8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8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8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8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8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8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8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8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8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8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8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8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8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8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8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8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8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8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8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8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8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8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8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8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8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8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8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8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8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8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8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8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8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8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8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8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8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8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8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8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8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8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8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8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8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8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8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8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8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8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8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8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8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8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8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8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8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8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8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8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8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8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8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8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8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8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8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8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8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8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8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8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85" customHeight="1">
      <c r="B115" s="1"/>
      <c r="C115" s="1"/>
      <c r="J115" s="1"/>
      <c r="K115" s="1"/>
    </row>
    <row r="116" spans="2:11" ht="12.85" customHeight="1">
      <c r="B116" s="1"/>
      <c r="C116" s="1"/>
      <c r="J116" s="1"/>
      <c r="K116" s="1"/>
    </row>
    <row r="117" spans="2:11" ht="12.85" customHeight="1">
      <c r="B117" s="1"/>
      <c r="C117" s="1"/>
      <c r="J117" s="1"/>
      <c r="K117" s="1"/>
    </row>
    <row r="118" spans="2:11" ht="12.85" customHeight="1">
      <c r="B118" s="1"/>
      <c r="C118" s="1"/>
      <c r="J118" s="1"/>
      <c r="K118" s="1"/>
    </row>
    <row r="119" spans="2:11" ht="12.85" customHeight="1">
      <c r="B119" s="1"/>
      <c r="C119" s="1"/>
      <c r="J119" s="1"/>
      <c r="K119" s="1"/>
    </row>
    <row r="120" spans="2:11" ht="12.85" customHeight="1">
      <c r="B120" s="1"/>
      <c r="C120" s="1"/>
      <c r="J120" s="1"/>
      <c r="K120" s="1"/>
    </row>
    <row r="121" spans="2:11" ht="12.85" customHeight="1">
      <c r="B121" s="1"/>
      <c r="C121" s="1"/>
      <c r="J121" s="1"/>
      <c r="K121" s="1"/>
    </row>
    <row r="122" spans="2:11" ht="12.85" customHeight="1">
      <c r="B122" s="1"/>
      <c r="C122" s="1"/>
      <c r="J122" s="1"/>
      <c r="K122" s="1"/>
    </row>
    <row r="123" spans="2:11" ht="12.85" customHeight="1">
      <c r="B123" s="1"/>
      <c r="C123" s="1"/>
      <c r="J123" s="1"/>
      <c r="K123" s="1"/>
    </row>
    <row r="124" spans="2:11" ht="12.85" customHeight="1">
      <c r="B124" s="1"/>
      <c r="C124" s="1"/>
      <c r="J124" s="1"/>
      <c r="K124" s="1"/>
    </row>
    <row r="125" spans="2:11" ht="12.85" customHeight="1">
      <c r="B125" s="1"/>
      <c r="C125" s="1"/>
      <c r="J125" s="1"/>
      <c r="K125" s="1"/>
    </row>
    <row r="126" spans="2:11" ht="12.85" customHeight="1">
      <c r="B126" s="1"/>
      <c r="C126" s="1"/>
      <c r="J126" s="1"/>
      <c r="K126" s="1"/>
    </row>
    <row r="127" spans="2:11" ht="12.85" customHeight="1">
      <c r="B127" s="1"/>
      <c r="C127" s="1"/>
      <c r="J127" s="1"/>
      <c r="K127" s="1"/>
    </row>
    <row r="128" spans="2:11" ht="12.85" customHeight="1">
      <c r="B128" s="1"/>
      <c r="C128" s="1"/>
      <c r="J128" s="1"/>
      <c r="K128" s="1"/>
    </row>
    <row r="129" spans="2:11" ht="12.85" customHeight="1">
      <c r="B129" s="1"/>
      <c r="C129" s="1"/>
      <c r="J129" s="1"/>
      <c r="K129" s="1"/>
    </row>
    <row r="130" spans="2:11" ht="12.85" customHeight="1">
      <c r="B130" s="1"/>
      <c r="C130" s="1"/>
      <c r="J130" s="1"/>
      <c r="K130" s="1"/>
    </row>
    <row r="131" spans="2:11" ht="12.85" customHeight="1">
      <c r="B131" s="1"/>
      <c r="C131" s="1"/>
      <c r="J131" s="1"/>
      <c r="K131" s="1"/>
    </row>
    <row r="132" spans="2:11" ht="12.85" customHeight="1">
      <c r="B132" s="1"/>
      <c r="C132" s="1"/>
      <c r="J132" s="1"/>
      <c r="K132" s="1"/>
    </row>
    <row r="133" spans="2:11" ht="12.85" customHeight="1">
      <c r="B133" s="1"/>
      <c r="C133" s="1"/>
      <c r="J133" s="1"/>
      <c r="K133" s="1"/>
    </row>
    <row r="134" spans="2:11" ht="12.85" customHeight="1">
      <c r="B134" s="1"/>
      <c r="C134" s="1"/>
      <c r="J134" s="1"/>
      <c r="K134" s="1"/>
    </row>
    <row r="135" spans="2:11" ht="12.85" customHeight="1">
      <c r="B135" s="1"/>
      <c r="C135" s="1"/>
      <c r="J135" s="1"/>
      <c r="K135" s="1"/>
    </row>
    <row r="136" spans="2:11" ht="12.85" customHeight="1">
      <c r="B136" s="1"/>
      <c r="C136" s="1"/>
      <c r="J136" s="1"/>
      <c r="K136" s="1"/>
    </row>
    <row r="137" spans="2:11" ht="12.85" customHeight="1">
      <c r="B137" s="1"/>
      <c r="C137" s="1"/>
      <c r="J137" s="1"/>
      <c r="K137" s="1"/>
    </row>
    <row r="138" spans="2:11" ht="12.85" customHeight="1">
      <c r="B138" s="1"/>
      <c r="C138" s="1"/>
      <c r="J138" s="1"/>
      <c r="K138" s="1"/>
    </row>
    <row r="139" spans="2:11" ht="12.85" customHeight="1">
      <c r="B139" s="1"/>
      <c r="C139" s="1"/>
      <c r="J139" s="1"/>
      <c r="K139" s="1"/>
    </row>
    <row r="140" spans="2:11" ht="12.85" customHeight="1">
      <c r="B140" s="1"/>
      <c r="C140" s="1"/>
      <c r="J140" s="1"/>
      <c r="K140" s="1"/>
    </row>
    <row r="141" spans="2:11" ht="12.85" customHeight="1">
      <c r="B141" s="1"/>
      <c r="C141" s="1"/>
      <c r="J141" s="1"/>
      <c r="K141" s="1"/>
    </row>
    <row r="142" spans="2:11" ht="12.85" customHeight="1">
      <c r="B142" s="1"/>
      <c r="C142" s="1"/>
      <c r="J142" s="1"/>
      <c r="K142" s="1"/>
    </row>
    <row r="143" spans="2:11" ht="12.85" customHeight="1">
      <c r="B143" s="1"/>
      <c r="C143" s="1"/>
      <c r="J143" s="1"/>
      <c r="K143" s="1"/>
    </row>
    <row r="144" spans="2:11" ht="12.85" customHeight="1">
      <c r="B144" s="1"/>
      <c r="C144" s="1"/>
      <c r="J144" s="1"/>
      <c r="K144" s="1"/>
    </row>
    <row r="145" spans="2:11" ht="12.85" customHeight="1">
      <c r="B145" s="1"/>
      <c r="C145" s="1"/>
      <c r="J145" s="1"/>
      <c r="K145" s="1"/>
    </row>
    <row r="146" spans="2:11" ht="12.85" customHeight="1">
      <c r="B146" s="1"/>
      <c r="C146" s="1"/>
      <c r="J146" s="1"/>
      <c r="K146" s="1"/>
    </row>
    <row r="147" spans="2:11" ht="12.85" customHeight="1">
      <c r="B147" s="1"/>
      <c r="C147" s="1"/>
      <c r="J147" s="1"/>
      <c r="K147" s="1"/>
    </row>
    <row r="148" spans="2:11" ht="12.85" customHeight="1">
      <c r="B148" s="1"/>
      <c r="C148" s="1"/>
      <c r="J148" s="1"/>
      <c r="K148" s="1"/>
    </row>
    <row r="149" spans="2:11" ht="12.85" customHeight="1">
      <c r="B149" s="1"/>
      <c r="C149" s="1"/>
      <c r="J149" s="1"/>
      <c r="K149" s="1"/>
    </row>
    <row r="150" spans="2:11" ht="12.85" customHeight="1">
      <c r="B150" s="1"/>
      <c r="C150" s="1"/>
      <c r="J150" s="1"/>
      <c r="K150" s="1"/>
    </row>
    <row r="151" spans="2:11" ht="12.85" customHeight="1">
      <c r="B151" s="1"/>
      <c r="C151" s="1"/>
      <c r="J151" s="1"/>
      <c r="K151" s="1"/>
    </row>
    <row r="152" spans="2:11" ht="12.85" customHeight="1">
      <c r="B152" s="1"/>
      <c r="C152" s="1"/>
      <c r="J152" s="1"/>
      <c r="K152" s="1"/>
    </row>
    <row r="153" spans="2:11" ht="12.85" customHeight="1">
      <c r="B153" s="1"/>
      <c r="C153" s="1"/>
      <c r="J153" s="1"/>
      <c r="K153" s="1"/>
    </row>
    <row r="154" spans="2:11" ht="12.85" customHeight="1">
      <c r="B154" s="1"/>
      <c r="C154" s="1"/>
      <c r="J154" s="1"/>
      <c r="K154" s="1"/>
    </row>
    <row r="155" spans="2:11" ht="12.85" customHeight="1">
      <c r="B155" s="1"/>
      <c r="C155" s="1"/>
      <c r="J155" s="1"/>
      <c r="K155" s="1"/>
    </row>
    <row r="156" spans="2:11" ht="12.85" customHeight="1">
      <c r="B156" s="1"/>
      <c r="C156" s="1"/>
      <c r="J156" s="1"/>
      <c r="K156" s="1"/>
    </row>
    <row r="157" spans="2:11" ht="12.85" customHeight="1">
      <c r="B157" s="1"/>
      <c r="C157" s="1"/>
      <c r="J157" s="1"/>
      <c r="K157" s="1"/>
    </row>
    <row r="158" spans="2:11" ht="12.85" customHeight="1">
      <c r="B158" s="1"/>
      <c r="C158" s="1"/>
      <c r="J158" s="1"/>
      <c r="K158" s="1"/>
    </row>
    <row r="159" spans="2:11" ht="12.85" customHeight="1">
      <c r="B159" s="1"/>
      <c r="C159" s="1"/>
      <c r="J159" s="1"/>
      <c r="K159" s="1"/>
    </row>
    <row r="160" spans="2:11" ht="12.85" customHeight="1">
      <c r="B160" s="1"/>
      <c r="C160" s="1"/>
      <c r="J160" s="1"/>
      <c r="K160" s="1"/>
    </row>
    <row r="161" spans="2:11" ht="12.85" customHeight="1">
      <c r="B161" s="1"/>
      <c r="C161" s="1"/>
      <c r="J161" s="1"/>
      <c r="K161" s="1"/>
    </row>
    <row r="162" spans="2:11" ht="12.85" customHeight="1">
      <c r="B162" s="1"/>
      <c r="C162" s="1"/>
      <c r="J162" s="1"/>
      <c r="K162" s="1"/>
    </row>
    <row r="163" spans="2:11" ht="12.85" customHeight="1">
      <c r="B163" s="1"/>
      <c r="C163" s="1"/>
      <c r="J163" s="1"/>
      <c r="K163" s="1"/>
    </row>
    <row r="164" spans="2:11" ht="12.85" customHeight="1">
      <c r="B164" s="1"/>
      <c r="C164" s="1"/>
      <c r="J164" s="1"/>
      <c r="K164" s="1"/>
    </row>
    <row r="165" spans="2:11" ht="12.85" customHeight="1">
      <c r="B165" s="1"/>
      <c r="C165" s="1"/>
      <c r="J165" s="1"/>
      <c r="K165" s="1"/>
    </row>
    <row r="166" spans="2:11" ht="12.85" customHeight="1">
      <c r="B166" s="1"/>
      <c r="C166" s="1"/>
      <c r="J166" s="1"/>
      <c r="K166" s="1"/>
    </row>
    <row r="167" spans="2:11" ht="12.85" customHeight="1">
      <c r="B167" s="1"/>
      <c r="C167" s="1"/>
      <c r="J167" s="1"/>
      <c r="K167" s="1"/>
    </row>
    <row r="168" spans="2:11" ht="12.85" customHeight="1">
      <c r="B168" s="1"/>
      <c r="C168" s="1"/>
      <c r="J168" s="1"/>
      <c r="K168" s="1"/>
    </row>
    <row r="169" spans="2:11" ht="12.85" customHeight="1">
      <c r="B169" s="1"/>
      <c r="C169" s="1"/>
      <c r="J169" s="1"/>
      <c r="K169" s="1"/>
    </row>
    <row r="170" spans="2:11" ht="12.85" customHeight="1">
      <c r="B170" s="1"/>
      <c r="C170" s="1"/>
      <c r="J170" s="1"/>
      <c r="K170" s="1"/>
    </row>
    <row r="171" spans="2:11" ht="12.85" customHeight="1">
      <c r="B171" s="1"/>
      <c r="C171" s="1"/>
      <c r="J171" s="1"/>
      <c r="K171" s="1"/>
    </row>
    <row r="172" spans="2:11" ht="12.85" customHeight="1">
      <c r="B172" s="1"/>
      <c r="C172" s="1"/>
      <c r="J172" s="1"/>
      <c r="K172" s="1"/>
    </row>
    <row r="173" spans="2:11" ht="12.85" customHeight="1">
      <c r="B173" s="1"/>
      <c r="C173" s="1"/>
      <c r="J173" s="1"/>
      <c r="K173" s="1"/>
    </row>
    <row r="174" spans="2:11" ht="12.85" customHeight="1">
      <c r="B174" s="1"/>
      <c r="C174" s="1"/>
      <c r="J174" s="1"/>
      <c r="K174" s="1"/>
    </row>
    <row r="175" spans="2:11" ht="12.85" customHeight="1">
      <c r="B175" s="1"/>
      <c r="C175" s="1"/>
      <c r="J175" s="1"/>
      <c r="K175" s="1"/>
    </row>
    <row r="176" spans="2:11" ht="12.85" customHeight="1">
      <c r="B176" s="1"/>
      <c r="C176" s="1"/>
      <c r="J176" s="1"/>
      <c r="K176" s="1"/>
    </row>
    <row r="177" spans="2:11" ht="12.85" customHeight="1">
      <c r="B177" s="1"/>
      <c r="C177" s="1"/>
      <c r="J177" s="1"/>
      <c r="K177" s="1"/>
    </row>
    <row r="178" spans="2:11" ht="12.85" customHeight="1">
      <c r="B178" s="1"/>
      <c r="C178" s="1"/>
      <c r="J178" s="1"/>
      <c r="K178" s="1"/>
    </row>
    <row r="179" spans="2:11" ht="12.85" customHeight="1">
      <c r="B179" s="1"/>
      <c r="C179" s="1"/>
      <c r="J179" s="1"/>
      <c r="K179" s="1"/>
    </row>
    <row r="180" spans="2:11" ht="12.85" customHeight="1">
      <c r="B180" s="1"/>
      <c r="C180" s="1"/>
      <c r="J180" s="1"/>
      <c r="K180" s="1"/>
    </row>
    <row r="181" spans="2:11" ht="12.85" customHeight="1">
      <c r="B181" s="1"/>
      <c r="C181" s="1"/>
      <c r="J181" s="1"/>
      <c r="K181" s="1"/>
    </row>
    <row r="182" spans="2:11" ht="12.85" customHeight="1">
      <c r="B182" s="1"/>
      <c r="C182" s="1"/>
      <c r="J182" s="1"/>
      <c r="K182" s="1"/>
    </row>
    <row r="183" spans="2:11" ht="12.85" customHeight="1">
      <c r="B183" s="1"/>
      <c r="C183" s="1"/>
      <c r="J183" s="1"/>
      <c r="K183" s="1"/>
    </row>
    <row r="184" spans="2:11" ht="12.85" customHeight="1">
      <c r="B184" s="1"/>
      <c r="C184" s="1"/>
      <c r="J184" s="1"/>
      <c r="K184" s="1"/>
    </row>
    <row r="185" spans="2:11" ht="12.85" customHeight="1">
      <c r="B185" s="1"/>
      <c r="C185" s="1"/>
      <c r="J185" s="1"/>
      <c r="K185" s="1"/>
    </row>
    <row r="186" spans="2:11" ht="12.85" customHeight="1">
      <c r="B186" s="1"/>
      <c r="C186" s="1"/>
      <c r="J186" s="1"/>
      <c r="K186" s="1"/>
    </row>
    <row r="187" spans="2:11" ht="12.85" customHeight="1">
      <c r="B187" s="1"/>
      <c r="C187" s="1"/>
      <c r="J187" s="1"/>
      <c r="K187" s="1"/>
    </row>
    <row r="188" spans="2:11" ht="12.85" customHeight="1">
      <c r="B188" s="1"/>
      <c r="C188" s="1"/>
      <c r="J188" s="1"/>
      <c r="K188" s="1"/>
    </row>
    <row r="189" spans="2:11" ht="12.85" customHeight="1">
      <c r="B189" s="1"/>
      <c r="C189" s="1"/>
      <c r="J189" s="1"/>
      <c r="K189" s="1"/>
    </row>
    <row r="190" spans="2:11" ht="12.85" customHeight="1">
      <c r="B190" s="1"/>
      <c r="C190" s="1"/>
      <c r="J190" s="1"/>
      <c r="K190" s="1"/>
    </row>
    <row r="191" spans="2:11" ht="12.85" customHeight="1">
      <c r="B191" s="1"/>
      <c r="C191" s="1"/>
      <c r="J191" s="1"/>
      <c r="K191" s="1"/>
    </row>
    <row r="192" spans="2:11" ht="12.85" customHeight="1">
      <c r="B192" s="1"/>
      <c r="C192" s="1"/>
      <c r="J192" s="1"/>
      <c r="K192" s="1"/>
    </row>
    <row r="193" spans="2:11" ht="12.85" customHeight="1">
      <c r="B193" s="1"/>
      <c r="C193" s="1"/>
      <c r="J193" s="1"/>
      <c r="K193" s="1"/>
    </row>
    <row r="194" spans="2:11" ht="12.85" customHeight="1">
      <c r="B194" s="1"/>
      <c r="C194" s="1"/>
      <c r="J194" s="1"/>
      <c r="K194" s="1"/>
    </row>
    <row r="195" spans="2:11" ht="12.85" customHeight="1">
      <c r="B195" s="1"/>
      <c r="C195" s="1"/>
      <c r="J195" s="1"/>
      <c r="K195" s="1"/>
    </row>
    <row r="196" spans="2:11" ht="12.85" customHeight="1">
      <c r="B196" s="1"/>
      <c r="C196" s="1"/>
      <c r="J196" s="1"/>
      <c r="K196" s="1"/>
    </row>
    <row r="197" spans="2:11" ht="12.85" customHeight="1">
      <c r="B197" s="1"/>
      <c r="C197" s="1"/>
      <c r="J197" s="1"/>
      <c r="K197" s="1"/>
    </row>
    <row r="198" spans="2:11" ht="12.85" customHeight="1">
      <c r="B198" s="1"/>
      <c r="C198" s="1"/>
      <c r="J198" s="1"/>
      <c r="K198" s="1"/>
    </row>
    <row r="199" spans="2:11" ht="12.85" customHeight="1">
      <c r="B199" s="1"/>
      <c r="C199" s="1"/>
      <c r="J199" s="1"/>
      <c r="K199" s="1"/>
    </row>
    <row r="200" spans="2:11" ht="12.85" customHeight="1">
      <c r="B200" s="1"/>
      <c r="C200" s="1"/>
      <c r="J200" s="1"/>
      <c r="K200" s="1"/>
    </row>
    <row r="201" spans="2:11" ht="12.85" customHeight="1">
      <c r="B201" s="1"/>
      <c r="C201" s="1"/>
      <c r="J201" s="1"/>
      <c r="K201" s="1"/>
    </row>
    <row r="202" spans="2:11" ht="12.85" customHeight="1">
      <c r="B202" s="1"/>
      <c r="C202" s="1"/>
      <c r="J202" s="1"/>
      <c r="K202" s="1"/>
    </row>
    <row r="203" spans="2:11" ht="12.85" customHeight="1">
      <c r="B203" s="1"/>
      <c r="C203" s="1"/>
      <c r="J203" s="1"/>
      <c r="K203" s="1"/>
    </row>
    <row r="204" spans="2:11" ht="12.85" customHeight="1">
      <c r="B204" s="1"/>
      <c r="C204" s="1"/>
      <c r="J204" s="1"/>
      <c r="K204" s="1"/>
    </row>
    <row r="205" spans="2:11" ht="12.85" customHeight="1">
      <c r="B205" s="1"/>
      <c r="C205" s="1"/>
      <c r="J205" s="1"/>
      <c r="K205" s="1"/>
    </row>
    <row r="206" spans="2:11" ht="12.85" customHeight="1">
      <c r="B206" s="1"/>
      <c r="C206" s="1"/>
      <c r="J206" s="1"/>
      <c r="K206" s="1"/>
    </row>
    <row r="207" spans="2:11" ht="12.85" customHeight="1">
      <c r="B207" s="1"/>
      <c r="C207" s="1"/>
      <c r="J207" s="1"/>
      <c r="K207" s="1"/>
    </row>
    <row r="208" spans="2:11" ht="12.85" customHeight="1">
      <c r="B208" s="1"/>
      <c r="C208" s="1"/>
      <c r="J208" s="1"/>
      <c r="K208" s="1"/>
    </row>
    <row r="209" spans="2:11" ht="12.85" customHeight="1">
      <c r="B209" s="1"/>
      <c r="C209" s="1"/>
      <c r="J209" s="1"/>
      <c r="K209" s="1"/>
    </row>
    <row r="210" spans="2:11" ht="12.85" customHeight="1">
      <c r="B210" s="1"/>
      <c r="C210" s="1"/>
      <c r="J210" s="1"/>
      <c r="K210" s="1"/>
    </row>
    <row r="211" spans="2:11" ht="12.85" customHeight="1">
      <c r="B211" s="1"/>
      <c r="C211" s="1"/>
      <c r="J211" s="1"/>
      <c r="K211" s="1"/>
    </row>
    <row r="212" spans="2:11" ht="12.85" customHeight="1">
      <c r="B212" s="1"/>
      <c r="C212" s="1"/>
      <c r="J212" s="1"/>
      <c r="K212" s="1"/>
    </row>
    <row r="213" spans="2:11" ht="12.85" customHeight="1">
      <c r="B213" s="1"/>
      <c r="C213" s="1"/>
      <c r="J213" s="1"/>
      <c r="K213" s="1"/>
    </row>
    <row r="214" spans="2:11" ht="12.85" customHeight="1">
      <c r="B214" s="1"/>
      <c r="C214" s="1"/>
      <c r="J214" s="1"/>
      <c r="K214" s="1"/>
    </row>
    <row r="215" spans="2:11" ht="12.85" customHeight="1">
      <c r="B215" s="1"/>
      <c r="C215" s="1"/>
      <c r="J215" s="1"/>
      <c r="K215" s="1"/>
    </row>
    <row r="216" spans="2:11" ht="12.85" customHeight="1">
      <c r="B216" s="1"/>
      <c r="C216" s="1"/>
      <c r="J216" s="1"/>
      <c r="K216" s="1"/>
    </row>
    <row r="217" spans="2:11" ht="12.85" customHeight="1">
      <c r="B217" s="1"/>
      <c r="C217" s="1"/>
      <c r="J217" s="1"/>
      <c r="K217" s="1"/>
    </row>
    <row r="218" spans="2:11" ht="12.85" customHeight="1">
      <c r="B218" s="1"/>
      <c r="C218" s="1"/>
      <c r="J218" s="1"/>
      <c r="K218" s="1"/>
    </row>
    <row r="219" spans="2:11" ht="12.85" customHeight="1">
      <c r="B219" s="1"/>
      <c r="C219" s="1"/>
      <c r="J219" s="1"/>
      <c r="K219" s="1"/>
    </row>
    <row r="220" spans="2:11" ht="12.85" customHeight="1">
      <c r="B220" s="1"/>
      <c r="C220" s="1"/>
      <c r="J220" s="1"/>
      <c r="K220" s="1"/>
    </row>
    <row r="221" spans="2:11" ht="12.85" customHeight="1">
      <c r="B221" s="1"/>
      <c r="C221" s="1"/>
      <c r="J221" s="1"/>
      <c r="K221" s="1"/>
    </row>
    <row r="222" spans="2:11" ht="12.85" customHeight="1">
      <c r="B222" s="1"/>
      <c r="C222" s="1"/>
      <c r="J222" s="1"/>
      <c r="K222" s="1"/>
    </row>
    <row r="223" spans="2:11" ht="12.85" customHeight="1">
      <c r="B223" s="1"/>
      <c r="C223" s="1"/>
      <c r="J223" s="1"/>
      <c r="K223" s="1"/>
    </row>
    <row r="224" spans="2:11" ht="12.85" customHeight="1">
      <c r="B224" s="1"/>
      <c r="C224" s="1"/>
      <c r="J224" s="1"/>
      <c r="K224" s="1"/>
    </row>
    <row r="225" spans="2:11" ht="12.85" customHeight="1">
      <c r="B225" s="1"/>
      <c r="C225" s="1"/>
      <c r="J225" s="1"/>
      <c r="K225" s="1"/>
    </row>
    <row r="226" spans="2:11" ht="12.85" customHeight="1">
      <c r="B226" s="1"/>
      <c r="C226" s="1"/>
      <c r="J226" s="1"/>
      <c r="K226" s="1"/>
    </row>
    <row r="227" spans="2:11" ht="12.85" customHeight="1">
      <c r="B227" s="1"/>
      <c r="C227" s="1"/>
      <c r="J227" s="1"/>
      <c r="K227" s="1"/>
    </row>
    <row r="228" spans="2:11" ht="12.85" customHeight="1">
      <c r="B228" s="1"/>
      <c r="C228" s="1"/>
      <c r="J228" s="1"/>
      <c r="K228" s="1"/>
    </row>
    <row r="229" spans="2:11" ht="12.85" customHeight="1">
      <c r="B229" s="1"/>
      <c r="C229" s="1"/>
      <c r="J229" s="1"/>
      <c r="K229" s="1"/>
    </row>
    <row r="230" spans="2:11" ht="12.85" customHeight="1">
      <c r="B230" s="1"/>
      <c r="C230" s="1"/>
      <c r="J230" s="1"/>
      <c r="K230" s="1"/>
    </row>
    <row r="231" spans="2:11" ht="12.85" customHeight="1">
      <c r="B231" s="1"/>
      <c r="C231" s="1"/>
      <c r="J231" s="1"/>
      <c r="K231" s="1"/>
    </row>
    <row r="232" spans="2:11" ht="12.85" customHeight="1">
      <c r="B232" s="1"/>
      <c r="C232" s="1"/>
      <c r="J232" s="1"/>
      <c r="K232" s="1"/>
    </row>
    <row r="233" spans="2:11" ht="12.85" customHeight="1">
      <c r="B233" s="1"/>
      <c r="C233" s="1"/>
      <c r="J233" s="1"/>
      <c r="K233" s="1"/>
    </row>
    <row r="234" spans="2:11" ht="12.85" customHeight="1">
      <c r="B234" s="1"/>
      <c r="C234" s="1"/>
      <c r="J234" s="1"/>
      <c r="K234" s="1"/>
    </row>
    <row r="235" spans="2:11" ht="12.85" customHeight="1">
      <c r="B235" s="1"/>
      <c r="C235" s="1"/>
      <c r="J235" s="1"/>
      <c r="K235" s="1"/>
    </row>
    <row r="236" spans="2:11" ht="12.85" customHeight="1">
      <c r="B236" s="1"/>
      <c r="C236" s="1"/>
      <c r="J236" s="1"/>
      <c r="K236" s="1"/>
    </row>
    <row r="237" spans="2:11" ht="12.85" customHeight="1">
      <c r="B237" s="1"/>
      <c r="C237" s="1"/>
      <c r="J237" s="1"/>
      <c r="K237" s="1"/>
    </row>
    <row r="238" spans="2:11" ht="12.85" customHeight="1">
      <c r="B238" s="1"/>
      <c r="C238" s="1"/>
      <c r="J238" s="1"/>
      <c r="K238" s="1"/>
    </row>
    <row r="239" spans="2:11" ht="12.85" customHeight="1">
      <c r="B239" s="1"/>
      <c r="C239" s="1"/>
      <c r="J239" s="1"/>
      <c r="K239" s="1"/>
    </row>
    <row r="240" spans="2:11" ht="12.85" customHeight="1">
      <c r="B240" s="1"/>
      <c r="C240" s="1"/>
      <c r="J240" s="1"/>
      <c r="K240" s="1"/>
    </row>
    <row r="241" spans="2:11" ht="12.85" customHeight="1">
      <c r="B241" s="1"/>
      <c r="C241" s="1"/>
      <c r="J241" s="1"/>
      <c r="K241" s="1"/>
    </row>
    <row r="242" spans="2:11" ht="12.85" customHeight="1">
      <c r="B242" s="1"/>
      <c r="C242" s="1"/>
      <c r="J242" s="1"/>
      <c r="K242" s="1"/>
    </row>
    <row r="243" spans="2:11" ht="12.85" customHeight="1">
      <c r="B243" s="1"/>
      <c r="C243" s="1"/>
      <c r="J243" s="1"/>
      <c r="K243" s="1"/>
    </row>
    <row r="244" spans="2:11" ht="12.85" customHeight="1">
      <c r="B244" s="1"/>
      <c r="C244" s="1"/>
      <c r="J244" s="1"/>
      <c r="K244" s="1"/>
    </row>
    <row r="245" spans="2:11" ht="12.85" customHeight="1">
      <c r="B245" s="1"/>
      <c r="C245" s="1"/>
      <c r="J245" s="1"/>
      <c r="K245" s="1"/>
    </row>
    <row r="246" spans="2:11" ht="12.85" customHeight="1">
      <c r="B246" s="1"/>
      <c r="C246" s="1"/>
      <c r="J246" s="1"/>
      <c r="K246" s="1"/>
    </row>
    <row r="247" spans="2:11" ht="12.85" customHeight="1">
      <c r="B247" s="1"/>
      <c r="C247" s="1"/>
      <c r="J247" s="1"/>
      <c r="K247" s="1"/>
    </row>
    <row r="248" spans="2:11" ht="12.85" customHeight="1">
      <c r="B248" s="1"/>
      <c r="C248" s="1"/>
      <c r="J248" s="1"/>
      <c r="K248" s="1"/>
    </row>
    <row r="249" spans="2:11" ht="12.85" customHeight="1">
      <c r="B249" s="1"/>
      <c r="C249" s="1"/>
      <c r="J249" s="1"/>
      <c r="K249" s="1"/>
    </row>
    <row r="250" spans="2:11" ht="12.85" customHeight="1">
      <c r="B250" s="1"/>
      <c r="C250" s="1"/>
      <c r="J250" s="1"/>
      <c r="K250" s="1"/>
    </row>
    <row r="251" spans="2:11" ht="12.85" customHeight="1">
      <c r="B251" s="1"/>
      <c r="C251" s="1"/>
      <c r="J251" s="1"/>
      <c r="K251" s="1"/>
    </row>
    <row r="252" spans="2:11" ht="12.85" customHeight="1">
      <c r="B252" s="1"/>
      <c r="C252" s="1"/>
      <c r="J252" s="1"/>
      <c r="K252" s="1"/>
    </row>
    <row r="253" spans="2:11" ht="12.85" customHeight="1">
      <c r="B253" s="1"/>
      <c r="C253" s="1"/>
      <c r="J253" s="1"/>
      <c r="K253" s="1"/>
    </row>
    <row r="254" spans="2:11" ht="12.85" customHeight="1">
      <c r="B254" s="1"/>
      <c r="C254" s="1"/>
      <c r="J254" s="1"/>
      <c r="K254" s="1"/>
    </row>
    <row r="255" spans="2:11" ht="12.85" customHeight="1">
      <c r="B255" s="1"/>
      <c r="C255" s="1"/>
      <c r="J255" s="1"/>
      <c r="K255" s="1"/>
    </row>
    <row r="256" spans="2:11" ht="12.85" customHeight="1">
      <c r="B256" s="1"/>
      <c r="C256" s="1"/>
      <c r="J256" s="1"/>
      <c r="K256" s="1"/>
    </row>
    <row r="257" spans="2:11" ht="12.85" customHeight="1">
      <c r="B257" s="1"/>
      <c r="C257" s="1"/>
      <c r="J257" s="1"/>
      <c r="K257" s="1"/>
    </row>
    <row r="258" spans="2:11" ht="12.85" customHeight="1">
      <c r="B258" s="1"/>
      <c r="C258" s="1"/>
      <c r="J258" s="1"/>
      <c r="K258" s="1"/>
    </row>
    <row r="259" spans="2:11" ht="12.85" customHeight="1">
      <c r="B259" s="1"/>
      <c r="C259" s="1"/>
      <c r="J259" s="1"/>
      <c r="K259" s="1"/>
    </row>
    <row r="260" spans="2:11" ht="12.85" customHeight="1">
      <c r="B260" s="1"/>
      <c r="C260" s="1"/>
      <c r="J260" s="1"/>
      <c r="K260" s="1"/>
    </row>
    <row r="261" spans="2:11" ht="12.85" customHeight="1">
      <c r="B261" s="1"/>
      <c r="C261" s="1"/>
      <c r="J261" s="1"/>
      <c r="K261" s="1"/>
    </row>
    <row r="262" spans="2:11" ht="12.85" customHeight="1">
      <c r="B262" s="1"/>
      <c r="C262" s="1"/>
      <c r="J262" s="1"/>
      <c r="K262" s="1"/>
    </row>
    <row r="263" spans="2:11" ht="12.85" customHeight="1">
      <c r="B263" s="1"/>
      <c r="C263" s="1"/>
      <c r="J263" s="1"/>
      <c r="K263" s="1"/>
    </row>
    <row r="264" spans="2:11" ht="12.85" customHeight="1">
      <c r="B264" s="1"/>
      <c r="C264" s="1"/>
      <c r="J264" s="1"/>
      <c r="K264" s="1"/>
    </row>
    <row r="265" spans="2:11" ht="12.85" customHeight="1">
      <c r="B265" s="1"/>
      <c r="C265" s="1"/>
      <c r="J265" s="1"/>
      <c r="K265" s="1"/>
    </row>
    <row r="266" spans="2:11" ht="12.85" customHeight="1">
      <c r="B266" s="1"/>
      <c r="C266" s="1"/>
      <c r="J266" s="1"/>
      <c r="K266" s="1"/>
    </row>
    <row r="267" spans="2:11" ht="12.85" customHeight="1">
      <c r="B267" s="1"/>
      <c r="C267" s="1"/>
      <c r="J267" s="1"/>
      <c r="K267" s="1"/>
    </row>
    <row r="268" spans="2:11" ht="12.85" customHeight="1">
      <c r="B268" s="1"/>
      <c r="C268" s="1"/>
      <c r="J268" s="1"/>
      <c r="K268" s="1"/>
    </row>
    <row r="269" spans="2:11" ht="12.85" customHeight="1">
      <c r="B269" s="1"/>
      <c r="C269" s="1"/>
      <c r="J269" s="1"/>
      <c r="K269" s="1"/>
    </row>
    <row r="270" spans="2:11" ht="12.85" customHeight="1">
      <c r="B270" s="1"/>
      <c r="C270" s="1"/>
      <c r="J270" s="1"/>
      <c r="K270" s="1"/>
    </row>
    <row r="271" spans="2:11" ht="12.85" customHeight="1">
      <c r="B271" s="1"/>
      <c r="C271" s="1"/>
      <c r="J271" s="1"/>
      <c r="K271" s="1"/>
    </row>
    <row r="272" spans="2:11" ht="12.85" customHeight="1">
      <c r="B272" s="1"/>
      <c r="C272" s="1"/>
      <c r="J272" s="1"/>
      <c r="K272" s="1"/>
    </row>
    <row r="273" spans="2:11" ht="12.85" customHeight="1">
      <c r="B273" s="1"/>
      <c r="C273" s="1"/>
      <c r="J273" s="1"/>
      <c r="K273" s="1"/>
    </row>
    <row r="274" spans="2:11" ht="12.85" customHeight="1">
      <c r="B274" s="1"/>
      <c r="C274" s="1"/>
      <c r="J274" s="1"/>
      <c r="K274" s="1"/>
    </row>
    <row r="275" spans="2:11" ht="12.85" customHeight="1">
      <c r="B275" s="1"/>
      <c r="C275" s="1"/>
      <c r="J275" s="1"/>
      <c r="K275" s="1"/>
    </row>
    <row r="276" spans="2:11" ht="12.85" customHeight="1">
      <c r="B276" s="1"/>
      <c r="C276" s="1"/>
      <c r="J276" s="1"/>
      <c r="K276" s="1"/>
    </row>
    <row r="277" spans="2:11" ht="12.85" customHeight="1">
      <c r="B277" s="1"/>
      <c r="C277" s="1"/>
      <c r="J277" s="1"/>
      <c r="K277" s="1"/>
    </row>
    <row r="278" spans="2:11" ht="12.85" customHeight="1">
      <c r="B278" s="1"/>
      <c r="C278" s="1"/>
      <c r="J278" s="1"/>
      <c r="K278" s="1"/>
    </row>
    <row r="279" spans="2:11" ht="12.85" customHeight="1">
      <c r="B279" s="1"/>
      <c r="C279" s="1"/>
      <c r="J279" s="1"/>
      <c r="K279" s="1"/>
    </row>
    <row r="280" spans="2:11" ht="12.85" customHeight="1">
      <c r="B280" s="1"/>
      <c r="C280" s="1"/>
      <c r="J280" s="1"/>
      <c r="K280" s="1"/>
    </row>
    <row r="281" spans="2:11" ht="12.85" customHeight="1">
      <c r="B281" s="1"/>
      <c r="C281" s="1"/>
      <c r="J281" s="1"/>
      <c r="K281" s="1"/>
    </row>
    <row r="282" spans="2:11" ht="12.85" customHeight="1">
      <c r="B282" s="1"/>
      <c r="C282" s="1"/>
      <c r="J282" s="1"/>
      <c r="K282" s="1"/>
    </row>
    <row r="283" spans="2:11" ht="12.85" customHeight="1">
      <c r="B283" s="1"/>
      <c r="C283" s="1"/>
      <c r="J283" s="1"/>
      <c r="K283" s="1"/>
    </row>
    <row r="284" spans="2:11" ht="12.85" customHeight="1">
      <c r="B284" s="1"/>
      <c r="C284" s="1"/>
      <c r="J284" s="1"/>
      <c r="K284" s="1"/>
    </row>
    <row r="285" spans="2:11" ht="12.85" customHeight="1">
      <c r="B285" s="1"/>
      <c r="C285" s="1"/>
      <c r="J285" s="1"/>
      <c r="K285" s="1"/>
    </row>
    <row r="286" spans="2:11" ht="12.85" customHeight="1">
      <c r="B286" s="1"/>
      <c r="C286" s="1"/>
      <c r="J286" s="1"/>
      <c r="K286" s="1"/>
    </row>
    <row r="287" spans="2:11" ht="12.85" customHeight="1">
      <c r="B287" s="1"/>
      <c r="C287" s="1"/>
      <c r="J287" s="1"/>
      <c r="K287" s="1"/>
    </row>
    <row r="288" spans="2:11" ht="12.85" customHeight="1">
      <c r="B288" s="1"/>
      <c r="C288" s="1"/>
      <c r="J288" s="1"/>
      <c r="K288" s="1"/>
    </row>
    <row r="289" spans="2:11" ht="12.85" customHeight="1">
      <c r="B289" s="1"/>
      <c r="C289" s="1"/>
      <c r="J289" s="1"/>
      <c r="K289" s="1"/>
    </row>
    <row r="290" spans="2:11" ht="12.85" customHeight="1">
      <c r="B290" s="1"/>
      <c r="C290" s="1"/>
      <c r="J290" s="1"/>
      <c r="K290" s="1"/>
    </row>
    <row r="291" spans="2:11" ht="12.85" customHeight="1">
      <c r="B291" s="1"/>
      <c r="C291" s="1"/>
      <c r="J291" s="1"/>
      <c r="K291" s="1"/>
    </row>
    <row r="292" spans="2:11" ht="12.85" customHeight="1">
      <c r="B292" s="1"/>
      <c r="C292" s="1"/>
      <c r="J292" s="1"/>
      <c r="K292" s="1"/>
    </row>
    <row r="293" spans="2:11" ht="12.85" customHeight="1">
      <c r="B293" s="1"/>
      <c r="C293" s="1"/>
      <c r="J293" s="1"/>
      <c r="K293" s="1"/>
    </row>
    <row r="294" spans="2:11" ht="12.85" customHeight="1">
      <c r="B294" s="1"/>
      <c r="C294" s="1"/>
      <c r="J294" s="1"/>
      <c r="K294" s="1"/>
    </row>
    <row r="295" spans="2:11" ht="12.85" customHeight="1">
      <c r="B295" s="1"/>
      <c r="C295" s="1"/>
      <c r="J295" s="1"/>
      <c r="K295" s="1"/>
    </row>
    <row r="296" spans="2:11" ht="12.85" customHeight="1">
      <c r="B296" s="1"/>
      <c r="C296" s="1"/>
      <c r="J296" s="1"/>
      <c r="K296" s="1"/>
    </row>
    <row r="297" spans="2:11" ht="12.85" customHeight="1">
      <c r="B297" s="1"/>
      <c r="C297" s="1"/>
      <c r="J297" s="1"/>
      <c r="K297" s="1"/>
    </row>
    <row r="298" spans="2:11" ht="12.85" customHeight="1">
      <c r="B298" s="1"/>
      <c r="C298" s="1"/>
      <c r="J298" s="1"/>
      <c r="K298" s="1"/>
    </row>
    <row r="299" spans="2:11" ht="12.85" customHeight="1">
      <c r="B299" s="1"/>
      <c r="C299" s="1"/>
      <c r="J299" s="1"/>
      <c r="K299" s="1"/>
    </row>
    <row r="300" spans="2:11" ht="12.85" customHeight="1">
      <c r="B300" s="1"/>
      <c r="C300" s="1"/>
      <c r="J300" s="1"/>
      <c r="K300" s="1"/>
    </row>
    <row r="301" spans="2:11" ht="12.85" customHeight="1">
      <c r="B301" s="1"/>
      <c r="C301" s="1"/>
      <c r="J301" s="1"/>
      <c r="K301" s="1"/>
    </row>
    <row r="302" spans="2:11" ht="12.85" customHeight="1">
      <c r="B302" s="1"/>
      <c r="C302" s="1"/>
      <c r="J302" s="1"/>
      <c r="K302" s="1"/>
    </row>
    <row r="303" spans="2:11" ht="12.85" customHeight="1">
      <c r="B303" s="1"/>
      <c r="C303" s="1"/>
      <c r="J303" s="1"/>
      <c r="K303" s="1"/>
    </row>
    <row r="304" spans="2:11" ht="12.85" customHeight="1">
      <c r="B304" s="1"/>
      <c r="C304" s="1"/>
      <c r="J304" s="1"/>
      <c r="K304" s="1"/>
    </row>
    <row r="305" spans="2:11" ht="12.85" customHeight="1">
      <c r="B305" s="1"/>
      <c r="C305" s="1"/>
      <c r="J305" s="1"/>
      <c r="K305" s="1"/>
    </row>
    <row r="306" spans="2:11" ht="12.85" customHeight="1">
      <c r="B306" s="1"/>
      <c r="C306" s="1"/>
      <c r="J306" s="1"/>
      <c r="K306" s="1"/>
    </row>
    <row r="307" spans="2:11" ht="12.85" customHeight="1">
      <c r="B307" s="1"/>
      <c r="C307" s="1"/>
      <c r="J307" s="1"/>
      <c r="K307" s="1"/>
    </row>
    <row r="308" spans="2:11" ht="12.85" customHeight="1">
      <c r="B308" s="1"/>
      <c r="C308" s="1"/>
      <c r="J308" s="1"/>
      <c r="K308" s="1"/>
    </row>
    <row r="309" spans="2:11" ht="12.85" customHeight="1">
      <c r="B309" s="1"/>
      <c r="C309" s="1"/>
      <c r="J309" s="1"/>
      <c r="K309" s="1"/>
    </row>
    <row r="310" spans="2:11" ht="12.85" customHeight="1">
      <c r="B310" s="1"/>
      <c r="C310" s="1"/>
      <c r="J310" s="1"/>
      <c r="K310" s="1"/>
    </row>
    <row r="311" spans="2:11" ht="12.85" customHeight="1">
      <c r="B311" s="1"/>
      <c r="C311" s="1"/>
      <c r="J311" s="1"/>
      <c r="K311" s="1"/>
    </row>
    <row r="312" spans="2:11" ht="12.85" customHeight="1">
      <c r="B312" s="1"/>
      <c r="C312" s="1"/>
      <c r="J312" s="1"/>
      <c r="K312" s="1"/>
    </row>
    <row r="313" spans="2:11" ht="12.85" customHeight="1">
      <c r="B313" s="1"/>
      <c r="C313" s="1"/>
      <c r="J313" s="1"/>
      <c r="K313" s="1"/>
    </row>
    <row r="314" spans="2:11" ht="12.85" customHeight="1">
      <c r="B314" s="1"/>
      <c r="C314" s="1"/>
      <c r="J314" s="1"/>
      <c r="K314" s="1"/>
    </row>
    <row r="315" spans="2:11" ht="12.85" customHeight="1">
      <c r="B315" s="1"/>
      <c r="C315" s="1"/>
      <c r="J315" s="1"/>
      <c r="K315" s="1"/>
    </row>
    <row r="316" spans="2:11" ht="12.85" customHeight="1">
      <c r="B316" s="1"/>
      <c r="C316" s="1"/>
      <c r="J316" s="1"/>
      <c r="K316" s="1"/>
    </row>
    <row r="317" spans="2:11" ht="12.85" customHeight="1">
      <c r="B317" s="1"/>
      <c r="C317" s="1"/>
      <c r="J317" s="1"/>
      <c r="K317" s="1"/>
    </row>
    <row r="318" spans="2:11" ht="12.85" customHeight="1">
      <c r="B318" s="1"/>
      <c r="C318" s="1"/>
      <c r="J318" s="1"/>
      <c r="K318" s="1"/>
    </row>
    <row r="319" spans="2:11" ht="12.85" customHeight="1">
      <c r="B319" s="1"/>
      <c r="C319" s="1"/>
      <c r="J319" s="1"/>
      <c r="K319" s="1"/>
    </row>
    <row r="320" spans="2:11" ht="12.85" customHeight="1">
      <c r="B320" s="1"/>
      <c r="C320" s="1"/>
      <c r="J320" s="1"/>
      <c r="K320" s="1"/>
    </row>
    <row r="321" spans="2:11" ht="12.85" customHeight="1">
      <c r="B321" s="1"/>
      <c r="C321" s="1"/>
      <c r="J321" s="1"/>
      <c r="K321" s="1"/>
    </row>
    <row r="322" spans="2:11" ht="12.85" customHeight="1">
      <c r="B322" s="1"/>
      <c r="C322" s="1"/>
      <c r="J322" s="1"/>
      <c r="K322" s="1"/>
    </row>
    <row r="323" spans="2:11" ht="12.85" customHeight="1">
      <c r="B323" s="1"/>
      <c r="C323" s="1"/>
      <c r="J323" s="1"/>
      <c r="K323" s="1"/>
    </row>
    <row r="324" spans="2:11" ht="12.85" customHeight="1">
      <c r="B324" s="1"/>
      <c r="C324" s="1"/>
      <c r="J324" s="1"/>
      <c r="K324" s="1"/>
    </row>
    <row r="325" spans="2:11" ht="12.85" customHeight="1">
      <c r="B325" s="1"/>
      <c r="C325" s="1"/>
      <c r="J325" s="1"/>
      <c r="K325" s="1"/>
    </row>
    <row r="326" spans="2:11" ht="12.85" customHeight="1">
      <c r="B326" s="1"/>
      <c r="C326" s="1"/>
      <c r="J326" s="1"/>
      <c r="K326" s="1"/>
    </row>
    <row r="327" spans="2:11" ht="12.85" customHeight="1">
      <c r="B327" s="1"/>
      <c r="C327" s="1"/>
      <c r="J327" s="1"/>
      <c r="K327" s="1"/>
    </row>
    <row r="328" spans="2:11" ht="12.85" customHeight="1">
      <c r="B328" s="1"/>
      <c r="C328" s="1"/>
      <c r="J328" s="1"/>
      <c r="K328" s="1"/>
    </row>
    <row r="329" spans="2:11" ht="12.85" customHeight="1">
      <c r="B329" s="1"/>
      <c r="C329" s="1"/>
      <c r="J329" s="1"/>
      <c r="K329" s="1"/>
    </row>
    <row r="330" spans="2:11" ht="12.85" customHeight="1">
      <c r="B330" s="1"/>
      <c r="C330" s="1"/>
      <c r="J330" s="1"/>
      <c r="K330" s="1"/>
    </row>
    <row r="331" spans="2:11" ht="12.85" customHeight="1">
      <c r="B331" s="1"/>
      <c r="C331" s="1"/>
      <c r="J331" s="1"/>
      <c r="K331" s="1"/>
    </row>
    <row r="332" spans="2:11" ht="12.85" customHeight="1">
      <c r="B332" s="1"/>
      <c r="C332" s="1"/>
      <c r="J332" s="1"/>
      <c r="K332" s="1"/>
    </row>
    <row r="333" spans="2:11" ht="12.85" customHeight="1">
      <c r="B333" s="1"/>
      <c r="C333" s="1"/>
      <c r="J333" s="1"/>
      <c r="K333" s="1"/>
    </row>
    <row r="334" spans="2:11" ht="12.85" customHeight="1">
      <c r="B334" s="1"/>
      <c r="C334" s="1"/>
      <c r="J334" s="1"/>
      <c r="K334" s="1"/>
    </row>
    <row r="335" spans="2:11" ht="12.85" customHeight="1">
      <c r="B335" s="1"/>
      <c r="C335" s="1"/>
      <c r="J335" s="1"/>
      <c r="K335" s="1"/>
    </row>
    <row r="336" spans="2:11" ht="12.85" customHeight="1">
      <c r="B336" s="1"/>
      <c r="C336" s="1"/>
      <c r="J336" s="1"/>
      <c r="K336" s="1"/>
    </row>
    <row r="337" spans="2:11" ht="12.85" customHeight="1">
      <c r="B337" s="1"/>
      <c r="C337" s="1"/>
      <c r="J337" s="1"/>
      <c r="K337" s="1"/>
    </row>
    <row r="338" spans="2:11" ht="12.85" customHeight="1">
      <c r="B338" s="1"/>
      <c r="C338" s="1"/>
      <c r="J338" s="1"/>
      <c r="K338" s="1"/>
    </row>
    <row r="339" spans="2:11" ht="12.85" customHeight="1">
      <c r="B339" s="1"/>
      <c r="C339" s="1"/>
      <c r="J339" s="1"/>
      <c r="K339" s="1"/>
    </row>
    <row r="340" spans="2:11" ht="12.85" customHeight="1">
      <c r="B340" s="1"/>
      <c r="C340" s="1"/>
      <c r="J340" s="1"/>
      <c r="K340" s="1"/>
    </row>
    <row r="341" spans="2:11" ht="12.85" customHeight="1">
      <c r="B341" s="1"/>
      <c r="C341" s="1"/>
      <c r="J341" s="1"/>
      <c r="K341" s="1"/>
    </row>
    <row r="342" spans="2:11" ht="12.85" customHeight="1">
      <c r="B342" s="1"/>
      <c r="C342" s="1"/>
      <c r="J342" s="1"/>
      <c r="K342" s="1"/>
    </row>
    <row r="343" spans="2:11" ht="12.85" customHeight="1">
      <c r="B343" s="1"/>
      <c r="C343" s="1"/>
      <c r="J343" s="1"/>
      <c r="K343" s="1"/>
    </row>
    <row r="344" spans="2:11" ht="12.85" customHeight="1">
      <c r="B344" s="1"/>
      <c r="C344" s="1"/>
      <c r="J344" s="1"/>
      <c r="K344" s="1"/>
    </row>
    <row r="345" spans="2:11" ht="12.85" customHeight="1">
      <c r="B345" s="1"/>
      <c r="C345" s="1"/>
      <c r="J345" s="1"/>
      <c r="K345" s="1"/>
    </row>
    <row r="346" spans="2:11" ht="12.85" customHeight="1">
      <c r="B346" s="1"/>
      <c r="C346" s="1"/>
      <c r="J346" s="1"/>
      <c r="K346" s="1"/>
    </row>
    <row r="347" spans="2:11" ht="12.85" customHeight="1">
      <c r="B347" s="1"/>
      <c r="C347" s="1"/>
      <c r="J347" s="1"/>
      <c r="K347" s="1"/>
    </row>
    <row r="348" spans="2:11" ht="12.85" customHeight="1">
      <c r="B348" s="1"/>
      <c r="C348" s="1"/>
      <c r="J348" s="1"/>
      <c r="K348" s="1"/>
    </row>
    <row r="349" spans="2:11" ht="12.85" customHeight="1">
      <c r="B349" s="1"/>
      <c r="C349" s="1"/>
      <c r="J349" s="1"/>
      <c r="K349" s="1"/>
    </row>
    <row r="350" spans="2:11" ht="12.85" customHeight="1">
      <c r="B350" s="1"/>
      <c r="C350" s="1"/>
      <c r="J350" s="1"/>
      <c r="K350" s="1"/>
    </row>
    <row r="351" spans="2:11" ht="12.85" customHeight="1">
      <c r="B351" s="1"/>
      <c r="C351" s="1"/>
      <c r="J351" s="1"/>
      <c r="K351" s="1"/>
    </row>
    <row r="352" spans="2:11" ht="12.85" customHeight="1">
      <c r="B352" s="1"/>
      <c r="C352" s="1"/>
      <c r="J352" s="1"/>
      <c r="K352" s="1"/>
    </row>
    <row r="353" spans="2:11" ht="12.85" customHeight="1">
      <c r="B353" s="1"/>
      <c r="C353" s="1"/>
      <c r="J353" s="1"/>
      <c r="K353" s="1"/>
    </row>
    <row r="354" spans="2:11" ht="12.85" customHeight="1">
      <c r="B354" s="1"/>
      <c r="C354" s="1"/>
      <c r="J354" s="1"/>
      <c r="K354" s="1"/>
    </row>
    <row r="355" spans="2:11" ht="12.85" customHeight="1">
      <c r="B355" s="1"/>
      <c r="C355" s="1"/>
      <c r="J355" s="1"/>
      <c r="K355" s="1"/>
    </row>
    <row r="356" spans="2:11" ht="12.85" customHeight="1">
      <c r="B356" s="1"/>
      <c r="C356" s="1"/>
      <c r="J356" s="1"/>
      <c r="K356" s="1"/>
    </row>
    <row r="357" spans="2:11" ht="12.85" customHeight="1">
      <c r="B357" s="1"/>
      <c r="C357" s="1"/>
      <c r="J357" s="1"/>
      <c r="K357" s="1"/>
    </row>
    <row r="358" spans="2:11" ht="12.85" customHeight="1">
      <c r="B358" s="1"/>
      <c r="C358" s="1"/>
      <c r="J358" s="1"/>
      <c r="K358" s="1"/>
    </row>
    <row r="359" spans="2:11" ht="12.85" customHeight="1">
      <c r="B359" s="1"/>
      <c r="C359" s="1"/>
      <c r="J359" s="1"/>
      <c r="K359" s="1"/>
    </row>
    <row r="360" spans="2:11" ht="12.85" customHeight="1">
      <c r="B360" s="1"/>
      <c r="C360" s="1"/>
      <c r="J360" s="1"/>
      <c r="K360" s="1"/>
    </row>
    <row r="361" spans="2:11" ht="12.85" customHeight="1">
      <c r="B361" s="1"/>
      <c r="C361" s="1"/>
      <c r="J361" s="1"/>
      <c r="K361" s="1"/>
    </row>
    <row r="362" spans="2:11" ht="12.85" customHeight="1">
      <c r="B362" s="1"/>
      <c r="C362" s="1"/>
      <c r="J362" s="1"/>
      <c r="K362" s="1"/>
    </row>
    <row r="363" spans="2:11" ht="12.85" customHeight="1">
      <c r="B363" s="1"/>
      <c r="C363" s="1"/>
      <c r="J363" s="1"/>
      <c r="K363" s="1"/>
    </row>
    <row r="364" spans="2:11" ht="12.85" customHeight="1">
      <c r="B364" s="1"/>
      <c r="C364" s="1"/>
      <c r="J364" s="1"/>
      <c r="K364" s="1"/>
    </row>
    <row r="365" spans="2:11" ht="12.85" customHeight="1">
      <c r="B365" s="1"/>
      <c r="C365" s="1"/>
      <c r="J365" s="1"/>
      <c r="K365" s="1"/>
    </row>
    <row r="366" spans="2:11" ht="12.85" customHeight="1">
      <c r="B366" s="1"/>
      <c r="C366" s="1"/>
      <c r="J366" s="1"/>
      <c r="K366" s="1"/>
    </row>
    <row r="367" spans="2:11" ht="12.85" customHeight="1">
      <c r="B367" s="1"/>
      <c r="C367" s="1"/>
      <c r="J367" s="1"/>
      <c r="K367" s="1"/>
    </row>
    <row r="368" spans="2:11" ht="12.85" customHeight="1">
      <c r="B368" s="1"/>
      <c r="C368" s="1"/>
      <c r="J368" s="1"/>
      <c r="K368" s="1"/>
    </row>
    <row r="369" spans="2:11" ht="12.85" customHeight="1">
      <c r="B369" s="1"/>
      <c r="C369" s="1"/>
      <c r="J369" s="1"/>
      <c r="K369" s="1"/>
    </row>
    <row r="370" spans="2:11" ht="12.85" customHeight="1">
      <c r="B370" s="1"/>
      <c r="C370" s="1"/>
      <c r="J370" s="1"/>
      <c r="K370" s="1"/>
    </row>
    <row r="371" spans="2:11" ht="12.85" customHeight="1">
      <c r="B371" s="1"/>
      <c r="C371" s="1"/>
      <c r="J371" s="1"/>
      <c r="K371" s="1"/>
    </row>
    <row r="372" spans="2:11" ht="12.85" customHeight="1">
      <c r="B372" s="1"/>
      <c r="C372" s="1"/>
      <c r="J372" s="1"/>
      <c r="K372" s="1"/>
    </row>
    <row r="373" spans="2:11" ht="12.85" customHeight="1">
      <c r="B373" s="1"/>
      <c r="C373" s="1"/>
      <c r="J373" s="1"/>
      <c r="K373" s="1"/>
    </row>
    <row r="374" spans="2:11" ht="12.85" customHeight="1">
      <c r="B374" s="1"/>
      <c r="C374" s="1"/>
      <c r="J374" s="1"/>
      <c r="K374" s="1"/>
    </row>
    <row r="375" spans="2:11" ht="12.85" customHeight="1">
      <c r="B375" s="1"/>
      <c r="C375" s="1"/>
      <c r="J375" s="1"/>
      <c r="K375" s="1"/>
    </row>
    <row r="376" spans="2:11" ht="12.85" customHeight="1">
      <c r="B376" s="1"/>
      <c r="C376" s="1"/>
      <c r="J376" s="1"/>
      <c r="K376" s="1"/>
    </row>
    <row r="377" spans="2:11" ht="12.85" customHeight="1">
      <c r="B377" s="1"/>
      <c r="C377" s="1"/>
      <c r="J377" s="1"/>
      <c r="K377" s="1"/>
    </row>
    <row r="378" spans="2:11" ht="12.85" customHeight="1">
      <c r="B378" s="1"/>
      <c r="C378" s="1"/>
      <c r="J378" s="1"/>
      <c r="K378" s="1"/>
    </row>
    <row r="379" spans="2:11" ht="12.85" customHeight="1">
      <c r="B379" s="1"/>
      <c r="C379" s="1"/>
      <c r="J379" s="1"/>
      <c r="K379" s="1"/>
    </row>
    <row r="380" spans="2:11" ht="12.85" customHeight="1">
      <c r="B380" s="1"/>
      <c r="C380" s="1"/>
      <c r="J380" s="1"/>
      <c r="K380" s="1"/>
    </row>
    <row r="381" spans="2:11" ht="12.85" customHeight="1">
      <c r="B381" s="1"/>
      <c r="C381" s="1"/>
      <c r="J381" s="1"/>
      <c r="K381" s="1"/>
    </row>
    <row r="382" spans="2:11" ht="12.85" customHeight="1">
      <c r="B382" s="1"/>
      <c r="C382" s="1"/>
      <c r="J382" s="1"/>
      <c r="K382" s="1"/>
    </row>
    <row r="383" spans="2:11" ht="12.85" customHeight="1">
      <c r="B383" s="1"/>
      <c r="C383" s="1"/>
      <c r="J383" s="1"/>
      <c r="K383" s="1"/>
    </row>
    <row r="384" spans="2:11" ht="12.85" customHeight="1">
      <c r="B384" s="1"/>
      <c r="C384" s="1"/>
      <c r="J384" s="1"/>
      <c r="K384" s="1"/>
    </row>
    <row r="385" spans="2:11" ht="12.85" customHeight="1">
      <c r="B385" s="1"/>
      <c r="C385" s="1"/>
      <c r="J385" s="1"/>
      <c r="K385" s="1"/>
    </row>
    <row r="386" spans="2:11" ht="12.85" customHeight="1">
      <c r="B386" s="1"/>
      <c r="C386" s="1"/>
      <c r="J386" s="1"/>
      <c r="K386" s="1"/>
    </row>
    <row r="387" spans="2:11" ht="12.85" customHeight="1">
      <c r="B387" s="1"/>
      <c r="C387" s="1"/>
      <c r="J387" s="1"/>
      <c r="K387" s="1"/>
    </row>
    <row r="388" spans="2:11" ht="12.85" customHeight="1">
      <c r="B388" s="1"/>
      <c r="C388" s="1"/>
      <c r="J388" s="1"/>
      <c r="K388" s="1"/>
    </row>
    <row r="389" spans="2:11" ht="12.85" customHeight="1">
      <c r="B389" s="1"/>
      <c r="C389" s="1"/>
      <c r="J389" s="1"/>
      <c r="K389" s="1"/>
    </row>
    <row r="390" spans="2:11" ht="12.85" customHeight="1">
      <c r="B390" s="1"/>
      <c r="C390" s="1"/>
      <c r="J390" s="1"/>
      <c r="K390" s="1"/>
    </row>
    <row r="391" spans="2:11" ht="12.85" customHeight="1">
      <c r="B391" s="1"/>
      <c r="C391" s="1"/>
      <c r="J391" s="1"/>
      <c r="K391" s="1"/>
    </row>
    <row r="392" spans="2:11" ht="12.85" customHeight="1">
      <c r="B392" s="1"/>
      <c r="C392" s="1"/>
      <c r="J392" s="1"/>
      <c r="K392" s="1"/>
    </row>
    <row r="393" spans="2:11" ht="12.85" customHeight="1">
      <c r="B393" s="1"/>
      <c r="C393" s="1"/>
      <c r="J393" s="1"/>
      <c r="K393" s="1"/>
    </row>
    <row r="394" spans="2:11" ht="12.85" customHeight="1">
      <c r="B394" s="1"/>
      <c r="C394" s="1"/>
      <c r="J394" s="1"/>
      <c r="K394" s="1"/>
    </row>
    <row r="395" spans="2:11" ht="12.85" customHeight="1">
      <c r="B395" s="1"/>
      <c r="C395" s="1"/>
      <c r="J395" s="1"/>
      <c r="K395" s="1"/>
    </row>
    <row r="396" spans="2:11" ht="12.85" customHeight="1">
      <c r="B396" s="1"/>
      <c r="C396" s="1"/>
      <c r="J396" s="1"/>
      <c r="K396" s="1"/>
    </row>
    <row r="397" spans="2:11" ht="12.85" customHeight="1">
      <c r="B397" s="1"/>
      <c r="C397" s="1"/>
      <c r="J397" s="1"/>
      <c r="K397" s="1"/>
    </row>
    <row r="398" spans="2:11" ht="12.85" customHeight="1">
      <c r="B398" s="1"/>
      <c r="C398" s="1"/>
      <c r="J398" s="1"/>
      <c r="K398" s="1"/>
    </row>
    <row r="399" spans="2:11" ht="12.85" customHeight="1">
      <c r="B399" s="1"/>
      <c r="C399" s="1"/>
      <c r="J399" s="1"/>
      <c r="K399" s="1"/>
    </row>
    <row r="400" spans="2:11" ht="12.85" customHeight="1">
      <c r="B400" s="1"/>
      <c r="C400" s="1"/>
      <c r="J400" s="1"/>
      <c r="K400" s="1"/>
    </row>
    <row r="401" spans="2:11" ht="12.85" customHeight="1">
      <c r="B401" s="1"/>
      <c r="C401" s="1"/>
      <c r="J401" s="1"/>
      <c r="K401" s="1"/>
    </row>
    <row r="402" spans="2:11" ht="12.85" customHeight="1">
      <c r="B402" s="1"/>
      <c r="C402" s="1"/>
      <c r="J402" s="1"/>
      <c r="K402" s="1"/>
    </row>
    <row r="403" spans="2:11" ht="12.85" customHeight="1">
      <c r="B403" s="1"/>
      <c r="C403" s="1"/>
      <c r="J403" s="1"/>
      <c r="K403" s="1"/>
    </row>
    <row r="404" spans="2:11" ht="12.85" customHeight="1">
      <c r="B404" s="1"/>
      <c r="C404" s="1"/>
      <c r="J404" s="1"/>
      <c r="K404" s="1"/>
    </row>
    <row r="405" spans="2:11" ht="12.85" customHeight="1">
      <c r="B405" s="1"/>
      <c r="C405" s="1"/>
      <c r="J405" s="1"/>
      <c r="K405" s="1"/>
    </row>
    <row r="406" spans="2:11" ht="12.85" customHeight="1">
      <c r="B406" s="1"/>
      <c r="C406" s="1"/>
      <c r="J406" s="1"/>
      <c r="K406" s="1"/>
    </row>
    <row r="407" spans="2:11" ht="12.85" customHeight="1">
      <c r="B407" s="1"/>
      <c r="C407" s="1"/>
      <c r="J407" s="1"/>
      <c r="K407" s="1"/>
    </row>
    <row r="408" spans="2:11" ht="12.85" customHeight="1">
      <c r="B408" s="1"/>
      <c r="C408" s="1"/>
      <c r="J408" s="1"/>
      <c r="K408" s="1"/>
    </row>
    <row r="409" spans="2:11" ht="12.85" customHeight="1">
      <c r="B409" s="1"/>
      <c r="C409" s="1"/>
      <c r="J409" s="1"/>
      <c r="K409" s="1"/>
    </row>
    <row r="410" spans="2:11" ht="12.85" customHeight="1">
      <c r="B410" s="1"/>
      <c r="C410" s="1"/>
      <c r="J410" s="1"/>
      <c r="K410" s="1"/>
    </row>
    <row r="411" spans="2:11" ht="12.85" customHeight="1">
      <c r="B411" s="1"/>
      <c r="C411" s="1"/>
      <c r="J411" s="1"/>
      <c r="K411" s="1"/>
    </row>
    <row r="412" spans="2:11" ht="12.85" customHeight="1">
      <c r="B412" s="1"/>
      <c r="C412" s="1"/>
      <c r="J412" s="1"/>
      <c r="K412" s="1"/>
    </row>
    <row r="413" spans="2:11" ht="12.85" customHeight="1">
      <c r="B413" s="1"/>
      <c r="C413" s="1"/>
      <c r="J413" s="1"/>
      <c r="K413" s="1"/>
    </row>
    <row r="414" spans="2:11" ht="12.85" customHeight="1">
      <c r="B414" s="1"/>
      <c r="C414" s="1"/>
      <c r="J414" s="1"/>
      <c r="K414" s="1"/>
    </row>
    <row r="415" spans="2:11" ht="12.85" customHeight="1">
      <c r="B415" s="1"/>
      <c r="C415" s="1"/>
      <c r="J415" s="1"/>
      <c r="K415" s="1"/>
    </row>
    <row r="416" spans="2:11" ht="12.85" customHeight="1">
      <c r="B416" s="1"/>
      <c r="C416" s="1"/>
      <c r="J416" s="1"/>
      <c r="K416" s="1"/>
    </row>
    <row r="417" spans="2:11" ht="12.85" customHeight="1">
      <c r="B417" s="1"/>
      <c r="C417" s="1"/>
      <c r="J417" s="1"/>
      <c r="K417" s="1"/>
    </row>
    <row r="418" spans="2:11" ht="12.85" customHeight="1">
      <c r="B418" s="1"/>
      <c r="C418" s="1"/>
      <c r="J418" s="1"/>
      <c r="K418" s="1"/>
    </row>
    <row r="419" spans="2:11" ht="12.85" customHeight="1">
      <c r="B419" s="1"/>
      <c r="C419" s="1"/>
      <c r="J419" s="1"/>
      <c r="K419" s="1"/>
    </row>
    <row r="420" spans="2:11" ht="12.85" customHeight="1">
      <c r="B420" s="1"/>
      <c r="C420" s="1"/>
      <c r="J420" s="1"/>
      <c r="K420" s="1"/>
    </row>
    <row r="421" spans="2:11" ht="12.85" customHeight="1">
      <c r="B421" s="1"/>
      <c r="C421" s="1"/>
      <c r="J421" s="1"/>
      <c r="K421" s="1"/>
    </row>
    <row r="422" spans="2:11" ht="12.85" customHeight="1">
      <c r="B422" s="1"/>
      <c r="C422" s="1"/>
      <c r="J422" s="1"/>
      <c r="K422" s="1"/>
    </row>
    <row r="423" spans="2:11" ht="12.85" customHeight="1">
      <c r="B423" s="1"/>
      <c r="C423" s="1"/>
      <c r="J423" s="1"/>
      <c r="K423" s="1"/>
    </row>
    <row r="424" spans="2:11" ht="12.85" customHeight="1">
      <c r="B424" s="1"/>
      <c r="C424" s="1"/>
      <c r="J424" s="1"/>
      <c r="K424" s="1"/>
    </row>
    <row r="425" spans="2:11" ht="12.85" customHeight="1">
      <c r="B425" s="1"/>
      <c r="C425" s="1"/>
      <c r="J425" s="1"/>
      <c r="K425" s="1"/>
    </row>
    <row r="426" spans="2:11" ht="12.85" customHeight="1">
      <c r="B426" s="1"/>
      <c r="C426" s="1"/>
      <c r="J426" s="1"/>
      <c r="K426" s="1"/>
    </row>
    <row r="427" spans="2:11" ht="12.85" customHeight="1">
      <c r="B427" s="1"/>
      <c r="C427" s="1"/>
      <c r="J427" s="1"/>
      <c r="K427" s="1"/>
    </row>
    <row r="428" spans="2:11" ht="12.85" customHeight="1">
      <c r="B428" s="1"/>
      <c r="C428" s="1"/>
      <c r="J428" s="1"/>
      <c r="K428" s="1"/>
    </row>
    <row r="429" spans="2:11" ht="12.85" customHeight="1">
      <c r="B429" s="1"/>
      <c r="C429" s="1"/>
      <c r="J429" s="1"/>
      <c r="K429" s="1"/>
    </row>
    <row r="430" spans="2:11" ht="12.85" customHeight="1">
      <c r="B430" s="1"/>
      <c r="C430" s="1"/>
      <c r="J430" s="1"/>
      <c r="K430" s="1"/>
    </row>
    <row r="431" spans="2:11" ht="12.85" customHeight="1">
      <c r="B431" s="1"/>
      <c r="C431" s="1"/>
      <c r="J431" s="1"/>
      <c r="K431" s="1"/>
    </row>
    <row r="432" spans="2:11" ht="12.85" customHeight="1">
      <c r="B432" s="1"/>
      <c r="C432" s="1"/>
      <c r="J432" s="1"/>
      <c r="K432" s="1"/>
    </row>
    <row r="433" spans="2:11" ht="12.85" customHeight="1">
      <c r="B433" s="1"/>
      <c r="C433" s="1"/>
      <c r="J433" s="1"/>
      <c r="K433" s="1"/>
    </row>
    <row r="434" spans="2:11" ht="12.85" customHeight="1">
      <c r="B434" s="1"/>
      <c r="C434" s="1"/>
      <c r="J434" s="1"/>
      <c r="K434" s="1"/>
    </row>
    <row r="435" spans="2:11" ht="12.85" customHeight="1">
      <c r="B435" s="1"/>
      <c r="C435" s="1"/>
      <c r="J435" s="1"/>
      <c r="K435" s="1"/>
    </row>
    <row r="436" spans="2:11" ht="12.85" customHeight="1">
      <c r="B436" s="1"/>
      <c r="C436" s="1"/>
      <c r="J436" s="1"/>
      <c r="K436" s="1"/>
    </row>
    <row r="437" spans="2:11" ht="12.85" customHeight="1">
      <c r="B437" s="1"/>
      <c r="C437" s="1"/>
      <c r="J437" s="1"/>
      <c r="K437" s="1"/>
    </row>
    <row r="438" spans="2:11" ht="12.85" customHeight="1">
      <c r="B438" s="1"/>
      <c r="C438" s="1"/>
      <c r="J438" s="1"/>
      <c r="K438" s="1"/>
    </row>
    <row r="439" spans="2:11" ht="12.85" customHeight="1">
      <c r="B439" s="1"/>
      <c r="C439" s="1"/>
      <c r="J439" s="1"/>
      <c r="K439" s="1"/>
    </row>
    <row r="440" spans="2:11" ht="12.85" customHeight="1">
      <c r="B440" s="1"/>
      <c r="C440" s="1"/>
      <c r="J440" s="1"/>
      <c r="K440" s="1"/>
    </row>
    <row r="441" spans="2:11" ht="12.85" customHeight="1">
      <c r="B441" s="1"/>
      <c r="C441" s="1"/>
      <c r="J441" s="1"/>
      <c r="K441" s="1"/>
    </row>
    <row r="442" spans="2:11" ht="12.85" customHeight="1">
      <c r="B442" s="1"/>
      <c r="C442" s="1"/>
      <c r="J442" s="1"/>
      <c r="K442" s="1"/>
    </row>
    <row r="443" spans="2:11" ht="12.85" customHeight="1">
      <c r="B443" s="1"/>
      <c r="C443" s="1"/>
      <c r="J443" s="1"/>
      <c r="K443" s="1"/>
    </row>
    <row r="444" spans="2:11" ht="12.85" customHeight="1">
      <c r="B444" s="1"/>
      <c r="C444" s="1"/>
      <c r="J444" s="1"/>
      <c r="K444" s="1"/>
    </row>
    <row r="445" spans="2:11" ht="12.85" customHeight="1">
      <c r="B445" s="1"/>
      <c r="C445" s="1"/>
      <c r="J445" s="1"/>
      <c r="K445" s="1"/>
    </row>
    <row r="446" spans="2:11" ht="12.85" customHeight="1">
      <c r="B446" s="1"/>
      <c r="C446" s="1"/>
      <c r="J446" s="1"/>
      <c r="K446" s="1"/>
    </row>
    <row r="447" spans="2:11" ht="12.85" customHeight="1">
      <c r="B447" s="1"/>
      <c r="C447" s="1"/>
      <c r="J447" s="1"/>
      <c r="K447" s="1"/>
    </row>
    <row r="448" spans="2:11" ht="12.85" customHeight="1">
      <c r="B448" s="1"/>
      <c r="C448" s="1"/>
      <c r="J448" s="1"/>
      <c r="K448" s="1"/>
    </row>
    <row r="449" spans="2:11" ht="12.85" customHeight="1">
      <c r="B449" s="1"/>
      <c r="C449" s="1"/>
      <c r="J449" s="1"/>
      <c r="K449" s="1"/>
    </row>
    <row r="450" spans="2:11" ht="12.85" customHeight="1">
      <c r="B450" s="1"/>
      <c r="C450" s="1"/>
      <c r="J450" s="1"/>
      <c r="K450" s="1"/>
    </row>
    <row r="451" spans="2:11" ht="12.85" customHeight="1">
      <c r="B451" s="1"/>
      <c r="C451" s="1"/>
      <c r="J451" s="1"/>
      <c r="K451" s="1"/>
    </row>
    <row r="452" spans="2:11" ht="12.85" customHeight="1">
      <c r="B452" s="1"/>
      <c r="C452" s="1"/>
      <c r="J452" s="1"/>
      <c r="K452" s="1"/>
    </row>
    <row r="453" spans="2:11" ht="12.85" customHeight="1">
      <c r="B453" s="1"/>
      <c r="C453" s="1"/>
      <c r="J453" s="1"/>
      <c r="K453" s="1"/>
    </row>
    <row r="454" spans="2:11" ht="12.85" customHeight="1">
      <c r="B454" s="1"/>
      <c r="C454" s="1"/>
      <c r="J454" s="1"/>
      <c r="K454" s="1"/>
    </row>
    <row r="455" spans="2:11" ht="12.85" customHeight="1">
      <c r="B455" s="1"/>
      <c r="C455" s="1"/>
      <c r="J455" s="1"/>
      <c r="K455" s="1"/>
    </row>
    <row r="456" spans="2:11" ht="12.85" customHeight="1">
      <c r="B456" s="1"/>
      <c r="C456" s="1"/>
      <c r="J456" s="1"/>
      <c r="K456" s="1"/>
    </row>
    <row r="457" spans="2:11" ht="12.85" customHeight="1">
      <c r="B457" s="1"/>
      <c r="C457" s="1"/>
      <c r="J457" s="1"/>
      <c r="K457" s="1"/>
    </row>
    <row r="458" spans="2:11" ht="12.85" customHeight="1">
      <c r="B458" s="1"/>
      <c r="C458" s="1"/>
      <c r="J458" s="1"/>
      <c r="K458" s="1"/>
    </row>
    <row r="459" spans="2:11" ht="12.85" customHeight="1">
      <c r="B459" s="1"/>
      <c r="C459" s="1"/>
      <c r="J459" s="1"/>
      <c r="K459" s="1"/>
    </row>
    <row r="460" spans="2:11" ht="12.85" customHeight="1">
      <c r="B460" s="1"/>
      <c r="C460" s="1"/>
      <c r="J460" s="1"/>
      <c r="K460" s="1"/>
    </row>
    <row r="461" spans="2:11" ht="12.85" customHeight="1">
      <c r="B461" s="1"/>
      <c r="C461" s="1"/>
      <c r="J461" s="1"/>
      <c r="K461" s="1"/>
    </row>
    <row r="462" spans="2:11" ht="12.85" customHeight="1">
      <c r="B462" s="1"/>
      <c r="C462" s="1"/>
      <c r="J462" s="1"/>
      <c r="K462" s="1"/>
    </row>
    <row r="463" spans="2:11" ht="12.85" customHeight="1">
      <c r="B463" s="1"/>
      <c r="C463" s="1"/>
      <c r="J463" s="1"/>
      <c r="K463" s="1"/>
    </row>
    <row r="464" spans="2:11" ht="12.85" customHeight="1">
      <c r="B464" s="1"/>
      <c r="C464" s="1"/>
      <c r="J464" s="1"/>
      <c r="K464" s="1"/>
    </row>
    <row r="465" spans="2:11" ht="12.85" customHeight="1">
      <c r="B465" s="1"/>
      <c r="C465" s="1"/>
      <c r="J465" s="1"/>
      <c r="K465" s="1"/>
    </row>
    <row r="466" spans="2:11" ht="12.85" customHeight="1">
      <c r="B466" s="1"/>
      <c r="C466" s="1"/>
      <c r="J466" s="1"/>
      <c r="K466" s="1"/>
    </row>
    <row r="467" spans="2:11" ht="12.85" customHeight="1">
      <c r="B467" s="1"/>
      <c r="C467" s="1"/>
      <c r="J467" s="1"/>
      <c r="K467" s="1"/>
    </row>
    <row r="468" spans="2:11" ht="12.85" customHeight="1">
      <c r="B468" s="1"/>
      <c r="C468" s="1"/>
      <c r="J468" s="1"/>
      <c r="K468" s="1"/>
    </row>
    <row r="469" spans="2:11" ht="12.85" customHeight="1">
      <c r="B469" s="1"/>
      <c r="C469" s="1"/>
      <c r="J469" s="1"/>
      <c r="K469" s="1"/>
    </row>
    <row r="470" spans="2:11" ht="12.85" customHeight="1">
      <c r="B470" s="1"/>
      <c r="C470" s="1"/>
      <c r="J470" s="1"/>
      <c r="K470" s="1"/>
    </row>
    <row r="471" spans="2:11" ht="12.85" customHeight="1">
      <c r="B471" s="1"/>
      <c r="C471" s="1"/>
      <c r="J471" s="1"/>
      <c r="K471" s="1"/>
    </row>
    <row r="472" spans="2:11" ht="12.85" customHeight="1">
      <c r="B472" s="1"/>
      <c r="C472" s="1"/>
      <c r="J472" s="1"/>
      <c r="K472" s="1"/>
    </row>
    <row r="473" spans="2:11" ht="12.85" customHeight="1">
      <c r="B473" s="1"/>
      <c r="C473" s="1"/>
      <c r="J473" s="1"/>
      <c r="K473" s="1"/>
    </row>
    <row r="474" spans="2:11" ht="12.85" customHeight="1">
      <c r="B474" s="1"/>
      <c r="C474" s="1"/>
      <c r="J474" s="1"/>
      <c r="K474" s="1"/>
    </row>
    <row r="475" spans="2:11" ht="12.85" customHeight="1">
      <c r="B475" s="1"/>
      <c r="C475" s="1"/>
      <c r="J475" s="1"/>
      <c r="K475" s="1"/>
    </row>
    <row r="476" spans="2:11" ht="12.85" customHeight="1">
      <c r="B476" s="1"/>
      <c r="C476" s="1"/>
      <c r="J476" s="1"/>
      <c r="K476" s="1"/>
    </row>
    <row r="477" spans="2:11" ht="12.85" customHeight="1">
      <c r="B477" s="1"/>
      <c r="C477" s="1"/>
      <c r="J477" s="1"/>
      <c r="K477" s="1"/>
    </row>
    <row r="478" spans="2:11" ht="12.85" customHeight="1">
      <c r="B478" s="1"/>
      <c r="C478" s="1"/>
      <c r="J478" s="1"/>
      <c r="K478" s="1"/>
    </row>
    <row r="479" spans="2:11" ht="12.85" customHeight="1">
      <c r="B479" s="1"/>
      <c r="C479" s="1"/>
      <c r="J479" s="1"/>
      <c r="K479" s="1"/>
    </row>
    <row r="480" spans="2:11" ht="12.85" customHeight="1">
      <c r="B480" s="1"/>
      <c r="C480" s="1"/>
      <c r="J480" s="1"/>
      <c r="K480" s="1"/>
    </row>
    <row r="481" spans="2:11" ht="12.85" customHeight="1">
      <c r="B481" s="1"/>
      <c r="C481" s="1"/>
      <c r="J481" s="1"/>
      <c r="K481" s="1"/>
    </row>
    <row r="482" spans="2:11" ht="12.85" customHeight="1">
      <c r="B482" s="1"/>
      <c r="C482" s="1"/>
      <c r="J482" s="1"/>
      <c r="K482" s="1"/>
    </row>
    <row r="483" spans="2:11" ht="12.85" customHeight="1">
      <c r="B483" s="1"/>
      <c r="C483" s="1"/>
      <c r="J483" s="1"/>
      <c r="K483" s="1"/>
    </row>
    <row r="484" spans="2:11" ht="12.85" customHeight="1">
      <c r="B484" s="1"/>
      <c r="C484" s="1"/>
      <c r="J484" s="1"/>
      <c r="K484" s="1"/>
    </row>
    <row r="485" spans="2:11" ht="12.85" customHeight="1">
      <c r="B485" s="1"/>
      <c r="C485" s="1"/>
      <c r="J485" s="1"/>
      <c r="K485" s="1"/>
    </row>
    <row r="486" spans="2:11" ht="12.85" customHeight="1">
      <c r="B486" s="1"/>
      <c r="C486" s="1"/>
      <c r="J486" s="1"/>
      <c r="K486" s="1"/>
    </row>
    <row r="487" spans="2:11" ht="12.85" customHeight="1">
      <c r="B487" s="1"/>
      <c r="C487" s="1"/>
      <c r="J487" s="1"/>
      <c r="K487" s="1"/>
    </row>
    <row r="488" spans="2:11" ht="12.85" customHeight="1">
      <c r="B488" s="1"/>
      <c r="C488" s="1"/>
      <c r="J488" s="1"/>
      <c r="K488" s="1"/>
    </row>
    <row r="489" spans="2:11" ht="12.85" customHeight="1">
      <c r="B489" s="1"/>
      <c r="C489" s="1"/>
      <c r="J489" s="1"/>
      <c r="K489" s="1"/>
    </row>
    <row r="490" spans="2:11" ht="12.85" customHeight="1">
      <c r="B490" s="1"/>
      <c r="C490" s="1"/>
      <c r="J490" s="1"/>
      <c r="K490" s="1"/>
    </row>
    <row r="491" spans="2:11" ht="12.85" customHeight="1">
      <c r="B491" s="1"/>
      <c r="C491" s="1"/>
      <c r="J491" s="1"/>
      <c r="K491" s="1"/>
    </row>
    <row r="492" spans="2:11" ht="12.85" customHeight="1">
      <c r="B492" s="1"/>
      <c r="C492" s="1"/>
      <c r="J492" s="1"/>
      <c r="K492" s="1"/>
    </row>
    <row r="493" spans="2:11" ht="12.85" customHeight="1">
      <c r="B493" s="1"/>
      <c r="C493" s="1"/>
      <c r="J493" s="1"/>
      <c r="K493" s="1"/>
    </row>
    <row r="494" spans="2:11" ht="12.85" customHeight="1">
      <c r="B494" s="1"/>
      <c r="C494" s="1"/>
      <c r="J494" s="1"/>
      <c r="K494" s="1"/>
    </row>
    <row r="495" spans="2:11" ht="12.85" customHeight="1">
      <c r="B495" s="1"/>
      <c r="C495" s="1"/>
      <c r="J495" s="1"/>
      <c r="K495" s="1"/>
    </row>
    <row r="496" spans="2:11" ht="12.85" customHeight="1">
      <c r="B496" s="1"/>
      <c r="C496" s="1"/>
      <c r="J496" s="1"/>
      <c r="K496" s="1"/>
    </row>
    <row r="497" spans="2:11" ht="12.85" customHeight="1">
      <c r="B497" s="1"/>
      <c r="C497" s="1"/>
      <c r="J497" s="1"/>
      <c r="K497" s="1"/>
    </row>
    <row r="498" spans="2:11" ht="12.85" customHeight="1">
      <c r="B498" s="1"/>
      <c r="C498" s="1"/>
      <c r="J498" s="1"/>
      <c r="K498" s="1"/>
    </row>
    <row r="499" spans="2:11" ht="12.85" customHeight="1">
      <c r="B499" s="1"/>
      <c r="C499" s="1"/>
      <c r="J499" s="1"/>
      <c r="K499" s="1"/>
    </row>
    <row r="500" spans="2:11" ht="12.85" customHeight="1">
      <c r="B500" s="1"/>
      <c r="C500" s="1"/>
      <c r="J500" s="1"/>
      <c r="K500" s="1"/>
    </row>
    <row r="501" spans="2:11" ht="12.85" customHeight="1">
      <c r="B501" s="1"/>
      <c r="C501" s="1"/>
      <c r="J501" s="1"/>
      <c r="K501" s="1"/>
    </row>
    <row r="502" spans="2:11" ht="12.85" customHeight="1">
      <c r="B502" s="1"/>
      <c r="C502" s="1"/>
      <c r="J502" s="1"/>
      <c r="K502" s="1"/>
    </row>
    <row r="503" spans="2:11" ht="12.85" customHeight="1">
      <c r="B503" s="1"/>
      <c r="C503" s="1"/>
      <c r="J503" s="1"/>
      <c r="K503" s="1"/>
    </row>
    <row r="504" spans="2:11" ht="12.85" customHeight="1">
      <c r="B504" s="1"/>
      <c r="C504" s="1"/>
      <c r="J504" s="1"/>
      <c r="K504" s="1"/>
    </row>
    <row r="505" spans="2:11" ht="12.85" customHeight="1">
      <c r="B505" s="1"/>
      <c r="C505" s="1"/>
      <c r="J505" s="1"/>
      <c r="K505" s="1"/>
    </row>
    <row r="506" spans="2:11" ht="12.85" customHeight="1">
      <c r="B506" s="1"/>
      <c r="C506" s="1"/>
      <c r="J506" s="1"/>
      <c r="K506" s="1"/>
    </row>
    <row r="507" spans="2:11" ht="12.85" customHeight="1">
      <c r="B507" s="1"/>
      <c r="C507" s="1"/>
      <c r="J507" s="1"/>
      <c r="K507" s="1"/>
    </row>
    <row r="508" spans="2:11" ht="12.85" customHeight="1">
      <c r="B508" s="1"/>
      <c r="C508" s="1"/>
      <c r="J508" s="1"/>
      <c r="K508" s="1"/>
    </row>
    <row r="509" spans="2:11" ht="12.85" customHeight="1">
      <c r="B509" s="1"/>
      <c r="C509" s="1"/>
      <c r="J509" s="1"/>
      <c r="K509" s="1"/>
    </row>
    <row r="510" spans="2:11" ht="12.85" customHeight="1">
      <c r="B510" s="1"/>
      <c r="C510" s="1"/>
      <c r="J510" s="1"/>
      <c r="K510" s="1"/>
    </row>
    <row r="511" spans="2:11" ht="12.85" customHeight="1">
      <c r="B511" s="1"/>
      <c r="C511" s="1"/>
      <c r="J511" s="1"/>
      <c r="K511" s="1"/>
    </row>
    <row r="512" spans="2:11" ht="12.85" customHeight="1">
      <c r="B512" s="1"/>
      <c r="C512" s="1"/>
      <c r="J512" s="1"/>
      <c r="K512" s="1"/>
    </row>
    <row r="513" spans="2:11" ht="12.85" customHeight="1">
      <c r="B513" s="1"/>
      <c r="C513" s="1"/>
      <c r="J513" s="1"/>
      <c r="K513" s="1"/>
    </row>
    <row r="514" spans="2:11" ht="12.85" customHeight="1">
      <c r="B514" s="1"/>
      <c r="C514" s="1"/>
      <c r="J514" s="1"/>
      <c r="K514" s="1"/>
    </row>
    <row r="515" spans="2:11" ht="12.85" customHeight="1">
      <c r="B515" s="1"/>
      <c r="C515" s="1"/>
      <c r="J515" s="1"/>
      <c r="K515" s="1"/>
    </row>
    <row r="516" spans="2:11" ht="12.85" customHeight="1">
      <c r="B516" s="1"/>
      <c r="C516" s="1"/>
      <c r="J516" s="1"/>
      <c r="K516" s="1"/>
    </row>
    <row r="517" spans="2:11" ht="12.85" customHeight="1">
      <c r="B517" s="1"/>
      <c r="C517" s="1"/>
      <c r="J517" s="1"/>
      <c r="K517" s="1"/>
    </row>
    <row r="518" spans="2:11" ht="12.85" customHeight="1">
      <c r="B518" s="1"/>
      <c r="C518" s="1"/>
      <c r="J518" s="1"/>
      <c r="K518" s="1"/>
    </row>
    <row r="519" spans="2:11" ht="12.85" customHeight="1">
      <c r="B519" s="1"/>
      <c r="C519" s="1"/>
      <c r="J519" s="1"/>
      <c r="K519" s="1"/>
    </row>
    <row r="520" spans="2:11" ht="12.85" customHeight="1">
      <c r="B520" s="1"/>
      <c r="C520" s="1"/>
      <c r="J520" s="1"/>
      <c r="K520" s="1"/>
    </row>
    <row r="521" spans="2:11" ht="12.85" customHeight="1">
      <c r="B521" s="1"/>
      <c r="C521" s="1"/>
      <c r="J521" s="1"/>
      <c r="K521" s="1"/>
    </row>
    <row r="522" spans="2:11" ht="12.85" customHeight="1">
      <c r="B522" s="1"/>
      <c r="C522" s="1"/>
      <c r="J522" s="1"/>
      <c r="K522" s="1"/>
    </row>
    <row r="523" spans="2:11" ht="12.85" customHeight="1">
      <c r="B523" s="1"/>
      <c r="C523" s="1"/>
      <c r="J523" s="1"/>
      <c r="K523" s="1"/>
    </row>
    <row r="524" spans="2:11" ht="12.85" customHeight="1">
      <c r="B524" s="1"/>
      <c r="C524" s="1"/>
      <c r="J524" s="1"/>
      <c r="K524" s="1"/>
    </row>
    <row r="525" spans="2:11" ht="12.85" customHeight="1">
      <c r="B525" s="1"/>
      <c r="C525" s="1"/>
      <c r="J525" s="1"/>
      <c r="K525" s="1"/>
    </row>
    <row r="526" spans="2:11" ht="12.85" customHeight="1">
      <c r="B526" s="1"/>
      <c r="C526" s="1"/>
      <c r="J526" s="1"/>
      <c r="K526" s="1"/>
    </row>
    <row r="527" spans="2:11" ht="12.85" customHeight="1">
      <c r="B527" s="1"/>
      <c r="C527" s="1"/>
      <c r="J527" s="1"/>
      <c r="K527" s="1"/>
    </row>
    <row r="528" spans="2:11" ht="12.85" customHeight="1">
      <c r="B528" s="1"/>
      <c r="C528" s="1"/>
      <c r="J528" s="1"/>
      <c r="K528" s="1"/>
    </row>
    <row r="529" spans="2:11" ht="12.85" customHeight="1">
      <c r="B529" s="1"/>
      <c r="C529" s="1"/>
      <c r="J529" s="1"/>
      <c r="K529" s="1"/>
    </row>
    <row r="530" spans="2:11" ht="12.85" customHeight="1">
      <c r="B530" s="1"/>
      <c r="C530" s="1"/>
      <c r="J530" s="1"/>
      <c r="K530" s="1"/>
    </row>
    <row r="531" spans="2:11" ht="12.85" customHeight="1">
      <c r="B531" s="1"/>
      <c r="C531" s="1"/>
      <c r="J531" s="1"/>
      <c r="K531" s="1"/>
    </row>
    <row r="532" spans="2:11" ht="12.85" customHeight="1">
      <c r="B532" s="1"/>
      <c r="C532" s="1"/>
      <c r="J532" s="1"/>
      <c r="K532" s="1"/>
    </row>
    <row r="533" spans="2:11" ht="12.85" customHeight="1">
      <c r="B533" s="1"/>
      <c r="C533" s="1"/>
      <c r="J533" s="1"/>
      <c r="K533" s="1"/>
    </row>
    <row r="534" spans="2:11" ht="12.85" customHeight="1">
      <c r="B534" s="1"/>
      <c r="C534" s="1"/>
      <c r="J534" s="1"/>
      <c r="K534" s="1"/>
    </row>
    <row r="535" spans="2:11" ht="12.85" customHeight="1">
      <c r="B535" s="1"/>
      <c r="C535" s="1"/>
      <c r="J535" s="1"/>
      <c r="K535" s="1"/>
    </row>
    <row r="536" spans="2:11" ht="12.85" customHeight="1">
      <c r="B536" s="1"/>
      <c r="C536" s="1"/>
      <c r="J536" s="1"/>
      <c r="K536" s="1"/>
    </row>
    <row r="537" spans="2:11" ht="12.85" customHeight="1">
      <c r="B537" s="1"/>
      <c r="C537" s="1"/>
      <c r="J537" s="1"/>
      <c r="K537" s="1"/>
    </row>
    <row r="538" spans="2:11" ht="12.85" customHeight="1">
      <c r="B538" s="1"/>
      <c r="C538" s="1"/>
      <c r="J538" s="1"/>
      <c r="K538" s="1"/>
    </row>
    <row r="539" spans="2:11" ht="12.85" customHeight="1">
      <c r="B539" s="1"/>
      <c r="C539" s="1"/>
      <c r="J539" s="1"/>
      <c r="K539" s="1"/>
    </row>
    <row r="540" spans="2:11" ht="12.85" customHeight="1">
      <c r="B540" s="1"/>
      <c r="C540" s="1"/>
      <c r="J540" s="1"/>
      <c r="K540" s="1"/>
    </row>
    <row r="541" spans="2:11" ht="12.85" customHeight="1">
      <c r="B541" s="1"/>
      <c r="C541" s="1"/>
      <c r="J541" s="1"/>
      <c r="K541" s="1"/>
    </row>
    <row r="542" spans="2:11" ht="12.85" customHeight="1">
      <c r="B542" s="1"/>
      <c r="C542" s="1"/>
      <c r="J542" s="1"/>
      <c r="K542" s="1"/>
    </row>
    <row r="543" spans="2:11" ht="12.85" customHeight="1">
      <c r="B543" s="1"/>
      <c r="C543" s="1"/>
      <c r="J543" s="1"/>
      <c r="K543" s="1"/>
    </row>
    <row r="544" spans="2:11" ht="12.85" customHeight="1">
      <c r="B544" s="1"/>
      <c r="C544" s="1"/>
      <c r="J544" s="1"/>
      <c r="K544" s="1"/>
    </row>
    <row r="545" spans="2:11" ht="12.85" customHeight="1">
      <c r="B545" s="1"/>
      <c r="C545" s="1"/>
      <c r="J545" s="1"/>
      <c r="K545" s="1"/>
    </row>
    <row r="546" spans="2:11" ht="12.85" customHeight="1">
      <c r="B546" s="1"/>
      <c r="C546" s="1"/>
      <c r="J546" s="1"/>
      <c r="K546" s="1"/>
    </row>
    <row r="547" spans="2:11" ht="12.85" customHeight="1">
      <c r="B547" s="1"/>
      <c r="C547" s="1"/>
      <c r="J547" s="1"/>
      <c r="K547" s="1"/>
    </row>
    <row r="548" spans="2:11" ht="12.85" customHeight="1">
      <c r="B548" s="1"/>
      <c r="C548" s="1"/>
      <c r="J548" s="1"/>
      <c r="K548" s="1"/>
    </row>
    <row r="549" spans="2:11" ht="12.85" customHeight="1">
      <c r="B549" s="1"/>
      <c r="C549" s="1"/>
      <c r="J549" s="1"/>
      <c r="K549" s="1"/>
    </row>
    <row r="550" spans="2:11" ht="12.85" customHeight="1">
      <c r="B550" s="1"/>
      <c r="C550" s="1"/>
      <c r="J550" s="1"/>
      <c r="K550" s="1"/>
    </row>
    <row r="551" spans="2:11" ht="12.85" customHeight="1">
      <c r="B551" s="1"/>
      <c r="C551" s="1"/>
      <c r="J551" s="1"/>
      <c r="K551" s="1"/>
    </row>
    <row r="552" spans="2:11" ht="12.85" customHeight="1">
      <c r="B552" s="1"/>
      <c r="C552" s="1"/>
      <c r="J552" s="1"/>
      <c r="K552" s="1"/>
    </row>
    <row r="553" spans="2:11" ht="12.85" customHeight="1">
      <c r="B553" s="1"/>
      <c r="C553" s="1"/>
      <c r="J553" s="1"/>
      <c r="K553" s="1"/>
    </row>
    <row r="554" spans="2:11" ht="12.85" customHeight="1">
      <c r="B554" s="1"/>
      <c r="C554" s="1"/>
      <c r="J554" s="1"/>
      <c r="K554" s="1"/>
    </row>
    <row r="555" spans="2:11" ht="12.85" customHeight="1">
      <c r="B555" s="1"/>
      <c r="C555" s="1"/>
      <c r="J555" s="1"/>
      <c r="K555" s="1"/>
    </row>
    <row r="556" spans="2:11" ht="12.85" customHeight="1">
      <c r="B556" s="1"/>
      <c r="C556" s="1"/>
      <c r="J556" s="1"/>
      <c r="K556" s="1"/>
    </row>
    <row r="557" spans="2:11" ht="12.85" customHeight="1">
      <c r="B557" s="1"/>
      <c r="C557" s="1"/>
      <c r="J557" s="1"/>
      <c r="K557" s="1"/>
    </row>
    <row r="558" spans="2:11" ht="12.85" customHeight="1">
      <c r="B558" s="1"/>
      <c r="C558" s="1"/>
      <c r="J558" s="1"/>
      <c r="K558" s="1"/>
    </row>
    <row r="559" spans="2:11" ht="12.85" customHeight="1">
      <c r="B559" s="1"/>
      <c r="C559" s="1"/>
      <c r="J559" s="1"/>
      <c r="K559" s="1"/>
    </row>
    <row r="560" spans="2:11" ht="12.85" customHeight="1">
      <c r="B560" s="1"/>
      <c r="C560" s="1"/>
      <c r="J560" s="1"/>
      <c r="K560" s="1"/>
    </row>
    <row r="561" spans="2:11" ht="12.85" customHeight="1">
      <c r="B561" s="1"/>
      <c r="C561" s="1"/>
      <c r="J561" s="1"/>
      <c r="K561" s="1"/>
    </row>
    <row r="562" spans="2:11" ht="12.85" customHeight="1">
      <c r="B562" s="1"/>
      <c r="C562" s="1"/>
      <c r="J562" s="1"/>
      <c r="K562" s="1"/>
    </row>
    <row r="563" spans="2:11" ht="12.85" customHeight="1">
      <c r="B563" s="1"/>
      <c r="C563" s="1"/>
      <c r="J563" s="1"/>
      <c r="K563" s="1"/>
    </row>
    <row r="564" spans="2:11" ht="12.85" customHeight="1">
      <c r="B564" s="1"/>
      <c r="C564" s="1"/>
      <c r="J564" s="1"/>
      <c r="K564" s="1"/>
    </row>
    <row r="565" spans="2:11" ht="12.85" customHeight="1">
      <c r="B565" s="1"/>
      <c r="C565" s="1"/>
      <c r="J565" s="1"/>
      <c r="K565" s="1"/>
    </row>
    <row r="566" spans="2:11" ht="12.85" customHeight="1">
      <c r="B566" s="1"/>
      <c r="C566" s="1"/>
      <c r="J566" s="1"/>
      <c r="K566" s="1"/>
    </row>
    <row r="567" spans="2:11" ht="12.85" customHeight="1">
      <c r="B567" s="1"/>
      <c r="C567" s="1"/>
      <c r="J567" s="1"/>
      <c r="K567" s="1"/>
    </row>
    <row r="568" spans="2:11" ht="12.85" customHeight="1">
      <c r="B568" s="1"/>
      <c r="C568" s="1"/>
      <c r="J568" s="1"/>
      <c r="K568" s="1"/>
    </row>
    <row r="569" spans="2:11" ht="12.85" customHeight="1">
      <c r="B569" s="1"/>
      <c r="C569" s="1"/>
      <c r="J569" s="1"/>
      <c r="K569" s="1"/>
    </row>
    <row r="570" spans="2:11" ht="12.85" customHeight="1">
      <c r="B570" s="1"/>
      <c r="C570" s="1"/>
      <c r="J570" s="1"/>
      <c r="K570" s="1"/>
    </row>
    <row r="571" spans="2:11" ht="12.85" customHeight="1">
      <c r="B571" s="1"/>
      <c r="C571" s="1"/>
      <c r="J571" s="1"/>
      <c r="K571" s="1"/>
    </row>
    <row r="572" spans="2:11" ht="12.85" customHeight="1">
      <c r="B572" s="1"/>
      <c r="C572" s="1"/>
      <c r="J572" s="1"/>
      <c r="K572" s="1"/>
    </row>
    <row r="573" spans="2:11" ht="12.85" customHeight="1">
      <c r="B573" s="1"/>
      <c r="C573" s="1"/>
      <c r="J573" s="1"/>
      <c r="K573" s="1"/>
    </row>
    <row r="574" spans="2:11" ht="12.85" customHeight="1">
      <c r="B574" s="1"/>
      <c r="C574" s="1"/>
      <c r="J574" s="1"/>
      <c r="K574" s="1"/>
    </row>
    <row r="575" spans="2:11" ht="12.85" customHeight="1">
      <c r="B575" s="1"/>
      <c r="C575" s="1"/>
      <c r="J575" s="1"/>
      <c r="K575" s="1"/>
    </row>
    <row r="576" spans="2:11" ht="12.85" customHeight="1">
      <c r="B576" s="1"/>
      <c r="C576" s="1"/>
      <c r="J576" s="1"/>
      <c r="K576" s="1"/>
    </row>
    <row r="577" spans="2:11" ht="12.85" customHeight="1">
      <c r="B577" s="1"/>
      <c r="C577" s="1"/>
      <c r="J577" s="1"/>
      <c r="K577" s="1"/>
    </row>
    <row r="578" spans="2:11" ht="12.85" customHeight="1">
      <c r="B578" s="1"/>
      <c r="C578" s="1"/>
      <c r="J578" s="1"/>
      <c r="K578" s="1"/>
    </row>
    <row r="579" spans="2:11" ht="12.85" customHeight="1">
      <c r="B579" s="1"/>
      <c r="C579" s="1"/>
      <c r="J579" s="1"/>
      <c r="K579" s="1"/>
    </row>
    <row r="580" spans="2:11" ht="12.85" customHeight="1">
      <c r="B580" s="1"/>
      <c r="C580" s="1"/>
      <c r="J580" s="1"/>
      <c r="K580" s="1"/>
    </row>
    <row r="581" spans="2:11" ht="12.85" customHeight="1">
      <c r="B581" s="1"/>
      <c r="C581" s="1"/>
      <c r="J581" s="1"/>
      <c r="K581" s="1"/>
    </row>
    <row r="582" spans="2:11" ht="12.85" customHeight="1">
      <c r="B582" s="1"/>
      <c r="C582" s="1"/>
      <c r="J582" s="1"/>
      <c r="K582" s="1"/>
    </row>
    <row r="583" spans="2:11" ht="12.85" customHeight="1">
      <c r="B583" s="1"/>
      <c r="C583" s="1"/>
      <c r="J583" s="1"/>
      <c r="K583" s="1"/>
    </row>
    <row r="584" spans="2:11" ht="12.85" customHeight="1">
      <c r="B584" s="1"/>
      <c r="C584" s="1"/>
      <c r="J584" s="1"/>
      <c r="K584" s="1"/>
    </row>
    <row r="585" spans="2:11" ht="12.85" customHeight="1">
      <c r="B585" s="1"/>
      <c r="C585" s="1"/>
      <c r="J585" s="1"/>
      <c r="K585" s="1"/>
    </row>
    <row r="586" spans="2:11" ht="12.85" customHeight="1">
      <c r="B586" s="1"/>
      <c r="C586" s="1"/>
      <c r="J586" s="1"/>
      <c r="K586" s="1"/>
    </row>
    <row r="587" spans="2:11" ht="12.85" customHeight="1">
      <c r="B587" s="1"/>
      <c r="C587" s="1"/>
      <c r="J587" s="1"/>
      <c r="K587" s="1"/>
    </row>
    <row r="588" spans="2:11" ht="12.85" customHeight="1">
      <c r="B588" s="1"/>
      <c r="C588" s="1"/>
      <c r="J588" s="1"/>
      <c r="K588" s="1"/>
    </row>
    <row r="589" spans="2:11" ht="12.85" customHeight="1">
      <c r="B589" s="1"/>
      <c r="C589" s="1"/>
      <c r="J589" s="1"/>
      <c r="K589" s="1"/>
    </row>
    <row r="590" spans="2:11" ht="12.85" customHeight="1">
      <c r="B590" s="1"/>
      <c r="C590" s="1"/>
      <c r="J590" s="1"/>
      <c r="K590" s="1"/>
    </row>
    <row r="591" spans="2:11" ht="12.85" customHeight="1">
      <c r="B591" s="1"/>
      <c r="C591" s="1"/>
      <c r="J591" s="1"/>
      <c r="K591" s="1"/>
    </row>
    <row r="592" spans="2:11" ht="12.85" customHeight="1">
      <c r="B592" s="1"/>
      <c r="C592" s="1"/>
      <c r="J592" s="1"/>
      <c r="K592" s="1"/>
    </row>
    <row r="593" spans="2:11" ht="12.85" customHeight="1">
      <c r="B593" s="1"/>
      <c r="C593" s="1"/>
      <c r="J593" s="1"/>
      <c r="K593" s="1"/>
    </row>
    <row r="594" spans="2:11" ht="12.85" customHeight="1">
      <c r="B594" s="1"/>
      <c r="C594" s="1"/>
      <c r="J594" s="1"/>
      <c r="K594" s="1"/>
    </row>
    <row r="595" spans="2:11" ht="12.85" customHeight="1">
      <c r="B595" s="1"/>
      <c r="C595" s="1"/>
      <c r="J595" s="1"/>
      <c r="K595" s="1"/>
    </row>
    <row r="596" spans="2:11" ht="12.85" customHeight="1">
      <c r="B596" s="1"/>
      <c r="C596" s="1"/>
      <c r="J596" s="1"/>
      <c r="K596" s="1"/>
    </row>
    <row r="597" spans="2:11" ht="12.85" customHeight="1">
      <c r="B597" s="1"/>
      <c r="C597" s="1"/>
      <c r="J597" s="1"/>
      <c r="K597" s="1"/>
    </row>
    <row r="598" spans="2:11" ht="12.85" customHeight="1">
      <c r="B598" s="1"/>
      <c r="C598" s="1"/>
      <c r="J598" s="1"/>
      <c r="K598" s="1"/>
    </row>
    <row r="599" spans="2:11" ht="12.85" customHeight="1">
      <c r="B599" s="1"/>
      <c r="C599" s="1"/>
      <c r="J599" s="1"/>
      <c r="K599" s="1"/>
    </row>
    <row r="600" spans="2:11" ht="12.85" customHeight="1">
      <c r="B600" s="1"/>
      <c r="C600" s="1"/>
      <c r="J600" s="1"/>
      <c r="K600" s="1"/>
    </row>
    <row r="601" spans="2:11" ht="12.85" customHeight="1">
      <c r="B601" s="1"/>
      <c r="C601" s="1"/>
      <c r="J601" s="1"/>
      <c r="K601" s="1"/>
    </row>
    <row r="602" spans="2:11" ht="12.85" customHeight="1">
      <c r="B602" s="1"/>
      <c r="C602" s="1"/>
      <c r="J602" s="1"/>
      <c r="K602" s="1"/>
    </row>
    <row r="603" spans="2:11" ht="12.85" customHeight="1">
      <c r="B603" s="1"/>
      <c r="C603" s="1"/>
      <c r="J603" s="1"/>
      <c r="K603" s="1"/>
    </row>
    <row r="604" spans="2:11" ht="12.85" customHeight="1">
      <c r="B604" s="1"/>
      <c r="C604" s="1"/>
      <c r="J604" s="1"/>
      <c r="K604" s="1"/>
    </row>
    <row r="605" spans="2:11" ht="12.85" customHeight="1">
      <c r="B605" s="1"/>
      <c r="C605" s="1"/>
      <c r="J605" s="1"/>
      <c r="K605" s="1"/>
    </row>
    <row r="606" spans="2:11" ht="12.85" customHeight="1">
      <c r="B606" s="1"/>
      <c r="C606" s="1"/>
      <c r="J606" s="1"/>
      <c r="K606" s="1"/>
    </row>
    <row r="607" spans="2:11" ht="12.85" customHeight="1">
      <c r="B607" s="1"/>
      <c r="C607" s="1"/>
      <c r="J607" s="1"/>
      <c r="K607" s="1"/>
    </row>
    <row r="608" spans="2:11" ht="12.85" customHeight="1">
      <c r="B608" s="1"/>
      <c r="C608" s="1"/>
      <c r="J608" s="1"/>
      <c r="K608" s="1"/>
    </row>
    <row r="609" spans="2:11" ht="12.85" customHeight="1">
      <c r="B609" s="1"/>
      <c r="C609" s="1"/>
      <c r="J609" s="1"/>
      <c r="K609" s="1"/>
    </row>
    <row r="610" spans="2:11" ht="12.85" customHeight="1">
      <c r="B610" s="1"/>
      <c r="C610" s="1"/>
      <c r="J610" s="1"/>
      <c r="K610" s="1"/>
    </row>
    <row r="611" spans="2:11" ht="12.85" customHeight="1">
      <c r="B611" s="1"/>
      <c r="C611" s="1"/>
      <c r="J611" s="1"/>
      <c r="K611" s="1"/>
    </row>
    <row r="612" spans="2:11" ht="12.85" customHeight="1">
      <c r="B612" s="1"/>
      <c r="C612" s="1"/>
      <c r="J612" s="1"/>
      <c r="K612" s="1"/>
    </row>
    <row r="613" spans="2:11" ht="12.85" customHeight="1">
      <c r="B613" s="1"/>
      <c r="C613" s="1"/>
      <c r="J613" s="1"/>
      <c r="K613" s="1"/>
    </row>
    <row r="614" spans="2:11" ht="12.85" customHeight="1">
      <c r="B614" s="1"/>
      <c r="C614" s="1"/>
      <c r="J614" s="1"/>
      <c r="K614" s="1"/>
    </row>
    <row r="615" spans="2:11" ht="12.85" customHeight="1">
      <c r="B615" s="1"/>
      <c r="C615" s="1"/>
      <c r="J615" s="1"/>
      <c r="K615" s="1"/>
    </row>
    <row r="616" spans="2:11" ht="12.85" customHeight="1">
      <c r="B616" s="1"/>
      <c r="C616" s="1"/>
      <c r="J616" s="1"/>
      <c r="K616" s="1"/>
    </row>
    <row r="617" spans="2:11" ht="12.85" customHeight="1">
      <c r="B617" s="1"/>
      <c r="C617" s="1"/>
      <c r="J617" s="1"/>
      <c r="K617" s="1"/>
    </row>
    <row r="618" spans="2:11" ht="12.85" customHeight="1">
      <c r="B618" s="1"/>
      <c r="C618" s="1"/>
      <c r="J618" s="1"/>
      <c r="K618" s="1"/>
    </row>
    <row r="619" spans="2:11" ht="12.85" customHeight="1">
      <c r="B619" s="1"/>
      <c r="C619" s="1"/>
      <c r="J619" s="1"/>
      <c r="K619" s="1"/>
    </row>
    <row r="620" spans="2:11" ht="12.85" customHeight="1">
      <c r="B620" s="1"/>
      <c r="C620" s="1"/>
      <c r="J620" s="1"/>
      <c r="K620" s="1"/>
    </row>
    <row r="621" spans="2:11" ht="12.85" customHeight="1">
      <c r="B621" s="1"/>
      <c r="C621" s="1"/>
      <c r="J621" s="1"/>
      <c r="K621" s="1"/>
    </row>
    <row r="622" spans="2:11" ht="12.85" customHeight="1">
      <c r="B622" s="1"/>
      <c r="C622" s="1"/>
      <c r="J622" s="1"/>
      <c r="K622" s="1"/>
    </row>
    <row r="623" spans="2:11" ht="12.85" customHeight="1">
      <c r="B623" s="1"/>
      <c r="C623" s="1"/>
      <c r="J623" s="1"/>
      <c r="K623" s="1"/>
    </row>
    <row r="624" spans="2:11" ht="12.85" customHeight="1">
      <c r="B624" s="1"/>
      <c r="C624" s="1"/>
      <c r="J624" s="1"/>
      <c r="K624" s="1"/>
    </row>
    <row r="625" spans="2:11" ht="12.85" customHeight="1">
      <c r="B625" s="1"/>
      <c r="C625" s="1"/>
      <c r="J625" s="1"/>
      <c r="K625" s="1"/>
    </row>
    <row r="626" spans="2:11" ht="12.85" customHeight="1">
      <c r="B626" s="1"/>
      <c r="C626" s="1"/>
      <c r="J626" s="1"/>
      <c r="K626" s="1"/>
    </row>
    <row r="627" spans="2:11" ht="12.85" customHeight="1">
      <c r="B627" s="1"/>
      <c r="C627" s="1"/>
      <c r="J627" s="1"/>
      <c r="K627" s="1"/>
    </row>
    <row r="628" spans="2:11" ht="12.85" customHeight="1">
      <c r="B628" s="1"/>
      <c r="C628" s="1"/>
      <c r="J628" s="1"/>
      <c r="K628" s="1"/>
    </row>
    <row r="629" spans="2:11" ht="12.85" customHeight="1">
      <c r="B629" s="1"/>
      <c r="C629" s="1"/>
      <c r="J629" s="1"/>
      <c r="K629" s="1"/>
    </row>
    <row r="630" spans="2:11" ht="12.85" customHeight="1">
      <c r="B630" s="1"/>
      <c r="C630" s="1"/>
      <c r="J630" s="1"/>
      <c r="K630" s="1"/>
    </row>
    <row r="631" spans="2:11" ht="12.85" customHeight="1">
      <c r="B631" s="1"/>
      <c r="C631" s="1"/>
      <c r="J631" s="1"/>
      <c r="K631" s="1"/>
    </row>
    <row r="632" spans="2:11" ht="12.85" customHeight="1">
      <c r="B632" s="1"/>
      <c r="C632" s="1"/>
      <c r="J632" s="1"/>
      <c r="K632" s="1"/>
    </row>
    <row r="633" spans="2:11" ht="12.85" customHeight="1">
      <c r="B633" s="1"/>
      <c r="C633" s="1"/>
      <c r="J633" s="1"/>
      <c r="K633" s="1"/>
    </row>
    <row r="634" spans="2:11" ht="12.85" customHeight="1">
      <c r="B634" s="1"/>
      <c r="C634" s="1"/>
      <c r="J634" s="1"/>
      <c r="K634" s="1"/>
    </row>
    <row r="635" spans="2:11" ht="12.85" customHeight="1">
      <c r="B635" s="1"/>
      <c r="C635" s="1"/>
      <c r="J635" s="1"/>
      <c r="K635" s="1"/>
    </row>
    <row r="636" spans="2:11" ht="12.85" customHeight="1">
      <c r="B636" s="1"/>
      <c r="C636" s="1"/>
      <c r="J636" s="1"/>
      <c r="K636" s="1"/>
    </row>
    <row r="637" spans="2:11" ht="12.85" customHeight="1">
      <c r="B637" s="1"/>
      <c r="C637" s="1"/>
      <c r="J637" s="1"/>
      <c r="K637" s="1"/>
    </row>
    <row r="638" spans="2:11" ht="12.85" customHeight="1">
      <c r="B638" s="1"/>
      <c r="C638" s="1"/>
      <c r="J638" s="1"/>
      <c r="K638" s="1"/>
    </row>
    <row r="639" spans="2:11" ht="12.85" customHeight="1">
      <c r="B639" s="1"/>
      <c r="C639" s="1"/>
      <c r="J639" s="1"/>
      <c r="K639" s="1"/>
    </row>
    <row r="640" spans="2:11" ht="12.85" customHeight="1">
      <c r="B640" s="1"/>
      <c r="C640" s="1"/>
      <c r="J640" s="1"/>
      <c r="K640" s="1"/>
    </row>
    <row r="641" spans="2:11" ht="12.85" customHeight="1">
      <c r="B641" s="1"/>
      <c r="C641" s="1"/>
      <c r="J641" s="1"/>
      <c r="K641" s="1"/>
    </row>
    <row r="642" spans="2:11" ht="12.85" customHeight="1">
      <c r="B642" s="1"/>
      <c r="C642" s="1"/>
      <c r="J642" s="1"/>
      <c r="K642" s="1"/>
    </row>
    <row r="643" spans="2:11" ht="12.85" customHeight="1">
      <c r="B643" s="1"/>
      <c r="C643" s="1"/>
      <c r="J643" s="1"/>
      <c r="K643" s="1"/>
    </row>
    <row r="644" spans="2:11" ht="12.85" customHeight="1">
      <c r="B644" s="1"/>
      <c r="C644" s="1"/>
      <c r="J644" s="1"/>
      <c r="K644" s="1"/>
    </row>
    <row r="645" spans="2:11" ht="12.85" customHeight="1">
      <c r="B645" s="1"/>
      <c r="C645" s="1"/>
      <c r="J645" s="1"/>
      <c r="K645" s="1"/>
    </row>
    <row r="646" spans="2:11" ht="12.85" customHeight="1">
      <c r="B646" s="1"/>
      <c r="C646" s="1"/>
      <c r="J646" s="1"/>
      <c r="K646" s="1"/>
    </row>
    <row r="647" spans="2:11" ht="12.85" customHeight="1">
      <c r="B647" s="1"/>
      <c r="C647" s="1"/>
      <c r="J647" s="1"/>
      <c r="K647" s="1"/>
    </row>
    <row r="648" spans="2:11" ht="12.85" customHeight="1">
      <c r="B648" s="1"/>
      <c r="C648" s="1"/>
      <c r="J648" s="1"/>
      <c r="K648" s="1"/>
    </row>
    <row r="649" spans="2:11" ht="12.85" customHeight="1">
      <c r="B649" s="1"/>
      <c r="C649" s="1"/>
      <c r="J649" s="1"/>
      <c r="K649" s="1"/>
    </row>
    <row r="650" spans="2:11" ht="12.85" customHeight="1">
      <c r="B650" s="1"/>
      <c r="C650" s="1"/>
      <c r="J650" s="1"/>
      <c r="K650" s="1"/>
    </row>
    <row r="651" spans="2:11" ht="12.85" customHeight="1">
      <c r="B651" s="1"/>
      <c r="C651" s="1"/>
      <c r="J651" s="1"/>
      <c r="K651" s="1"/>
    </row>
    <row r="652" spans="2:11" ht="12.85" customHeight="1">
      <c r="B652" s="1"/>
      <c r="C652" s="1"/>
      <c r="J652" s="1"/>
      <c r="K652" s="1"/>
    </row>
    <row r="653" spans="2:11" ht="12.85" customHeight="1">
      <c r="B653" s="1"/>
      <c r="C653" s="1"/>
      <c r="J653" s="1"/>
      <c r="K653" s="1"/>
    </row>
    <row r="654" spans="2:11" ht="12.85" customHeight="1">
      <c r="B654" s="1"/>
      <c r="C654" s="1"/>
      <c r="J654" s="1"/>
      <c r="K654" s="1"/>
    </row>
    <row r="655" spans="2:11" ht="12.85" customHeight="1">
      <c r="B655" s="1"/>
      <c r="C655" s="1"/>
      <c r="J655" s="1"/>
      <c r="K655" s="1"/>
    </row>
    <row r="656" spans="2:11" ht="12.85" customHeight="1">
      <c r="B656" s="1"/>
      <c r="C656" s="1"/>
      <c r="J656" s="1"/>
      <c r="K656" s="1"/>
    </row>
    <row r="657" spans="2:11" ht="12.85" customHeight="1">
      <c r="B657" s="1"/>
      <c r="C657" s="1"/>
      <c r="J657" s="1"/>
      <c r="K657" s="1"/>
    </row>
    <row r="658" spans="2:11" ht="12.85" customHeight="1">
      <c r="B658" s="1"/>
      <c r="C658" s="1"/>
      <c r="J658" s="1"/>
      <c r="K658" s="1"/>
    </row>
    <row r="659" spans="2:11" ht="12.85" customHeight="1">
      <c r="B659" s="1"/>
      <c r="C659" s="1"/>
      <c r="J659" s="1"/>
      <c r="K659" s="1"/>
    </row>
    <row r="660" spans="2:11" ht="12.85" customHeight="1">
      <c r="B660" s="1"/>
      <c r="C660" s="1"/>
      <c r="J660" s="1"/>
      <c r="K660" s="1"/>
    </row>
    <row r="661" spans="2:11" ht="12.85" customHeight="1">
      <c r="B661" s="1"/>
      <c r="C661" s="1"/>
      <c r="J661" s="1"/>
      <c r="K661" s="1"/>
    </row>
    <row r="662" spans="2:11" ht="12.85" customHeight="1">
      <c r="B662" s="1"/>
      <c r="C662" s="1"/>
      <c r="J662" s="1"/>
      <c r="K662" s="1"/>
    </row>
    <row r="663" spans="2:11" ht="12.85" customHeight="1">
      <c r="B663" s="1"/>
      <c r="C663" s="1"/>
      <c r="J663" s="1"/>
      <c r="K663" s="1"/>
    </row>
    <row r="664" spans="2:11" ht="12.85" customHeight="1">
      <c r="B664" s="1"/>
      <c r="C664" s="1"/>
      <c r="J664" s="1"/>
      <c r="K664" s="1"/>
    </row>
    <row r="665" spans="2:11" ht="12.85" customHeight="1">
      <c r="B665" s="1"/>
      <c r="C665" s="1"/>
      <c r="J665" s="1"/>
      <c r="K665" s="1"/>
    </row>
    <row r="666" spans="2:11" ht="12.85" customHeight="1">
      <c r="B666" s="1"/>
      <c r="C666" s="1"/>
      <c r="J666" s="1"/>
      <c r="K666" s="1"/>
    </row>
    <row r="667" spans="2:11" ht="12.85" customHeight="1">
      <c r="B667" s="1"/>
      <c r="C667" s="1"/>
      <c r="J667" s="1"/>
      <c r="K667" s="1"/>
    </row>
    <row r="668" spans="2:11" ht="12.85" customHeight="1">
      <c r="B668" s="1"/>
      <c r="C668" s="1"/>
      <c r="J668" s="1"/>
      <c r="K668" s="1"/>
    </row>
    <row r="669" spans="2:11" ht="12.85" customHeight="1">
      <c r="B669" s="1"/>
      <c r="C669" s="1"/>
      <c r="J669" s="1"/>
      <c r="K669" s="1"/>
    </row>
    <row r="670" spans="2:11" ht="12.85" customHeight="1">
      <c r="B670" s="1"/>
      <c r="C670" s="1"/>
      <c r="J670" s="1"/>
      <c r="K670" s="1"/>
    </row>
    <row r="671" spans="2:11" ht="12.85" customHeight="1">
      <c r="B671" s="1"/>
      <c r="C671" s="1"/>
      <c r="J671" s="1"/>
      <c r="K671" s="1"/>
    </row>
    <row r="672" spans="2:11" ht="12.85" customHeight="1">
      <c r="B672" s="1"/>
      <c r="C672" s="1"/>
      <c r="J672" s="1"/>
      <c r="K672" s="1"/>
    </row>
    <row r="673" spans="2:11" ht="12.85" customHeight="1">
      <c r="B673" s="1"/>
      <c r="C673" s="1"/>
      <c r="J673" s="1"/>
      <c r="K673" s="1"/>
    </row>
    <row r="674" spans="2:11" ht="12.85" customHeight="1">
      <c r="B674" s="1"/>
      <c r="C674" s="1"/>
      <c r="J674" s="1"/>
      <c r="K674" s="1"/>
    </row>
    <row r="675" spans="2:11" ht="12.85" customHeight="1">
      <c r="B675" s="1"/>
      <c r="C675" s="1"/>
      <c r="J675" s="1"/>
      <c r="K675" s="1"/>
    </row>
    <row r="676" spans="2:11" ht="12.85" customHeight="1">
      <c r="B676" s="1"/>
      <c r="C676" s="1"/>
      <c r="J676" s="1"/>
      <c r="K676" s="1"/>
    </row>
    <row r="677" spans="2:11" ht="12.85" customHeight="1">
      <c r="B677" s="1"/>
      <c r="C677" s="1"/>
      <c r="J677" s="1"/>
      <c r="K677" s="1"/>
    </row>
    <row r="678" spans="2:11" ht="12.85" customHeight="1">
      <c r="B678" s="1"/>
      <c r="C678" s="1"/>
      <c r="J678" s="1"/>
      <c r="K678" s="1"/>
    </row>
    <row r="679" spans="2:11" ht="12.85" customHeight="1">
      <c r="B679" s="1"/>
      <c r="C679" s="1"/>
      <c r="J679" s="1"/>
      <c r="K679" s="1"/>
    </row>
    <row r="680" spans="2:11" ht="12.85" customHeight="1">
      <c r="B680" s="1"/>
      <c r="C680" s="1"/>
      <c r="J680" s="1"/>
      <c r="K680" s="1"/>
    </row>
    <row r="681" spans="2:11" ht="12.85" customHeight="1">
      <c r="B681" s="1"/>
      <c r="C681" s="1"/>
      <c r="J681" s="1"/>
      <c r="K681" s="1"/>
    </row>
    <row r="682" spans="2:11" ht="12.85" customHeight="1">
      <c r="B682" s="1"/>
      <c r="C682" s="1"/>
      <c r="J682" s="1"/>
      <c r="K682" s="1"/>
    </row>
    <row r="683" spans="2:11" ht="12.85" customHeight="1">
      <c r="B683" s="1"/>
      <c r="C683" s="1"/>
      <c r="J683" s="1"/>
      <c r="K683" s="1"/>
    </row>
    <row r="684" spans="2:11" ht="12.85" customHeight="1">
      <c r="B684" s="1"/>
      <c r="C684" s="1"/>
      <c r="J684" s="1"/>
      <c r="K684" s="1"/>
    </row>
    <row r="685" spans="2:11" ht="12.85" customHeight="1">
      <c r="B685" s="1"/>
      <c r="C685" s="1"/>
      <c r="J685" s="1"/>
      <c r="K685" s="1"/>
    </row>
    <row r="686" spans="2:11" ht="12.85" customHeight="1">
      <c r="B686" s="1"/>
      <c r="C686" s="1"/>
      <c r="J686" s="1"/>
      <c r="K686" s="1"/>
    </row>
    <row r="687" spans="2:11" ht="12.85" customHeight="1">
      <c r="B687" s="1"/>
      <c r="C687" s="1"/>
      <c r="J687" s="1"/>
      <c r="K687" s="1"/>
    </row>
    <row r="688" spans="2:11" ht="12.85" customHeight="1">
      <c r="B688" s="1"/>
      <c r="C688" s="1"/>
      <c r="J688" s="1"/>
      <c r="K688" s="1"/>
    </row>
    <row r="689" spans="2:11" ht="12.85" customHeight="1">
      <c r="B689" s="1"/>
      <c r="C689" s="1"/>
      <c r="J689" s="1"/>
      <c r="K689" s="1"/>
    </row>
    <row r="690" spans="2:11" ht="12.85" customHeight="1">
      <c r="B690" s="1"/>
      <c r="C690" s="1"/>
      <c r="J690" s="1"/>
      <c r="K690" s="1"/>
    </row>
    <row r="691" spans="2:11" ht="12.85" customHeight="1">
      <c r="B691" s="1"/>
      <c r="C691" s="1"/>
      <c r="J691" s="1"/>
      <c r="K691" s="1"/>
    </row>
    <row r="692" spans="2:11" ht="12.85" customHeight="1">
      <c r="B692" s="1"/>
      <c r="C692" s="1"/>
      <c r="J692" s="1"/>
      <c r="K692" s="1"/>
    </row>
    <row r="693" spans="2:11" ht="12.85" customHeight="1">
      <c r="B693" s="1"/>
      <c r="C693" s="1"/>
      <c r="J693" s="1"/>
      <c r="K693" s="1"/>
    </row>
    <row r="694" spans="2:11" ht="12.85" customHeight="1">
      <c r="B694" s="1"/>
      <c r="C694" s="1"/>
      <c r="J694" s="1"/>
      <c r="K694" s="1"/>
    </row>
    <row r="695" spans="2:11" ht="12.85" customHeight="1">
      <c r="B695" s="1"/>
      <c r="C695" s="1"/>
      <c r="J695" s="1"/>
      <c r="K695" s="1"/>
    </row>
    <row r="696" spans="2:11" ht="12.85" customHeight="1">
      <c r="B696" s="1"/>
      <c r="C696" s="1"/>
      <c r="J696" s="1"/>
      <c r="K696" s="1"/>
    </row>
    <row r="697" spans="2:11" ht="12.85" customHeight="1">
      <c r="B697" s="1"/>
      <c r="C697" s="1"/>
      <c r="J697" s="1"/>
      <c r="K697" s="1"/>
    </row>
    <row r="698" spans="2:11" ht="12.85" customHeight="1">
      <c r="B698" s="1"/>
      <c r="C698" s="1"/>
      <c r="J698" s="1"/>
      <c r="K698" s="1"/>
    </row>
    <row r="699" spans="2:11" ht="12.85" customHeight="1">
      <c r="B699" s="1"/>
      <c r="C699" s="1"/>
      <c r="J699" s="1"/>
      <c r="K699" s="1"/>
    </row>
    <row r="700" spans="2:11" ht="12.85" customHeight="1">
      <c r="B700" s="1"/>
      <c r="C700" s="1"/>
      <c r="J700" s="1"/>
      <c r="K700" s="1"/>
    </row>
    <row r="701" spans="2:11" ht="12.85" customHeight="1">
      <c r="B701" s="1"/>
      <c r="C701" s="1"/>
      <c r="J701" s="1"/>
      <c r="K701" s="1"/>
    </row>
    <row r="702" spans="2:11" ht="12.85" customHeight="1">
      <c r="B702" s="1"/>
      <c r="C702" s="1"/>
      <c r="J702" s="1"/>
      <c r="K702" s="1"/>
    </row>
    <row r="703" spans="2:11" ht="12.85" customHeight="1">
      <c r="B703" s="1"/>
      <c r="C703" s="1"/>
      <c r="J703" s="1"/>
      <c r="K703" s="1"/>
    </row>
    <row r="704" spans="2:11" ht="12.85" customHeight="1">
      <c r="B704" s="1"/>
      <c r="C704" s="1"/>
      <c r="J704" s="1"/>
      <c r="K704" s="1"/>
    </row>
    <row r="705" spans="2:11" ht="12.85" customHeight="1">
      <c r="B705" s="1"/>
      <c r="C705" s="1"/>
      <c r="J705" s="1"/>
      <c r="K705" s="1"/>
    </row>
    <row r="706" spans="2:11" ht="12.85" customHeight="1">
      <c r="B706" s="1"/>
      <c r="C706" s="1"/>
      <c r="J706" s="1"/>
      <c r="K706" s="1"/>
    </row>
    <row r="707" spans="2:11" ht="12.85" customHeight="1">
      <c r="B707" s="1"/>
      <c r="C707" s="1"/>
      <c r="J707" s="1"/>
      <c r="K707" s="1"/>
    </row>
    <row r="708" spans="2:11" ht="12.85" customHeight="1">
      <c r="B708" s="1"/>
      <c r="C708" s="1"/>
      <c r="J708" s="1"/>
      <c r="K708" s="1"/>
    </row>
    <row r="709" spans="2:11" ht="12.85" customHeight="1">
      <c r="B709" s="1"/>
      <c r="C709" s="1"/>
      <c r="J709" s="1"/>
      <c r="K709" s="1"/>
    </row>
    <row r="710" spans="2:11" ht="12.85" customHeight="1">
      <c r="B710" s="1"/>
      <c r="C710" s="1"/>
      <c r="J710" s="1"/>
      <c r="K710" s="1"/>
    </row>
    <row r="711" spans="2:11" ht="12.85" customHeight="1">
      <c r="B711" s="1"/>
      <c r="C711" s="1"/>
      <c r="J711" s="1"/>
      <c r="K711" s="1"/>
    </row>
    <row r="712" spans="2:11" ht="12.85" customHeight="1">
      <c r="B712" s="1"/>
      <c r="C712" s="1"/>
      <c r="J712" s="1"/>
      <c r="K712" s="1"/>
    </row>
    <row r="713" spans="2:11" ht="12.85" customHeight="1">
      <c r="B713" s="1"/>
      <c r="C713" s="1"/>
      <c r="J713" s="1"/>
      <c r="K713" s="1"/>
    </row>
    <row r="714" spans="2:11" ht="12.85" customHeight="1">
      <c r="B714" s="1"/>
      <c r="C714" s="1"/>
      <c r="J714" s="1"/>
      <c r="K714" s="1"/>
    </row>
    <row r="715" spans="2:11" ht="12.85" customHeight="1">
      <c r="B715" s="1"/>
      <c r="C715" s="1"/>
      <c r="J715" s="1"/>
      <c r="K715" s="1"/>
    </row>
    <row r="716" spans="2:11" ht="12.85" customHeight="1">
      <c r="B716" s="1"/>
      <c r="C716" s="1"/>
      <c r="J716" s="1"/>
      <c r="K716" s="1"/>
    </row>
    <row r="717" spans="2:11" ht="12.85" customHeight="1">
      <c r="B717" s="1"/>
      <c r="C717" s="1"/>
      <c r="J717" s="1"/>
      <c r="K717" s="1"/>
    </row>
    <row r="718" spans="2:11" ht="12.85" customHeight="1">
      <c r="B718" s="1"/>
      <c r="C718" s="1"/>
      <c r="J718" s="1"/>
      <c r="K718" s="1"/>
    </row>
    <row r="719" spans="2:11" ht="12.85" customHeight="1">
      <c r="B719" s="1"/>
      <c r="C719" s="1"/>
      <c r="J719" s="1"/>
      <c r="K719" s="1"/>
    </row>
    <row r="720" spans="2:11" ht="12.85" customHeight="1">
      <c r="B720" s="1"/>
      <c r="C720" s="1"/>
      <c r="J720" s="1"/>
      <c r="K720" s="1"/>
    </row>
    <row r="721" spans="2:11" ht="12.85" customHeight="1">
      <c r="B721" s="1"/>
      <c r="C721" s="1"/>
      <c r="J721" s="1"/>
      <c r="K721" s="1"/>
    </row>
    <row r="722" spans="2:11" ht="12.85" customHeight="1">
      <c r="B722" s="1"/>
      <c r="C722" s="1"/>
      <c r="J722" s="1"/>
      <c r="K722" s="1"/>
    </row>
    <row r="723" spans="2:11" ht="12.85" customHeight="1">
      <c r="B723" s="1"/>
      <c r="C723" s="1"/>
      <c r="J723" s="1"/>
      <c r="K723" s="1"/>
    </row>
    <row r="724" spans="2:11" ht="12.85" customHeight="1">
      <c r="B724" s="1"/>
      <c r="C724" s="1"/>
      <c r="J724" s="1"/>
      <c r="K724" s="1"/>
    </row>
    <row r="725" spans="2:11" ht="12.85" customHeight="1">
      <c r="B725" s="1"/>
      <c r="C725" s="1"/>
      <c r="J725" s="1"/>
      <c r="K725" s="1"/>
    </row>
    <row r="726" spans="2:11" ht="12.85" customHeight="1">
      <c r="B726" s="1"/>
      <c r="C726" s="1"/>
      <c r="J726" s="1"/>
      <c r="K726" s="1"/>
    </row>
    <row r="727" spans="2:11" ht="12.85" customHeight="1">
      <c r="B727" s="1"/>
      <c r="C727" s="1"/>
      <c r="J727" s="1"/>
      <c r="K727" s="1"/>
    </row>
    <row r="728" spans="2:11" ht="12.85" customHeight="1">
      <c r="B728" s="1"/>
      <c r="C728" s="1"/>
      <c r="J728" s="1"/>
      <c r="K728" s="1"/>
    </row>
    <row r="729" spans="2:11" ht="12.85" customHeight="1">
      <c r="B729" s="1"/>
      <c r="C729" s="1"/>
      <c r="J729" s="1"/>
      <c r="K729" s="1"/>
    </row>
    <row r="730" spans="2:11" ht="12.85" customHeight="1">
      <c r="B730" s="1"/>
      <c r="C730" s="1"/>
      <c r="J730" s="1"/>
      <c r="K730" s="1"/>
    </row>
    <row r="731" spans="2:11" ht="12.85" customHeight="1">
      <c r="B731" s="1"/>
      <c r="C731" s="1"/>
      <c r="J731" s="1"/>
      <c r="K731" s="1"/>
    </row>
    <row r="732" spans="2:11" ht="12.85" customHeight="1">
      <c r="B732" s="1"/>
      <c r="C732" s="1"/>
      <c r="J732" s="1"/>
      <c r="K732" s="1"/>
    </row>
    <row r="733" spans="2:11" ht="12.85" customHeight="1">
      <c r="B733" s="1"/>
      <c r="C733" s="1"/>
      <c r="J733" s="1"/>
      <c r="K733" s="1"/>
    </row>
    <row r="734" spans="2:11" ht="12.85" customHeight="1">
      <c r="B734" s="1"/>
      <c r="C734" s="1"/>
      <c r="J734" s="1"/>
      <c r="K734" s="1"/>
    </row>
    <row r="735" spans="2:11" ht="12.85" customHeight="1">
      <c r="B735" s="1"/>
      <c r="C735" s="1"/>
      <c r="J735" s="1"/>
      <c r="K735" s="1"/>
    </row>
    <row r="736" spans="2:11" ht="12.85" customHeight="1">
      <c r="B736" s="1"/>
      <c r="C736" s="1"/>
      <c r="J736" s="1"/>
      <c r="K736" s="1"/>
    </row>
    <row r="737" spans="2:11" ht="12.85" customHeight="1">
      <c r="B737" s="1"/>
      <c r="C737" s="1"/>
      <c r="J737" s="1"/>
      <c r="K737" s="1"/>
    </row>
    <row r="738" spans="2:11" ht="12.85" customHeight="1">
      <c r="B738" s="1"/>
      <c r="C738" s="1"/>
      <c r="J738" s="1"/>
      <c r="K738" s="1"/>
    </row>
    <row r="739" spans="2:11" ht="12.85" customHeight="1">
      <c r="B739" s="1"/>
      <c r="C739" s="1"/>
      <c r="J739" s="1"/>
      <c r="K739" s="1"/>
    </row>
    <row r="740" spans="2:11" ht="12.85" customHeight="1">
      <c r="B740" s="1"/>
      <c r="C740" s="1"/>
      <c r="J740" s="1"/>
      <c r="K740" s="1"/>
    </row>
    <row r="741" spans="2:11" ht="12.85" customHeight="1">
      <c r="B741" s="1"/>
      <c r="C741" s="1"/>
      <c r="J741" s="1"/>
      <c r="K741" s="1"/>
    </row>
    <row r="742" spans="2:11" ht="12.85" customHeight="1">
      <c r="B742" s="1"/>
      <c r="C742" s="1"/>
      <c r="J742" s="1"/>
      <c r="K742" s="1"/>
    </row>
    <row r="743" spans="2:11" ht="12.85" customHeight="1">
      <c r="B743" s="1"/>
      <c r="C743" s="1"/>
      <c r="J743" s="1"/>
      <c r="K743" s="1"/>
    </row>
    <row r="744" spans="2:11" ht="12.85" customHeight="1">
      <c r="B744" s="1"/>
      <c r="C744" s="1"/>
      <c r="J744" s="1"/>
      <c r="K744" s="1"/>
    </row>
    <row r="745" spans="2:11" ht="12.85" customHeight="1">
      <c r="B745" s="1"/>
      <c r="C745" s="1"/>
      <c r="J745" s="1"/>
      <c r="K745" s="1"/>
    </row>
    <row r="746" spans="2:11" ht="12.85" customHeight="1">
      <c r="B746" s="1"/>
      <c r="C746" s="1"/>
      <c r="J746" s="1"/>
      <c r="K746" s="1"/>
    </row>
    <row r="747" spans="2:11" ht="12.85" customHeight="1">
      <c r="B747" s="1"/>
      <c r="C747" s="1"/>
      <c r="J747" s="1"/>
      <c r="K747" s="1"/>
    </row>
    <row r="748" spans="2:11" ht="12.85" customHeight="1">
      <c r="B748" s="1"/>
      <c r="C748" s="1"/>
      <c r="J748" s="1"/>
      <c r="K748" s="1"/>
    </row>
    <row r="749" spans="2:11" ht="12.85" customHeight="1">
      <c r="B749" s="1"/>
      <c r="C749" s="1"/>
      <c r="J749" s="1"/>
      <c r="K749" s="1"/>
    </row>
    <row r="750" spans="2:11" ht="12.85" customHeight="1">
      <c r="B750" s="1"/>
      <c r="C750" s="1"/>
      <c r="J750" s="1"/>
      <c r="K750" s="1"/>
    </row>
    <row r="751" spans="2:11" ht="12.85" customHeight="1">
      <c r="B751" s="1"/>
      <c r="C751" s="1"/>
      <c r="J751" s="1"/>
      <c r="K751" s="1"/>
    </row>
    <row r="752" spans="2:11" ht="12.85" customHeight="1">
      <c r="B752" s="1"/>
      <c r="C752" s="1"/>
      <c r="J752" s="1"/>
      <c r="K752" s="1"/>
    </row>
    <row r="753" spans="2:11" ht="12.85" customHeight="1">
      <c r="B753" s="1"/>
      <c r="C753" s="1"/>
      <c r="J753" s="1"/>
      <c r="K753" s="1"/>
    </row>
    <row r="754" spans="2:11" ht="12.85" customHeight="1">
      <c r="B754" s="1"/>
      <c r="C754" s="1"/>
      <c r="J754" s="1"/>
      <c r="K754" s="1"/>
    </row>
    <row r="755" spans="2:11" ht="12.85" customHeight="1">
      <c r="B755" s="1"/>
      <c r="C755" s="1"/>
      <c r="J755" s="1"/>
      <c r="K755" s="1"/>
    </row>
    <row r="756" spans="2:11" ht="12.85" customHeight="1">
      <c r="B756" s="1"/>
      <c r="C756" s="1"/>
      <c r="J756" s="1"/>
      <c r="K756" s="1"/>
    </row>
    <row r="757" spans="2:11" ht="12.85" customHeight="1">
      <c r="B757" s="1"/>
      <c r="C757" s="1"/>
      <c r="J757" s="1"/>
      <c r="K757" s="1"/>
    </row>
    <row r="758" spans="2:11" ht="12.85" customHeight="1">
      <c r="B758" s="1"/>
      <c r="C758" s="1"/>
      <c r="J758" s="1"/>
      <c r="K758" s="1"/>
    </row>
    <row r="759" spans="2:11" ht="12.85" customHeight="1">
      <c r="B759" s="1"/>
      <c r="C759" s="1"/>
      <c r="J759" s="1"/>
      <c r="K759" s="1"/>
    </row>
    <row r="760" spans="2:11" ht="12.85" customHeight="1">
      <c r="B760" s="1"/>
      <c r="C760" s="1"/>
      <c r="J760" s="1"/>
      <c r="K760" s="1"/>
    </row>
    <row r="761" spans="2:11" ht="12.85" customHeight="1">
      <c r="B761" s="1"/>
      <c r="C761" s="1"/>
      <c r="J761" s="1"/>
      <c r="K761" s="1"/>
    </row>
    <row r="762" spans="2:11" ht="12.85" customHeight="1">
      <c r="B762" s="1"/>
      <c r="C762" s="1"/>
      <c r="J762" s="1"/>
      <c r="K762" s="1"/>
    </row>
    <row r="763" spans="2:11" ht="12.85" customHeight="1">
      <c r="B763" s="1"/>
      <c r="C763" s="1"/>
      <c r="J763" s="1"/>
      <c r="K763" s="1"/>
    </row>
    <row r="764" spans="2:11" ht="12.85" customHeight="1">
      <c r="B764" s="1"/>
      <c r="C764" s="1"/>
      <c r="J764" s="1"/>
      <c r="K764" s="1"/>
    </row>
    <row r="765" spans="2:11" ht="12.85" customHeight="1">
      <c r="B765" s="1"/>
      <c r="C765" s="1"/>
      <c r="J765" s="1"/>
      <c r="K765" s="1"/>
    </row>
    <row r="766" spans="2:11" ht="12.85" customHeight="1">
      <c r="B766" s="1"/>
      <c r="C766" s="1"/>
      <c r="J766" s="1"/>
      <c r="K766" s="1"/>
    </row>
    <row r="767" spans="2:11" ht="12.85" customHeight="1">
      <c r="B767" s="1"/>
      <c r="C767" s="1"/>
      <c r="J767" s="1"/>
      <c r="K767" s="1"/>
    </row>
    <row r="768" spans="2:11" ht="12.85" customHeight="1">
      <c r="B768" s="1"/>
      <c r="C768" s="1"/>
      <c r="J768" s="1"/>
      <c r="K768" s="1"/>
    </row>
    <row r="769" spans="2:11" ht="12.85" customHeight="1">
      <c r="B769" s="1"/>
      <c r="C769" s="1"/>
      <c r="J769" s="1"/>
      <c r="K769" s="1"/>
    </row>
    <row r="770" spans="2:11" ht="12.85" customHeight="1">
      <c r="B770" s="1"/>
      <c r="C770" s="1"/>
      <c r="J770" s="1"/>
      <c r="K770" s="1"/>
    </row>
    <row r="771" spans="2:11" ht="12.85" customHeight="1">
      <c r="B771" s="1"/>
      <c r="C771" s="1"/>
      <c r="J771" s="1"/>
      <c r="K771" s="1"/>
    </row>
    <row r="772" spans="2:11" ht="12.85" customHeight="1">
      <c r="B772" s="1"/>
      <c r="C772" s="1"/>
      <c r="J772" s="1"/>
      <c r="K772" s="1"/>
    </row>
    <row r="773" spans="2:11" ht="12.85" customHeight="1">
      <c r="B773" s="1"/>
      <c r="C773" s="1"/>
      <c r="J773" s="1"/>
      <c r="K773" s="1"/>
    </row>
    <row r="774" spans="2:11" ht="12.85" customHeight="1">
      <c r="B774" s="1"/>
      <c r="C774" s="1"/>
      <c r="J774" s="1"/>
      <c r="K774" s="1"/>
    </row>
    <row r="775" spans="2:11" ht="12.85" customHeight="1">
      <c r="B775" s="1"/>
      <c r="C775" s="1"/>
      <c r="J775" s="1"/>
      <c r="K775" s="1"/>
    </row>
    <row r="776" spans="2:11" ht="12.85" customHeight="1">
      <c r="B776" s="1"/>
      <c r="C776" s="1"/>
      <c r="J776" s="1"/>
      <c r="K776" s="1"/>
    </row>
    <row r="777" spans="2:11" ht="12.85" customHeight="1">
      <c r="B777" s="1"/>
      <c r="C777" s="1"/>
      <c r="J777" s="1"/>
      <c r="K777" s="1"/>
    </row>
    <row r="778" spans="2:11" ht="12.85" customHeight="1">
      <c r="B778" s="1"/>
      <c r="C778" s="1"/>
      <c r="J778" s="1"/>
      <c r="K778" s="1"/>
    </row>
    <row r="779" spans="2:11" ht="12.85" customHeight="1">
      <c r="B779" s="1"/>
      <c r="C779" s="1"/>
      <c r="J779" s="1"/>
      <c r="K779" s="1"/>
    </row>
    <row r="780" spans="2:11" ht="12.85" customHeight="1">
      <c r="B780" s="1"/>
      <c r="C780" s="1"/>
      <c r="J780" s="1"/>
      <c r="K780" s="1"/>
    </row>
    <row r="781" spans="2:11" ht="12.85" customHeight="1">
      <c r="B781" s="1"/>
      <c r="C781" s="1"/>
      <c r="J781" s="1"/>
      <c r="K781" s="1"/>
    </row>
    <row r="782" spans="2:11" ht="12.85" customHeight="1">
      <c r="B782" s="1"/>
      <c r="C782" s="1"/>
      <c r="J782" s="1"/>
      <c r="K782" s="1"/>
    </row>
    <row r="783" spans="2:11" ht="12.85" customHeight="1">
      <c r="B783" s="1"/>
      <c r="C783" s="1"/>
      <c r="J783" s="1"/>
      <c r="K783" s="1"/>
    </row>
    <row r="784" spans="2:11" ht="12.85" customHeight="1">
      <c r="B784" s="1"/>
      <c r="C784" s="1"/>
      <c r="J784" s="1"/>
      <c r="K784" s="1"/>
    </row>
    <row r="785" spans="2:11" ht="12.85" customHeight="1">
      <c r="B785" s="1"/>
      <c r="C785" s="1"/>
      <c r="J785" s="1"/>
      <c r="K785" s="1"/>
    </row>
    <row r="786" spans="2:11" ht="12.85" customHeight="1">
      <c r="B786" s="1"/>
      <c r="C786" s="1"/>
      <c r="J786" s="1"/>
      <c r="K786" s="1"/>
    </row>
    <row r="787" spans="2:11" ht="12.85" customHeight="1">
      <c r="B787" s="1"/>
      <c r="C787" s="1"/>
      <c r="J787" s="1"/>
      <c r="K787" s="1"/>
    </row>
    <row r="788" spans="2:11" ht="12.85" customHeight="1">
      <c r="B788" s="1"/>
      <c r="C788" s="1"/>
      <c r="J788" s="1"/>
      <c r="K788" s="1"/>
    </row>
    <row r="789" spans="2:11" ht="12.85" customHeight="1">
      <c r="B789" s="1"/>
      <c r="C789" s="1"/>
      <c r="J789" s="1"/>
      <c r="K789" s="1"/>
    </row>
    <row r="790" spans="2:11" ht="12.85" customHeight="1">
      <c r="B790" s="1"/>
      <c r="C790" s="1"/>
      <c r="J790" s="1"/>
      <c r="K790" s="1"/>
    </row>
    <row r="791" spans="2:11" ht="12.85" customHeight="1">
      <c r="B791" s="1"/>
      <c r="C791" s="1"/>
      <c r="J791" s="1"/>
      <c r="K791" s="1"/>
    </row>
    <row r="792" spans="2:11" ht="12.85" customHeight="1">
      <c r="B792" s="1"/>
      <c r="C792" s="1"/>
      <c r="J792" s="1"/>
      <c r="K792" s="1"/>
    </row>
    <row r="793" spans="2:11" ht="12.85" customHeight="1">
      <c r="B793" s="1"/>
      <c r="C793" s="1"/>
      <c r="J793" s="1"/>
      <c r="K793" s="1"/>
    </row>
    <row r="794" spans="2:11" ht="12.85" customHeight="1">
      <c r="B794" s="1"/>
      <c r="C794" s="1"/>
      <c r="J794" s="1"/>
      <c r="K794" s="1"/>
    </row>
    <row r="795" spans="2:11" ht="12.85" customHeight="1">
      <c r="B795" s="1"/>
      <c r="C795" s="1"/>
      <c r="J795" s="1"/>
      <c r="K795" s="1"/>
    </row>
    <row r="796" spans="2:11" ht="12.85" customHeight="1">
      <c r="B796" s="1"/>
      <c r="C796" s="1"/>
      <c r="J796" s="1"/>
      <c r="K796" s="1"/>
    </row>
    <row r="797" spans="2:11" ht="12.85" customHeight="1">
      <c r="B797" s="1"/>
      <c r="C797" s="1"/>
      <c r="J797" s="1"/>
      <c r="K797" s="1"/>
    </row>
    <row r="798" spans="2:11" ht="12.85" customHeight="1">
      <c r="B798" s="1"/>
      <c r="C798" s="1"/>
      <c r="J798" s="1"/>
      <c r="K798" s="1"/>
    </row>
    <row r="799" spans="2:11" ht="12.85" customHeight="1">
      <c r="B799" s="1"/>
      <c r="C799" s="1"/>
      <c r="J799" s="1"/>
      <c r="K799" s="1"/>
    </row>
    <row r="800" spans="2:11" ht="12.85" customHeight="1">
      <c r="B800" s="1"/>
      <c r="C800" s="1"/>
      <c r="J800" s="1"/>
      <c r="K800" s="1"/>
    </row>
    <row r="801" spans="2:11" ht="12.85" customHeight="1">
      <c r="B801" s="1"/>
      <c r="C801" s="1"/>
      <c r="J801" s="1"/>
      <c r="K801" s="1"/>
    </row>
    <row r="802" spans="2:11" ht="12.85" customHeight="1">
      <c r="B802" s="1"/>
      <c r="C802" s="1"/>
      <c r="J802" s="1"/>
      <c r="K802" s="1"/>
    </row>
    <row r="803" spans="2:11" ht="12.85" customHeight="1">
      <c r="B803" s="1"/>
      <c r="C803" s="1"/>
      <c r="J803" s="1"/>
      <c r="K803" s="1"/>
    </row>
    <row r="804" spans="2:11" ht="12.85" customHeight="1">
      <c r="B804" s="1"/>
      <c r="C804" s="1"/>
      <c r="J804" s="1"/>
      <c r="K804" s="1"/>
    </row>
    <row r="805" spans="2:11" ht="12.85" customHeight="1">
      <c r="B805" s="1"/>
      <c r="C805" s="1"/>
      <c r="J805" s="1"/>
      <c r="K805" s="1"/>
    </row>
    <row r="806" spans="2:11" ht="12.85" customHeight="1">
      <c r="B806" s="1"/>
      <c r="C806" s="1"/>
      <c r="J806" s="1"/>
      <c r="K806" s="1"/>
    </row>
    <row r="807" spans="2:11" ht="12.85" customHeight="1">
      <c r="B807" s="1"/>
      <c r="C807" s="1"/>
      <c r="J807" s="1"/>
      <c r="K807" s="1"/>
    </row>
    <row r="808" spans="2:11" ht="12.85" customHeight="1">
      <c r="B808" s="1"/>
      <c r="C808" s="1"/>
      <c r="J808" s="1"/>
      <c r="K808" s="1"/>
    </row>
    <row r="809" spans="2:11" ht="12.85" customHeight="1">
      <c r="B809" s="1"/>
      <c r="C809" s="1"/>
      <c r="J809" s="1"/>
      <c r="K809" s="1"/>
    </row>
    <row r="810" spans="2:11" ht="12.85" customHeight="1">
      <c r="B810" s="1"/>
      <c r="C810" s="1"/>
      <c r="J810" s="1"/>
      <c r="K810" s="1"/>
    </row>
    <row r="811" spans="2:11" ht="12.85" customHeight="1">
      <c r="B811" s="1"/>
      <c r="C811" s="1"/>
      <c r="J811" s="1"/>
      <c r="K811" s="1"/>
    </row>
    <row r="812" spans="2:11" ht="12.85" customHeight="1">
      <c r="B812" s="1"/>
      <c r="C812" s="1"/>
      <c r="J812" s="1"/>
      <c r="K812" s="1"/>
    </row>
    <row r="813" spans="2:11" ht="12.85" customHeight="1">
      <c r="B813" s="1"/>
      <c r="C813" s="1"/>
      <c r="J813" s="1"/>
      <c r="K813" s="1"/>
    </row>
    <row r="814" spans="2:11" ht="12.85" customHeight="1">
      <c r="B814" s="1"/>
      <c r="C814" s="1"/>
      <c r="J814" s="1"/>
      <c r="K814" s="1"/>
    </row>
    <row r="815" spans="2:11" ht="12.85" customHeight="1">
      <c r="B815" s="1"/>
      <c r="C815" s="1"/>
      <c r="J815" s="1"/>
      <c r="K815" s="1"/>
    </row>
    <row r="816" spans="2:11" ht="12.85" customHeight="1">
      <c r="B816" s="1"/>
      <c r="C816" s="1"/>
      <c r="J816" s="1"/>
      <c r="K816" s="1"/>
    </row>
    <row r="817" spans="2:11" ht="12.85" customHeight="1">
      <c r="B817" s="1"/>
      <c r="C817" s="1"/>
      <c r="J817" s="1"/>
      <c r="K817" s="1"/>
    </row>
    <row r="818" spans="2:11" ht="12.85" customHeight="1">
      <c r="B818" s="1"/>
      <c r="C818" s="1"/>
      <c r="J818" s="1"/>
      <c r="K818" s="1"/>
    </row>
    <row r="819" spans="2:11" ht="12.85" customHeight="1">
      <c r="B819" s="1"/>
      <c r="C819" s="1"/>
      <c r="J819" s="1"/>
      <c r="K819" s="1"/>
    </row>
    <row r="820" spans="2:11" ht="12.85" customHeight="1">
      <c r="B820" s="1"/>
      <c r="C820" s="1"/>
      <c r="J820" s="1"/>
      <c r="K820" s="1"/>
    </row>
    <row r="821" spans="2:11" ht="12.85" customHeight="1">
      <c r="B821" s="1"/>
      <c r="C821" s="1"/>
      <c r="J821" s="1"/>
      <c r="K821" s="1"/>
    </row>
    <row r="822" spans="2:11" ht="12.85" customHeight="1">
      <c r="B822" s="1"/>
      <c r="C822" s="1"/>
      <c r="J822" s="1"/>
      <c r="K822" s="1"/>
    </row>
    <row r="823" spans="2:11" ht="12.85" customHeight="1">
      <c r="B823" s="1"/>
      <c r="C823" s="1"/>
      <c r="J823" s="1"/>
      <c r="K823" s="1"/>
    </row>
    <row r="824" spans="2:11" ht="12.85" customHeight="1">
      <c r="B824" s="1"/>
      <c r="C824" s="1"/>
      <c r="J824" s="1"/>
      <c r="K824" s="1"/>
    </row>
    <row r="825" spans="2:11" ht="12.85" customHeight="1">
      <c r="B825" s="1"/>
      <c r="C825" s="1"/>
      <c r="J825" s="1"/>
      <c r="K825" s="1"/>
    </row>
    <row r="826" spans="2:11" ht="12.85" customHeight="1">
      <c r="B826" s="1"/>
      <c r="C826" s="1"/>
      <c r="J826" s="1"/>
      <c r="K826" s="1"/>
    </row>
    <row r="827" spans="2:11" ht="12.85" customHeight="1">
      <c r="B827" s="1"/>
      <c r="C827" s="1"/>
      <c r="J827" s="1"/>
      <c r="K827" s="1"/>
    </row>
    <row r="828" spans="2:11" ht="12.85" customHeight="1">
      <c r="B828" s="1"/>
      <c r="C828" s="1"/>
      <c r="J828" s="1"/>
      <c r="K828" s="1"/>
    </row>
    <row r="829" spans="2:11" ht="12.85" customHeight="1">
      <c r="B829" s="1"/>
      <c r="C829" s="1"/>
      <c r="J829" s="1"/>
      <c r="K829" s="1"/>
    </row>
    <row r="830" spans="2:11" ht="12.85" customHeight="1">
      <c r="B830" s="1"/>
      <c r="C830" s="1"/>
      <c r="J830" s="1"/>
      <c r="K830" s="1"/>
    </row>
    <row r="831" spans="2:11" ht="12.85" customHeight="1">
      <c r="B831" s="1"/>
      <c r="C831" s="1"/>
      <c r="J831" s="1"/>
      <c r="K831" s="1"/>
    </row>
    <row r="832" spans="2:11" ht="12.85" customHeight="1">
      <c r="B832" s="1"/>
      <c r="C832" s="1"/>
      <c r="J832" s="1"/>
      <c r="K832" s="1"/>
    </row>
    <row r="833" spans="2:11" ht="12.85" customHeight="1">
      <c r="B833" s="1"/>
      <c r="C833" s="1"/>
      <c r="J833" s="1"/>
      <c r="K833" s="1"/>
    </row>
    <row r="834" spans="2:11" ht="12.85" customHeight="1">
      <c r="B834" s="1"/>
      <c r="C834" s="1"/>
      <c r="J834" s="1"/>
      <c r="K834" s="1"/>
    </row>
    <row r="835" spans="2:11" ht="12.85" customHeight="1">
      <c r="B835" s="1"/>
      <c r="C835" s="1"/>
      <c r="J835" s="1"/>
      <c r="K835" s="1"/>
    </row>
    <row r="836" spans="2:11" ht="12.85" customHeight="1">
      <c r="B836" s="1"/>
      <c r="C836" s="1"/>
      <c r="J836" s="1"/>
      <c r="K836" s="1"/>
    </row>
    <row r="837" spans="2:11" ht="12.85" customHeight="1">
      <c r="B837" s="1"/>
      <c r="C837" s="1"/>
      <c r="J837" s="1"/>
      <c r="K837" s="1"/>
    </row>
    <row r="838" spans="2:11" ht="12.85" customHeight="1">
      <c r="B838" s="1"/>
      <c r="C838" s="1"/>
      <c r="J838" s="1"/>
      <c r="K838" s="1"/>
    </row>
    <row r="839" spans="2:11" ht="12.85" customHeight="1">
      <c r="B839" s="1"/>
      <c r="C839" s="1"/>
      <c r="J839" s="1"/>
      <c r="K839" s="1"/>
    </row>
    <row r="840" spans="2:11" ht="12.85" customHeight="1">
      <c r="B840" s="1"/>
      <c r="C840" s="1"/>
      <c r="J840" s="1"/>
      <c r="K840" s="1"/>
    </row>
    <row r="841" spans="2:11" ht="12.85" customHeight="1">
      <c r="B841" s="1"/>
      <c r="C841" s="1"/>
      <c r="J841" s="1"/>
      <c r="K841" s="1"/>
    </row>
    <row r="842" spans="2:11" ht="12.85" customHeight="1">
      <c r="B842" s="1"/>
      <c r="C842" s="1"/>
      <c r="J842" s="1"/>
      <c r="K842" s="1"/>
    </row>
    <row r="843" spans="2:11" ht="12.85" customHeight="1">
      <c r="B843" s="1"/>
      <c r="C843" s="1"/>
      <c r="J843" s="1"/>
      <c r="K843" s="1"/>
    </row>
    <row r="844" spans="2:11" ht="12.85" customHeight="1">
      <c r="B844" s="1"/>
      <c r="C844" s="1"/>
      <c r="J844" s="1"/>
      <c r="K844" s="1"/>
    </row>
    <row r="845" spans="2:11" ht="12.85" customHeight="1">
      <c r="B845" s="1"/>
      <c r="C845" s="1"/>
      <c r="J845" s="1"/>
      <c r="K845" s="1"/>
    </row>
    <row r="846" spans="2:11" ht="12.85" customHeight="1">
      <c r="B846" s="1"/>
      <c r="C846" s="1"/>
      <c r="J846" s="1"/>
      <c r="K846" s="1"/>
    </row>
    <row r="847" spans="2:11" ht="12.85" customHeight="1">
      <c r="B847" s="1"/>
      <c r="C847" s="1"/>
      <c r="J847" s="1"/>
      <c r="K847" s="1"/>
    </row>
    <row r="848" spans="2:11" ht="12.85" customHeight="1">
      <c r="B848" s="1"/>
      <c r="C848" s="1"/>
      <c r="J848" s="1"/>
      <c r="K848" s="1"/>
    </row>
    <row r="849" spans="2:11" ht="12.85" customHeight="1">
      <c r="B849" s="1"/>
      <c r="C849" s="1"/>
      <c r="J849" s="1"/>
      <c r="K849" s="1"/>
    </row>
    <row r="850" spans="2:11" ht="12.85" customHeight="1">
      <c r="B850" s="1"/>
      <c r="C850" s="1"/>
      <c r="J850" s="1"/>
      <c r="K850" s="1"/>
    </row>
    <row r="851" spans="2:11" ht="12.85" customHeight="1">
      <c r="B851" s="1"/>
      <c r="C851" s="1"/>
      <c r="J851" s="1"/>
      <c r="K851" s="1"/>
    </row>
    <row r="852" spans="2:11" ht="12.85" customHeight="1">
      <c r="B852" s="1"/>
      <c r="C852" s="1"/>
      <c r="J852" s="1"/>
      <c r="K852" s="1"/>
    </row>
    <row r="853" spans="2:11" ht="12.85" customHeight="1">
      <c r="B853" s="1"/>
      <c r="C853" s="1"/>
      <c r="J853" s="1"/>
      <c r="K853" s="1"/>
    </row>
    <row r="854" spans="2:11" ht="12.85" customHeight="1">
      <c r="B854" s="1"/>
      <c r="C854" s="1"/>
      <c r="J854" s="1"/>
      <c r="K854" s="1"/>
    </row>
    <row r="855" spans="2:11" ht="12.85" customHeight="1">
      <c r="B855" s="1"/>
      <c r="C855" s="1"/>
      <c r="J855" s="1"/>
      <c r="K855" s="1"/>
    </row>
    <row r="856" spans="2:11" ht="12.85" customHeight="1">
      <c r="B856" s="1"/>
      <c r="C856" s="1"/>
      <c r="J856" s="1"/>
      <c r="K856" s="1"/>
    </row>
    <row r="857" spans="2:11" ht="12.85" customHeight="1">
      <c r="B857" s="1"/>
      <c r="C857" s="1"/>
      <c r="J857" s="1"/>
      <c r="K857" s="1"/>
    </row>
    <row r="858" spans="2:11" ht="12.85" customHeight="1">
      <c r="B858" s="1"/>
      <c r="C858" s="1"/>
      <c r="J858" s="1"/>
      <c r="K858" s="1"/>
    </row>
    <row r="859" spans="2:11" ht="12.85" customHeight="1">
      <c r="B859" s="1"/>
      <c r="C859" s="1"/>
      <c r="J859" s="1"/>
      <c r="K859" s="1"/>
    </row>
    <row r="860" spans="2:11" ht="12.85" customHeight="1">
      <c r="B860" s="1"/>
      <c r="C860" s="1"/>
      <c r="J860" s="1"/>
      <c r="K860" s="1"/>
    </row>
    <row r="861" spans="2:11" ht="12.85" customHeight="1">
      <c r="B861" s="1"/>
      <c r="C861" s="1"/>
      <c r="J861" s="1"/>
      <c r="K861" s="1"/>
    </row>
    <row r="862" spans="2:11" ht="12.85" customHeight="1">
      <c r="B862" s="1"/>
      <c r="C862" s="1"/>
      <c r="J862" s="1"/>
      <c r="K862" s="1"/>
    </row>
    <row r="863" spans="2:11" ht="12.85" customHeight="1">
      <c r="B863" s="1"/>
      <c r="C863" s="1"/>
      <c r="J863" s="1"/>
      <c r="K863" s="1"/>
    </row>
    <row r="864" spans="2:11" ht="12.85" customHeight="1">
      <c r="B864" s="1"/>
      <c r="C864" s="1"/>
      <c r="J864" s="1"/>
      <c r="K864" s="1"/>
    </row>
    <row r="865" spans="2:11" ht="12.85" customHeight="1">
      <c r="B865" s="1"/>
      <c r="C865" s="1"/>
      <c r="J865" s="1"/>
      <c r="K865" s="1"/>
    </row>
    <row r="866" spans="2:11" ht="12.85" customHeight="1">
      <c r="B866" s="1"/>
      <c r="C866" s="1"/>
      <c r="J866" s="1"/>
      <c r="K866" s="1"/>
    </row>
    <row r="867" spans="2:11" ht="12.85" customHeight="1">
      <c r="B867" s="1"/>
      <c r="C867" s="1"/>
      <c r="J867" s="1"/>
      <c r="K867" s="1"/>
    </row>
    <row r="868" spans="2:11" ht="12.85" customHeight="1">
      <c r="B868" s="1"/>
      <c r="C868" s="1"/>
      <c r="J868" s="1"/>
      <c r="K868" s="1"/>
    </row>
    <row r="869" spans="2:11" ht="12.85" customHeight="1">
      <c r="B869" s="1"/>
      <c r="C869" s="1"/>
      <c r="J869" s="1"/>
      <c r="K869" s="1"/>
    </row>
    <row r="870" spans="2:11" ht="12.85" customHeight="1">
      <c r="B870" s="1"/>
      <c r="C870" s="1"/>
      <c r="J870" s="1"/>
      <c r="K870" s="1"/>
    </row>
    <row r="871" spans="2:11" ht="12.85" customHeight="1">
      <c r="B871" s="1"/>
      <c r="C871" s="1"/>
      <c r="J871" s="1"/>
      <c r="K871" s="1"/>
    </row>
    <row r="872" spans="2:11" ht="12.85" customHeight="1">
      <c r="B872" s="1"/>
      <c r="C872" s="1"/>
      <c r="J872" s="1"/>
      <c r="K872" s="1"/>
    </row>
    <row r="873" spans="2:11" ht="12.85" customHeight="1">
      <c r="B873" s="1"/>
      <c r="C873" s="1"/>
      <c r="J873" s="1"/>
      <c r="K873" s="1"/>
    </row>
    <row r="874" spans="2:11" ht="12.85" customHeight="1">
      <c r="B874" s="1"/>
      <c r="C874" s="1"/>
      <c r="J874" s="1"/>
      <c r="K874" s="1"/>
    </row>
    <row r="875" spans="2:11" ht="12.85" customHeight="1">
      <c r="B875" s="1"/>
      <c r="C875" s="1"/>
      <c r="J875" s="1"/>
      <c r="K875" s="1"/>
    </row>
    <row r="876" spans="2:11" ht="12.85" customHeight="1">
      <c r="B876" s="1"/>
      <c r="C876" s="1"/>
      <c r="J876" s="1"/>
      <c r="K876" s="1"/>
    </row>
    <row r="877" spans="2:11" ht="12.85" customHeight="1">
      <c r="B877" s="1"/>
      <c r="C877" s="1"/>
      <c r="J877" s="1"/>
      <c r="K877" s="1"/>
    </row>
    <row r="878" spans="2:11" ht="12.85" customHeight="1">
      <c r="B878" s="1"/>
      <c r="C878" s="1"/>
      <c r="J878" s="1"/>
      <c r="K878" s="1"/>
    </row>
    <row r="879" spans="2:11" ht="12.85" customHeight="1">
      <c r="B879" s="1"/>
      <c r="C879" s="1"/>
      <c r="J879" s="1"/>
      <c r="K879" s="1"/>
    </row>
    <row r="880" spans="2:11" ht="12.85" customHeight="1">
      <c r="B880" s="1"/>
      <c r="C880" s="1"/>
      <c r="J880" s="1"/>
      <c r="K880" s="1"/>
    </row>
    <row r="881" spans="2:11" ht="12.85" customHeight="1">
      <c r="B881" s="1"/>
      <c r="C881" s="1"/>
      <c r="J881" s="1"/>
      <c r="K881" s="1"/>
    </row>
    <row r="882" spans="2:11" ht="12.85" customHeight="1">
      <c r="B882" s="1"/>
      <c r="C882" s="1"/>
      <c r="J882" s="1"/>
      <c r="K882" s="1"/>
    </row>
    <row r="883" spans="2:11" ht="12.85" customHeight="1">
      <c r="B883" s="1"/>
      <c r="C883" s="1"/>
      <c r="J883" s="1"/>
      <c r="K883" s="1"/>
    </row>
    <row r="884" spans="2:11" ht="12.85" customHeight="1">
      <c r="B884" s="1"/>
      <c r="C884" s="1"/>
      <c r="J884" s="1"/>
      <c r="K884" s="1"/>
    </row>
    <row r="885" spans="2:11" ht="12.85" customHeight="1">
      <c r="B885" s="1"/>
      <c r="C885" s="1"/>
      <c r="J885" s="1"/>
      <c r="K885" s="1"/>
    </row>
    <row r="886" spans="2:11" ht="12.85" customHeight="1">
      <c r="B886" s="1"/>
      <c r="C886" s="1"/>
      <c r="J886" s="1"/>
      <c r="K886" s="1"/>
    </row>
    <row r="887" spans="2:11" ht="12.85" customHeight="1">
      <c r="B887" s="1"/>
      <c r="C887" s="1"/>
      <c r="J887" s="1"/>
      <c r="K887" s="1"/>
    </row>
    <row r="888" spans="2:11" ht="12.85" customHeight="1">
      <c r="B888" s="1"/>
      <c r="C888" s="1"/>
      <c r="J888" s="1"/>
      <c r="K888" s="1"/>
    </row>
    <row r="889" spans="2:11" ht="12.85" customHeight="1">
      <c r="B889" s="1"/>
      <c r="C889" s="1"/>
      <c r="J889" s="1"/>
      <c r="K889" s="1"/>
    </row>
    <row r="890" spans="2:11" ht="12.85" customHeight="1">
      <c r="B890" s="1"/>
      <c r="C890" s="1"/>
      <c r="J890" s="1"/>
      <c r="K890" s="1"/>
    </row>
    <row r="891" spans="2:11" ht="12.85" customHeight="1">
      <c r="B891" s="1"/>
      <c r="C891" s="1"/>
      <c r="J891" s="1"/>
      <c r="K891" s="1"/>
    </row>
    <row r="892" spans="2:11" ht="12.85" customHeight="1">
      <c r="B892" s="1"/>
      <c r="C892" s="1"/>
      <c r="J892" s="1"/>
      <c r="K892" s="1"/>
    </row>
    <row r="893" spans="2:11" ht="12.85" customHeight="1">
      <c r="B893" s="1"/>
      <c r="C893" s="1"/>
      <c r="J893" s="1"/>
      <c r="K893" s="1"/>
    </row>
    <row r="894" spans="2:11" ht="12.85" customHeight="1">
      <c r="B894" s="1"/>
      <c r="C894" s="1"/>
      <c r="J894" s="1"/>
      <c r="K894" s="1"/>
    </row>
    <row r="895" spans="2:11" ht="12.85" customHeight="1">
      <c r="B895" s="1"/>
      <c r="C895" s="1"/>
      <c r="J895" s="1"/>
      <c r="K895" s="1"/>
    </row>
    <row r="896" spans="2:11" ht="12.85" customHeight="1">
      <c r="B896" s="1"/>
      <c r="C896" s="1"/>
      <c r="J896" s="1"/>
      <c r="K896" s="1"/>
    </row>
    <row r="897" spans="2:11" ht="12.85" customHeight="1">
      <c r="B897" s="1"/>
      <c r="C897" s="1"/>
      <c r="J897" s="1"/>
      <c r="K897" s="1"/>
    </row>
    <row r="898" spans="2:11" ht="12.85" customHeight="1">
      <c r="B898" s="1"/>
      <c r="C898" s="1"/>
      <c r="J898" s="1"/>
      <c r="K898" s="1"/>
    </row>
    <row r="899" spans="2:11" ht="12.85" customHeight="1">
      <c r="B899" s="1"/>
      <c r="C899" s="1"/>
      <c r="J899" s="1"/>
      <c r="K899" s="1"/>
    </row>
    <row r="900" spans="2:11" ht="12.85" customHeight="1">
      <c r="B900" s="1"/>
      <c r="C900" s="1"/>
      <c r="J900" s="1"/>
      <c r="K900" s="1"/>
    </row>
    <row r="901" spans="2:11" ht="12.85" customHeight="1">
      <c r="B901" s="1"/>
      <c r="C901" s="1"/>
      <c r="J901" s="1"/>
      <c r="K901" s="1"/>
    </row>
    <row r="902" spans="2:11" ht="12.85" customHeight="1">
      <c r="B902" s="1"/>
      <c r="C902" s="1"/>
      <c r="J902" s="1"/>
      <c r="K902" s="1"/>
    </row>
    <row r="903" spans="2:11" ht="12.85" customHeight="1">
      <c r="B903" s="1"/>
      <c r="C903" s="1"/>
      <c r="J903" s="1"/>
      <c r="K903" s="1"/>
    </row>
    <row r="904" spans="2:11" ht="12.85" customHeight="1">
      <c r="B904" s="1"/>
      <c r="C904" s="1"/>
      <c r="J904" s="1"/>
      <c r="K904" s="1"/>
    </row>
    <row r="905" spans="2:11" ht="12.85" customHeight="1">
      <c r="B905" s="1"/>
      <c r="C905" s="1"/>
      <c r="J905" s="1"/>
      <c r="K905" s="1"/>
    </row>
    <row r="906" spans="2:11" ht="12.85" customHeight="1">
      <c r="B906" s="1"/>
      <c r="C906" s="1"/>
      <c r="J906" s="1"/>
      <c r="K906" s="1"/>
    </row>
    <row r="907" spans="2:11" ht="12.85" customHeight="1">
      <c r="B907" s="1"/>
      <c r="C907" s="1"/>
      <c r="J907" s="1"/>
      <c r="K907" s="1"/>
    </row>
    <row r="908" spans="2:11" ht="12.85" customHeight="1">
      <c r="B908" s="1"/>
      <c r="C908" s="1"/>
      <c r="J908" s="1"/>
      <c r="K908" s="1"/>
    </row>
    <row r="909" spans="2:11" ht="12.85" customHeight="1">
      <c r="B909" s="1"/>
      <c r="C909" s="1"/>
      <c r="J909" s="1"/>
      <c r="K909" s="1"/>
    </row>
    <row r="910" spans="2:11" ht="12.85" customHeight="1">
      <c r="B910" s="1"/>
      <c r="C910" s="1"/>
      <c r="J910" s="1"/>
      <c r="K910" s="1"/>
    </row>
    <row r="911" spans="2:11" ht="12.85" customHeight="1">
      <c r="B911" s="1"/>
      <c r="C911" s="1"/>
      <c r="J911" s="1"/>
      <c r="K911" s="1"/>
    </row>
    <row r="912" spans="2:11" ht="12.85" customHeight="1">
      <c r="B912" s="1"/>
      <c r="C912" s="1"/>
      <c r="J912" s="1"/>
      <c r="K912" s="1"/>
    </row>
    <row r="913" spans="2:11" ht="12.85" customHeight="1">
      <c r="B913" s="1"/>
      <c r="C913" s="1"/>
      <c r="J913" s="1"/>
      <c r="K913" s="1"/>
    </row>
    <row r="914" spans="2:11" ht="12.85" customHeight="1">
      <c r="B914" s="1"/>
      <c r="C914" s="1"/>
      <c r="J914" s="1"/>
      <c r="K914" s="1"/>
    </row>
    <row r="915" spans="2:11" ht="12.85" customHeight="1">
      <c r="B915" s="1"/>
      <c r="C915" s="1"/>
      <c r="J915" s="1"/>
      <c r="K915" s="1"/>
    </row>
    <row r="916" spans="2:11" ht="12.85" customHeight="1">
      <c r="B916" s="1"/>
      <c r="C916" s="1"/>
      <c r="J916" s="1"/>
      <c r="K916" s="1"/>
    </row>
    <row r="917" spans="2:11" ht="12.85" customHeight="1">
      <c r="B917" s="1"/>
      <c r="C917" s="1"/>
      <c r="J917" s="1"/>
      <c r="K917" s="1"/>
    </row>
    <row r="918" spans="2:11" ht="12.85" customHeight="1">
      <c r="B918" s="1"/>
      <c r="C918" s="1"/>
      <c r="J918" s="1"/>
      <c r="K918" s="1"/>
    </row>
    <row r="919" spans="2:11" ht="12.85" customHeight="1">
      <c r="B919" s="1"/>
      <c r="C919" s="1"/>
      <c r="J919" s="1"/>
      <c r="K919" s="1"/>
    </row>
    <row r="920" spans="2:11" ht="12.85" customHeight="1">
      <c r="B920" s="1"/>
      <c r="C920" s="1"/>
      <c r="J920" s="1"/>
      <c r="K920" s="1"/>
    </row>
    <row r="921" spans="2:11" ht="12.85" customHeight="1">
      <c r="B921" s="1"/>
      <c r="C921" s="1"/>
      <c r="J921" s="1"/>
      <c r="K921" s="1"/>
    </row>
    <row r="922" spans="2:11" ht="12.85" customHeight="1">
      <c r="B922" s="1"/>
      <c r="C922" s="1"/>
      <c r="J922" s="1"/>
      <c r="K922" s="1"/>
    </row>
    <row r="923" spans="2:11" ht="12.85" customHeight="1">
      <c r="B923" s="1"/>
      <c r="C923" s="1"/>
      <c r="J923" s="1"/>
      <c r="K923" s="1"/>
    </row>
    <row r="924" spans="2:11" ht="12.85" customHeight="1">
      <c r="B924" s="1"/>
      <c r="C924" s="1"/>
      <c r="J924" s="1"/>
      <c r="K924" s="1"/>
    </row>
    <row r="925" spans="2:11" ht="12.85" customHeight="1">
      <c r="B925" s="1"/>
      <c r="C925" s="1"/>
      <c r="J925" s="1"/>
      <c r="K925" s="1"/>
    </row>
    <row r="926" spans="2:11" ht="12.85" customHeight="1">
      <c r="B926" s="1"/>
      <c r="C926" s="1"/>
      <c r="J926" s="1"/>
      <c r="K926" s="1"/>
    </row>
    <row r="927" spans="2:11" ht="12.85" customHeight="1">
      <c r="B927" s="1"/>
      <c r="C927" s="1"/>
      <c r="J927" s="1"/>
      <c r="K927" s="1"/>
    </row>
    <row r="928" spans="2:11" ht="12.85" customHeight="1">
      <c r="B928" s="1"/>
      <c r="C928" s="1"/>
      <c r="J928" s="1"/>
      <c r="K928" s="1"/>
    </row>
    <row r="929" spans="2:11" ht="12.85" customHeight="1">
      <c r="B929" s="1"/>
      <c r="C929" s="1"/>
      <c r="J929" s="1"/>
      <c r="K929" s="1"/>
    </row>
    <row r="930" spans="2:11" ht="12.85" customHeight="1">
      <c r="B930" s="1"/>
      <c r="C930" s="1"/>
      <c r="J930" s="1"/>
      <c r="K930" s="1"/>
    </row>
    <row r="931" spans="2:11" ht="12.85" customHeight="1">
      <c r="B931" s="1"/>
      <c r="C931" s="1"/>
      <c r="J931" s="1"/>
      <c r="K931" s="1"/>
    </row>
    <row r="932" spans="2:11" ht="12.85" customHeight="1">
      <c r="B932" s="1"/>
      <c r="C932" s="1"/>
      <c r="J932" s="1"/>
      <c r="K932" s="1"/>
    </row>
    <row r="933" spans="2:11" ht="12.85" customHeight="1">
      <c r="B933" s="1"/>
      <c r="C933" s="1"/>
      <c r="J933" s="1"/>
      <c r="K933" s="1"/>
    </row>
    <row r="934" spans="2:11" ht="12.85" customHeight="1">
      <c r="B934" s="1"/>
      <c r="C934" s="1"/>
      <c r="J934" s="1"/>
      <c r="K934" s="1"/>
    </row>
    <row r="935" spans="2:11" ht="12.85" customHeight="1">
      <c r="B935" s="1"/>
      <c r="C935" s="1"/>
      <c r="J935" s="1"/>
      <c r="K935" s="1"/>
    </row>
    <row r="936" spans="2:11" ht="12.85" customHeight="1">
      <c r="B936" s="1"/>
      <c r="C936" s="1"/>
      <c r="J936" s="1"/>
      <c r="K936" s="1"/>
    </row>
    <row r="937" spans="2:11" ht="12.85" customHeight="1">
      <c r="B937" s="1"/>
      <c r="C937" s="1"/>
      <c r="J937" s="1"/>
      <c r="K937" s="1"/>
    </row>
    <row r="938" spans="2:11" ht="12.85" customHeight="1">
      <c r="B938" s="1"/>
      <c r="C938" s="1"/>
      <c r="J938" s="1"/>
      <c r="K938" s="1"/>
    </row>
    <row r="939" spans="2:11" ht="12.85" customHeight="1">
      <c r="B939" s="1"/>
      <c r="C939" s="1"/>
      <c r="J939" s="1"/>
      <c r="K939" s="1"/>
    </row>
    <row r="940" spans="2:11" ht="12.85" customHeight="1">
      <c r="B940" s="1"/>
      <c r="C940" s="1"/>
      <c r="J940" s="1"/>
      <c r="K940" s="1"/>
    </row>
    <row r="941" spans="2:11" ht="12.85" customHeight="1">
      <c r="B941" s="1"/>
      <c r="C941" s="1"/>
      <c r="J941" s="1"/>
      <c r="K941" s="1"/>
    </row>
    <row r="942" spans="2:11" ht="12.85" customHeight="1">
      <c r="B942" s="1"/>
      <c r="C942" s="1"/>
      <c r="J942" s="1"/>
      <c r="K942" s="1"/>
    </row>
    <row r="943" spans="2:11" ht="12.85" customHeight="1">
      <c r="B943" s="1"/>
      <c r="C943" s="1"/>
      <c r="J943" s="1"/>
      <c r="K943" s="1"/>
    </row>
    <row r="944" spans="2:11" ht="12.85" customHeight="1">
      <c r="B944" s="1"/>
      <c r="C944" s="1"/>
      <c r="J944" s="1"/>
      <c r="K944" s="1"/>
    </row>
    <row r="945" spans="2:11" ht="12.85" customHeight="1">
      <c r="B945" s="1"/>
      <c r="C945" s="1"/>
      <c r="J945" s="1"/>
      <c r="K945" s="1"/>
    </row>
    <row r="946" spans="2:11" ht="12.85" customHeight="1">
      <c r="B946" s="1"/>
      <c r="C946" s="1"/>
      <c r="J946" s="1"/>
      <c r="K946" s="1"/>
    </row>
    <row r="947" spans="2:11" ht="12.85" customHeight="1">
      <c r="B947" s="1"/>
      <c r="C947" s="1"/>
      <c r="J947" s="1"/>
      <c r="K947" s="1"/>
    </row>
    <row r="948" spans="2:11" ht="12.85" customHeight="1">
      <c r="B948" s="1"/>
      <c r="C948" s="1"/>
      <c r="J948" s="1"/>
      <c r="K948" s="1"/>
    </row>
    <row r="949" spans="2:11" ht="12.8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5FC10C-14A5-4F8E-8658-17448CE06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74C11B-B2A1-4D54-95EB-50D477A0D7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1F4975-C78C-40DB-A5BE-1EB29DB0EE4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1. CUTTING DOCKET</vt:lpstr>
      <vt:lpstr>GREY</vt:lpstr>
      <vt:lpstr>2. TRIM CARD</vt:lpstr>
      <vt:lpstr>2. TRIM CARD (GREY)</vt:lpstr>
      <vt:lpstr>3. ĐỊNH VỊ HÌNH IN.THÊU</vt:lpstr>
      <vt:lpstr>4. THÔNG SỐ SẢN XUẤT</vt:lpstr>
      <vt:lpstr>'1. CUTTING DOCKET'!Print_Area</vt:lpstr>
      <vt:lpstr>'2. TRIM CARD'!Print_Area</vt:lpstr>
      <vt:lpstr>'2. TRIM CARD (GREY)'!Print_Area</vt:lpstr>
      <vt:lpstr>GREY!Print_Area</vt:lpstr>
      <vt:lpstr>'1. CUTTING DOCKET'!Print_Titles</vt:lpstr>
      <vt:lpstr>'2. TRIM CARD (GREY)'!Print_Titles</vt:lpstr>
      <vt:lpstr>GREY!Print_Titles</vt:lpstr>
      <vt:lpstr>Work_Type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Truc Dang Ngoc Thanh</cp:lastModifiedBy>
  <cp:lastPrinted>2024-10-15T02:26:14Z</cp:lastPrinted>
  <dcterms:created xsi:type="dcterms:W3CDTF">2016-05-06T01:47:29Z</dcterms:created>
  <dcterms:modified xsi:type="dcterms:W3CDTF">2024-10-15T02:31:24Z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