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NIKE/4-SS25/1-SAMPLE/2-STYLE-FILE/1. TECH PACK/1. BIG HEAD/BLOCKS/"/>
    </mc:Choice>
  </mc:AlternateContent>
  <xr:revisionPtr revIDLastSave="27" documentId="13_ncr:1_{7C722BBC-8796-45DB-98A4-8FDCCC86A370}" xr6:coauthVersionLast="47" xr6:coauthVersionMax="47" xr10:uidLastSave="{21892811-205D-4FBB-8A06-6247E840EF69}"/>
  <bookViews>
    <workbookView xWindow="-108" yWindow="-108" windowWidth="23256" windowHeight="12456" tabRatio="753" firstSheet="1" activeTab="1" xr2:uid="{00000000-000D-0000-FFFF-FFFF00000000}"/>
  </bookViews>
  <sheets>
    <sheet name="GREY" sheetId="16" state="hidden" r:id="rId1"/>
    <sheet name="UA-13-08-2024" sheetId="23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'UA-13-08-2024'!$A$1:$M$30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3" l="1"/>
  <c r="H30" i="23"/>
  <c r="J30" i="23" s="1"/>
  <c r="K30" i="23" s="1"/>
  <c r="E30" i="23"/>
  <c r="D30" i="23" s="1"/>
  <c r="H29" i="23"/>
  <c r="J29" i="23" s="1"/>
  <c r="K29" i="23" s="1"/>
  <c r="D29" i="23"/>
  <c r="H28" i="23"/>
  <c r="J28" i="23" s="1"/>
  <c r="K28" i="23" s="1"/>
  <c r="E28" i="23"/>
  <c r="D28" i="23" s="1"/>
  <c r="H27" i="23"/>
  <c r="J27" i="23" s="1"/>
  <c r="K27" i="23" s="1"/>
  <c r="E27" i="23"/>
  <c r="D27" i="23" s="1"/>
  <c r="H26" i="23"/>
  <c r="J26" i="23" s="1"/>
  <c r="K26" i="23" s="1"/>
  <c r="E26" i="23"/>
  <c r="D26" i="23" s="1"/>
  <c r="H24" i="23"/>
  <c r="J24" i="23" s="1"/>
  <c r="K24" i="23" s="1"/>
  <c r="E24" i="23"/>
  <c r="D24" i="23" s="1"/>
  <c r="H23" i="23"/>
  <c r="J23" i="23" s="1"/>
  <c r="K23" i="23" s="1"/>
  <c r="E23" i="23"/>
  <c r="D23" i="23" s="1"/>
  <c r="H22" i="23"/>
  <c r="J22" i="23" s="1"/>
  <c r="K22" i="23" s="1"/>
  <c r="E22" i="23"/>
  <c r="D22" i="23" s="1"/>
  <c r="H20" i="23"/>
  <c r="J20" i="23" s="1"/>
  <c r="K20" i="23" s="1"/>
  <c r="E20" i="23"/>
  <c r="D20" i="23" s="1"/>
  <c r="H19" i="23"/>
  <c r="J19" i="23" s="1"/>
  <c r="K19" i="23" s="1"/>
  <c r="E19" i="23"/>
  <c r="D19" i="23" s="1"/>
  <c r="H18" i="23"/>
  <c r="J18" i="23" s="1"/>
  <c r="K18" i="23" s="1"/>
  <c r="E18" i="23"/>
  <c r="D18" i="23" s="1"/>
  <c r="H17" i="23"/>
  <c r="J17" i="23" s="1"/>
  <c r="K17" i="23" s="1"/>
  <c r="E17" i="23"/>
  <c r="D17" i="23" s="1"/>
  <c r="H16" i="23"/>
  <c r="J16" i="23" s="1"/>
  <c r="K16" i="23" s="1"/>
  <c r="E16" i="23"/>
  <c r="D16" i="23" s="1"/>
  <c r="H15" i="23"/>
  <c r="J15" i="23" s="1"/>
  <c r="K15" i="23" s="1"/>
  <c r="E15" i="23"/>
  <c r="D15" i="23" s="1"/>
  <c r="H14" i="23"/>
  <c r="J14" i="23" s="1"/>
  <c r="K14" i="23" s="1"/>
  <c r="E14" i="23"/>
  <c r="D14" i="23" s="1"/>
  <c r="H13" i="23"/>
  <c r="J13" i="23" s="1"/>
  <c r="K13" i="23" s="1"/>
  <c r="E13" i="23"/>
  <c r="D13" i="23" s="1"/>
  <c r="H12" i="23"/>
  <c r="J12" i="23" s="1"/>
  <c r="K12" i="23" s="1"/>
  <c r="E12" i="23"/>
  <c r="D12" i="23" s="1"/>
  <c r="H11" i="23"/>
  <c r="J11" i="23" s="1"/>
  <c r="K11" i="23" s="1"/>
  <c r="E11" i="23"/>
  <c r="D11" i="23" s="1"/>
  <c r="H10" i="23"/>
  <c r="J10" i="23" s="1"/>
  <c r="K10" i="23" s="1"/>
  <c r="E10" i="23"/>
  <c r="D10" i="23" s="1"/>
  <c r="H9" i="23"/>
  <c r="J9" i="23" s="1"/>
  <c r="K9" i="23" s="1"/>
  <c r="E9" i="23"/>
  <c r="D9" i="23" s="1"/>
  <c r="H8" i="23"/>
  <c r="J8" i="23" s="1"/>
  <c r="K8" i="23" s="1"/>
  <c r="E8" i="23"/>
  <c r="D8" i="23" s="1"/>
  <c r="H7" i="23"/>
  <c r="J7" i="23" s="1"/>
  <c r="E7" i="23"/>
  <c r="D7" i="23" s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B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C6" i="17"/>
  <c r="B6" i="17"/>
  <c r="E5" i="17"/>
  <c r="D5" i="17"/>
  <c r="C5" i="17"/>
  <c r="B5" i="17"/>
  <c r="B4" i="17"/>
  <c r="A4" i="17"/>
  <c r="B3" i="17"/>
  <c r="A3" i="17"/>
  <c r="B2" i="17"/>
  <c r="A2" i="17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0" i="16" s="1"/>
  <c r="M130" i="16" s="1"/>
  <c r="O130" i="16" s="1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L66" i="16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E52" i="16" s="1"/>
  <c r="E53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L98" i="16" l="1"/>
  <c r="P30" i="16"/>
  <c r="K93" i="16" s="1"/>
  <c r="M93" i="16" s="1"/>
  <c r="O93" i="16" s="1"/>
  <c r="P35" i="16"/>
  <c r="K110" i="16" s="1"/>
  <c r="M110" i="16" s="1"/>
  <c r="O110" i="16" s="1"/>
  <c r="P40" i="16"/>
  <c r="L95" i="16"/>
  <c r="L97" i="16"/>
  <c r="L96" i="16"/>
  <c r="I42" i="16"/>
  <c r="E169" i="16" s="1"/>
  <c r="G42" i="16"/>
  <c r="C169" i="16" s="1"/>
  <c r="J42" i="16"/>
  <c r="F169" i="16" s="1"/>
  <c r="H42" i="16"/>
  <c r="D169" i="16" s="1"/>
  <c r="L111" i="16"/>
  <c r="P20" i="16"/>
  <c r="G59" i="16" s="1"/>
  <c r="I59" i="16" s="1"/>
  <c r="B148" i="16"/>
  <c r="K42" i="16"/>
  <c r="G169" i="16" s="1"/>
  <c r="B147" i="16"/>
  <c r="I119" i="16"/>
  <c r="I115" i="16"/>
  <c r="I111" i="16"/>
  <c r="I107" i="16"/>
  <c r="I99" i="16"/>
  <c r="I95" i="16"/>
  <c r="I85" i="16"/>
  <c r="I77" i="16"/>
  <c r="I71" i="16"/>
  <c r="I66" i="16"/>
  <c r="I122" i="16"/>
  <c r="I102" i="16"/>
  <c r="I88" i="16"/>
  <c r="I80" i="16"/>
  <c r="I67" i="16"/>
  <c r="I106" i="16"/>
  <c r="I94" i="16"/>
  <c r="I118" i="16"/>
  <c r="I82" i="16"/>
  <c r="I125" i="16"/>
  <c r="I116" i="16"/>
  <c r="I112" i="16"/>
  <c r="I108" i="16"/>
  <c r="I105" i="16"/>
  <c r="I96" i="16"/>
  <c r="I93" i="16"/>
  <c r="I83" i="16"/>
  <c r="I75" i="16"/>
  <c r="I72" i="16"/>
  <c r="I68" i="16"/>
  <c r="I84" i="16"/>
  <c r="I121" i="16"/>
  <c r="I114" i="16"/>
  <c r="I110" i="16"/>
  <c r="I101" i="16"/>
  <c r="I98" i="16"/>
  <c r="I79" i="16"/>
  <c r="I92" i="16"/>
  <c r="I120" i="16"/>
  <c r="I100" i="16"/>
  <c r="I86" i="16"/>
  <c r="I78" i="16"/>
  <c r="I126" i="16"/>
  <c r="I76" i="16"/>
  <c r="I70" i="16"/>
  <c r="E48" i="16"/>
  <c r="E49" i="16" s="1"/>
  <c r="I124" i="16"/>
  <c r="I104" i="16"/>
  <c r="I74" i="16"/>
  <c r="I123" i="16"/>
  <c r="I117" i="16"/>
  <c r="I113" i="16"/>
  <c r="I109" i="16"/>
  <c r="I103" i="16"/>
  <c r="I97" i="16"/>
  <c r="I91" i="16"/>
  <c r="I81" i="16"/>
  <c r="I73" i="16"/>
  <c r="I69" i="16"/>
  <c r="I87" i="16"/>
  <c r="I65" i="16"/>
  <c r="L115" i="16"/>
  <c r="L114" i="16"/>
  <c r="P24" i="16"/>
  <c r="P25" i="16" s="1"/>
  <c r="L131" i="16"/>
  <c r="M131" i="16" s="1"/>
  <c r="O131" i="16" s="1"/>
  <c r="L129" i="16"/>
  <c r="M129" i="16" s="1"/>
  <c r="O129" i="16" s="1"/>
  <c r="L128" i="16"/>
  <c r="M128" i="16" s="1"/>
  <c r="O128" i="16" s="1"/>
  <c r="L113" i="16"/>
  <c r="L127" i="16"/>
  <c r="M127" i="16" s="1"/>
  <c r="O127" i="16" s="1"/>
  <c r="L112" i="16"/>
  <c r="D31" i="23"/>
  <c r="E31" i="23"/>
  <c r="K7" i="23"/>
  <c r="K31" i="23" s="1"/>
  <c r="J31" i="23"/>
  <c r="H31" i="23"/>
  <c r="K76" i="16" l="1"/>
  <c r="M76" i="16" s="1"/>
  <c r="O76" i="16" s="1"/>
  <c r="K72" i="16"/>
  <c r="M72" i="16" s="1"/>
  <c r="O72" i="16" s="1"/>
  <c r="K109" i="16"/>
  <c r="M109" i="16" s="1"/>
  <c r="O109" i="16" s="1"/>
  <c r="K102" i="16"/>
  <c r="M102" i="16" s="1"/>
  <c r="O102" i="16" s="1"/>
  <c r="K122" i="16"/>
  <c r="M122" i="16" s="1"/>
  <c r="O122" i="16" s="1"/>
  <c r="K125" i="16"/>
  <c r="M125" i="16" s="1"/>
  <c r="O125" i="16" s="1"/>
  <c r="K121" i="16"/>
  <c r="M121" i="16" s="1"/>
  <c r="O121" i="16" s="1"/>
  <c r="K71" i="16"/>
  <c r="M71" i="16" s="1"/>
  <c r="O71" i="16" s="1"/>
  <c r="K113" i="16"/>
  <c r="M113" i="16" s="1"/>
  <c r="O113" i="16" s="1"/>
  <c r="K98" i="16"/>
  <c r="M98" i="16" s="1"/>
  <c r="O98" i="16" s="1"/>
  <c r="K105" i="16"/>
  <c r="M105" i="16" s="1"/>
  <c r="O105" i="16" s="1"/>
  <c r="K126" i="16"/>
  <c r="M126" i="16" s="1"/>
  <c r="O126" i="16" s="1"/>
  <c r="K94" i="16"/>
  <c r="M94" i="16" s="1"/>
  <c r="O94" i="16" s="1"/>
  <c r="K80" i="16"/>
  <c r="M80" i="16" s="1"/>
  <c r="O80" i="16" s="1"/>
  <c r="K106" i="16"/>
  <c r="M106" i="16" s="1"/>
  <c r="O106" i="16" s="1"/>
  <c r="K88" i="16"/>
  <c r="M88" i="16" s="1"/>
  <c r="O88" i="16" s="1"/>
  <c r="K114" i="16"/>
  <c r="M114" i="16" s="1"/>
  <c r="O114" i="16" s="1"/>
  <c r="K118" i="16"/>
  <c r="M118" i="16" s="1"/>
  <c r="O118" i="16" s="1"/>
  <c r="K68" i="16"/>
  <c r="M68" i="16" s="1"/>
  <c r="O68" i="16" s="1"/>
  <c r="K84" i="16"/>
  <c r="M84" i="16" s="1"/>
  <c r="O84" i="16" s="1"/>
  <c r="K97" i="16"/>
  <c r="M97" i="16" s="1"/>
  <c r="O97" i="16" s="1"/>
  <c r="K67" i="16"/>
  <c r="M67" i="16" s="1"/>
  <c r="O67" i="16" s="1"/>
  <c r="K117" i="16"/>
  <c r="M117" i="16" s="1"/>
  <c r="O117" i="16" s="1"/>
  <c r="K87" i="16"/>
  <c r="M87" i="16" s="1"/>
  <c r="O87" i="16" s="1"/>
  <c r="K79" i="16"/>
  <c r="M79" i="16" s="1"/>
  <c r="O79" i="16" s="1"/>
  <c r="K101" i="16"/>
  <c r="M101" i="16" s="1"/>
  <c r="O101" i="16" s="1"/>
  <c r="K83" i="16"/>
  <c r="M83" i="16" s="1"/>
  <c r="O83" i="16" s="1"/>
  <c r="K75" i="16"/>
  <c r="M75" i="16" s="1"/>
  <c r="O75" i="16" s="1"/>
  <c r="K77" i="16"/>
  <c r="M77" i="16" s="1"/>
  <c r="O77" i="16" s="1"/>
  <c r="K69" i="16"/>
  <c r="M69" i="16" s="1"/>
  <c r="O69" i="16" s="1"/>
  <c r="K73" i="16"/>
  <c r="M73" i="16" s="1"/>
  <c r="O73" i="16" s="1"/>
  <c r="K81" i="16"/>
  <c r="M81" i="16" s="1"/>
  <c r="O81" i="16" s="1"/>
  <c r="K85" i="16"/>
  <c r="M85" i="16" s="1"/>
  <c r="O85" i="16" s="1"/>
  <c r="K95" i="16"/>
  <c r="M95" i="16" s="1"/>
  <c r="O95" i="16" s="1"/>
  <c r="G55" i="16"/>
  <c r="I55" i="16" s="1"/>
  <c r="G49" i="16"/>
  <c r="I49" i="16" s="1"/>
  <c r="G57" i="16"/>
  <c r="I57" i="16" s="1"/>
  <c r="K99" i="16"/>
  <c r="M99" i="16" s="1"/>
  <c r="O99" i="16" s="1"/>
  <c r="K65" i="16"/>
  <c r="M65" i="16" s="1"/>
  <c r="O65" i="16" s="1"/>
  <c r="K111" i="16"/>
  <c r="M111" i="16" s="1"/>
  <c r="O111" i="16" s="1"/>
  <c r="G61" i="16"/>
  <c r="I61" i="16" s="1"/>
  <c r="K123" i="16"/>
  <c r="M123" i="16" s="1"/>
  <c r="O123" i="16" s="1"/>
  <c r="H169" i="16"/>
  <c r="G48" i="16"/>
  <c r="I48" i="16" s="1"/>
  <c r="G60" i="16"/>
  <c r="I60" i="16" s="1"/>
  <c r="K107" i="16"/>
  <c r="M107" i="16" s="1"/>
  <c r="O107" i="16" s="1"/>
  <c r="G47" i="16"/>
  <c r="I47" i="16" s="1"/>
  <c r="K115" i="16"/>
  <c r="M115" i="16" s="1"/>
  <c r="O115" i="16" s="1"/>
  <c r="K91" i="16"/>
  <c r="M91" i="16" s="1"/>
  <c r="O91" i="16" s="1"/>
  <c r="G56" i="16"/>
  <c r="I56" i="16" s="1"/>
  <c r="K119" i="16"/>
  <c r="M119" i="16" s="1"/>
  <c r="O119" i="16" s="1"/>
  <c r="K103" i="16"/>
  <c r="M103" i="16" s="1"/>
  <c r="O103" i="16" s="1"/>
  <c r="G52" i="16"/>
  <c r="I52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04" i="16"/>
  <c r="M104" i="16" s="1"/>
  <c r="O104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K124" i="16"/>
  <c r="M124" i="16" s="1"/>
  <c r="O124" i="16" s="1"/>
  <c r="G53" i="16"/>
  <c r="I53" i="16" s="1"/>
  <c r="K70" i="16"/>
  <c r="M70" i="16" s="1"/>
  <c r="O70" i="16" s="1"/>
  <c r="G51" i="16"/>
  <c r="I51" i="16" s="1"/>
  <c r="K74" i="16"/>
  <c r="M74" i="16" s="1"/>
  <c r="O74" i="16" s="1"/>
  <c r="K66" i="16"/>
  <c r="M66" i="16" s="1"/>
  <c r="O66" i="16" s="1"/>
  <c r="K92" i="16"/>
  <c r="M92" i="16" s="1"/>
  <c r="O92" i="16" s="1"/>
  <c r="K82" i="16"/>
  <c r="M82" i="16" s="1"/>
  <c r="O82" i="16" s="1"/>
  <c r="P42" i="16"/>
  <c r="J51" i="16" l="1"/>
  <c r="L51" i="16" s="1"/>
  <c r="J52" i="16"/>
  <c r="L52" i="16" s="1"/>
  <c r="J53" i="16"/>
  <c r="L53" i="1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<sst xmlns="http://schemas.openxmlformats.org/spreadsheetml/2006/main" count="619" uniqueCount="302">
  <si>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</si>
  <si>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</si>
  <si>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</si>
  <si>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</si>
  <si>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</si>
  <si>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</si>
  <si>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</si>
  <si>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</si>
  <si>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</si>
  <si>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</si>
  <si>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</si>
  <si>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</si>
  <si>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</si>
  <si>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</si>
  <si>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</si>
  <si>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</si>
  <si>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</si>
  <si>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</si>
  <si>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</si>
  <si>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</si>
  <si>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</si>
  <si>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</si>
  <si>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</si>
  <si>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</si>
  <si>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</si>
  <si>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</si>
  <si>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</si>
  <si>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</si>
  <si>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</si>
  <si>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</si>
  <si>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</si>
  <si>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</si>
  <si>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</si>
  <si>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</si>
  <si>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</si>
  <si>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</si>
  <si>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</si>
  <si>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</si>
  <si>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</si>
  <si>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</si>
  <si>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</si>
  <si>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</si>
  <si>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</si>
  <si>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</si>
  <si>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</si>
  <si>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</si>
  <si>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</si>
  <si>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</si>
  <si>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</si>
  <si>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</si>
  <si>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</si>
  <si>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</si>
  <si>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</si>
  <si>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</si>
  <si>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</si>
  <si>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</si>
  <si>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</si>
  <si>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</si>
  <si>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</si>
  <si>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</si>
  <si>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</si>
  <si>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</si>
  <si>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</si>
  <si>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</si>
  <si>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</si>
  <si>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</si>
  <si>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</si>
  <si>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</si>
  <si>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</si>
  <si>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</si>
  <si>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</si>
  <si>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</si>
  <si>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</si>
  <si>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</si>
  <si>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</si>
  <si>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</si>
  <si>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</si>
  <si>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</si>
  <si>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</si>
  <si>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</si>
  <si>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</si>
  <si>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</si>
  <si>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</si>
  <si>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</si>
  <si>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</si>
  <si>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</si>
  <si>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</si>
  <si>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</si>
  <si>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</si>
  <si>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</si>
  <si>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</si>
  <si>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</si>
  <si>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</si>
  <si>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</si>
  <si>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</si>
  <si>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</si>
  <si>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</si>
  <si>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</si>
  <si>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</si>
  <si>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</si>
  <si>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</si>
  <si>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</si>
  <si>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</si>
  <si>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</si>
  <si>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</si>
  <si>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</si>
  <si>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</si>
  <si>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</si>
  <si>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</si>
  <si>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</si>
  <si>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</si>
  <si>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</si>
  <si>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</si>
  <si>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</si>
  <si>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</si>
  <si>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</si>
  <si>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</si>
  <si>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</si>
  <si>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</si>
  <si>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</si>
  <si>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</si>
  <si>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</si>
  <si>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</si>
  <si>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</si>
  <si>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</si>
  <si>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</si>
  <si>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</si>
  <si>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</si>
  <si>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</si>
  <si>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</si>
  <si>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</si>
  <si>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</si>
  <si>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</si>
  <si>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</si>
  <si>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</si>
  <si>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</si>
  <si>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</si>
  <si>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</si>
  <si>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</si>
  <si>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</si>
  <si>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</si>
  <si>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</si>
  <si>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</si>
  <si>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</si>
  <si>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</si>
  <si>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</si>
  <si>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</si>
  <si>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</si>
  <si>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</si>
  <si>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</si>
  <si>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</si>
  <si>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</si>
  <si>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</si>
  <si>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</si>
  <si>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</si>
  <si>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</si>
  <si>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</si>
  <si>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</si>
  <si>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</si>
  <si>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</si>
  <si>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</si>
  <si>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</si>
  <si>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</si>
  <si>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</si>
  <si>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</si>
  <si>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</si>
  <si>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</si>
  <si>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</si>
  <si>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</si>
  <si>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</si>
  <si>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</si>
  <si>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</si>
  <si>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</si>
  <si>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</si>
  <si>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</si>
  <si>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</si>
  <si>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</si>
  <si>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</si>
  <si>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</si>
  <si>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</si>
  <si>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</si>
  <si>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</si>
  <si>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</si>
  <si>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</si>
  <si>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</si>
  <si>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</si>
  <si>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</si>
  <si>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</si>
  <si>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</si>
  <si>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</si>
  <si>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</si>
  <si>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</si>
  <si>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</si>
  <si>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</si>
  <si>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</si>
  <si>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</si>
  <si>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</si>
  <si>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</si>
  <si>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</si>
  <si>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</si>
  <si>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</si>
  <si>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</si>
  <si>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</si>
  <si>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</si>
  <si>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</si>
  <si>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</si>
  <si>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</si>
  <si>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</si>
  <si>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</si>
  <si>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</si>
  <si>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</si>
  <si>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</si>
  <si>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</si>
  <si>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</si>
  <si>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</si>
  <si>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</si>
  <si>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</si>
  <si>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</si>
  <si>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</si>
  <si>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</si>
  <si>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</si>
  <si>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</si>
  <si>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</si>
  <si>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</si>
  <si>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</si>
  <si>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</si>
  <si>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</si>
  <si>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</si>
  <si>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</si>
  <si>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</si>
  <si>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</si>
  <si>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</si>
  <si>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</si>
  <si>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</si>
  <si>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</si>
  <si>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</si>
  <si>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</si>
  <si>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</si>
  <si>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</si>
  <si>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>G1</t>
  </si>
  <si>
    <t>BICEP (2CM BELOW UNDERARM POINT)</t>
  </si>
  <si>
    <t xml:space="preserve">BẮP TAY DƯỚI NÁCH 2CM </t>
  </si>
  <si>
    <t>G2</t>
  </si>
  <si>
    <t>J1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</si>
  <si>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</si>
  <si>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</si>
  <si>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</si>
  <si>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</si>
  <si>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</si>
  <si>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</si>
  <si>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</si>
  <si>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</si>
  <si>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</si>
  <si>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</si>
  <si>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</si>
  <si>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</si>
  <si>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</si>
  <si>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</si>
  <si>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</si>
  <si>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</si>
  <si>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</si>
  <si>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</si>
  <si>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</si>
  <si>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</si>
  <si>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</si>
  <si>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</si>
  <si>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</si>
  <si>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</si>
  <si>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</si>
  <si>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</si>
  <si>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</si>
  <si>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</si>
  <si>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</si>
  <si>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</si>
  <si>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</si>
  <si>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</si>
  <si>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</si>
  <si>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</si>
  <si>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</si>
  <si>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</si>
  <si>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</si>
  <si>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</si>
  <si>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</si>
  <si>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</si>
  <si>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Created by</t>
  </si>
  <si>
    <t>CREATED /CHECK BY JACK 12.18.2023</t>
  </si>
  <si>
    <t>X</t>
  </si>
  <si>
    <t>1/2 BASE (RIB) RELAXED</t>
  </si>
  <si>
    <t>ZIPPER LENGT</t>
  </si>
  <si>
    <t>Day keo</t>
  </si>
  <si>
    <t>OVERARM - FROM HPS TO CUFF EDGE</t>
  </si>
  <si>
    <t>DÀI TAY TỪ ĐỈNH VAI TỚI LAI TAY</t>
  </si>
  <si>
    <t>UA COMMENTS</t>
  </si>
  <si>
    <t>chỉnh cách đo và thông số theo áo tay raglan</t>
  </si>
  <si>
    <t xml:space="preserve">CUFF WIDTH STRETCHED </t>
  </si>
  <si>
    <t>RỘNG CỬA TAY ĐO CĂNG</t>
  </si>
  <si>
    <t>ARMHOLE (STRAIGHT) FROM HPS TO UNDERARM POINT</t>
  </si>
  <si>
    <t>NÁCH ĐO THẲNG - TỪ ĐỈNH VAI</t>
  </si>
  <si>
    <t>SS25</t>
  </si>
  <si>
    <t>UPDATE 13-08-2024</t>
  </si>
  <si>
    <t>FOLLOW CORTEIZ'S</t>
  </si>
  <si>
    <t>IH7645 ZIP HOODIE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</si>
</sst>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\ ?/8"/>
    <numFmt numFmtId="177" formatCode="#\ ?/4"/>
    <numFmt numFmtId="178" formatCode="#\ ?/2"/>
    <numFmt numFmtId="179" formatCode="m/d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9"/>
      <color theme="1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17365D"/>
      <name val="Arial"/>
      <family val="2"/>
    </font>
    <font>
      <sz val="12"/>
      <color theme="1"/>
      <name val="Helvetica Neue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Helvetica Neue"/>
    </font>
    <font>
      <sz val="12"/>
      <color theme="1"/>
      <name val="Arimo"/>
    </font>
    <font>
      <b/>
      <sz val="12"/>
      <color rgb="FF000000"/>
      <name val="Helvetica Neue"/>
    </font>
    <font>
      <b/>
      <sz val="12"/>
      <color rgb="FF000000"/>
      <name val="Cambria"/>
      <family val="2"/>
      <scheme val="major"/>
    </font>
    <font>
      <b/>
      <sz val="22"/>
      <color rgb="FF17365D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5B8B7"/>
      </patternFill>
    </fill>
    <fill>
      <patternFill patternType="solid">
        <fgColor theme="0"/>
        <bgColor rgb="FFC6D9F0"/>
      </patternFill>
    </fill>
  </fills>
  <borders count="10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2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vertical="center"/>
    </xf>
    <xf numFmtId="0" fontId="1" fillId="0" borderId="0" xfId="0" applyFont="1"/>
    <xf numFmtId="0" fontId="96" fillId="0" borderId="87" xfId="0" applyFont="1" applyBorder="1" applyAlignment="1">
      <alignment horizontal="center" vertical="center"/>
    </xf>
    <xf numFmtId="0" fontId="97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6" fillId="0" borderId="0" xfId="0" applyFont="1" applyAlignment="1">
      <alignment vertical="center"/>
    </xf>
    <xf numFmtId="0" fontId="96" fillId="0" borderId="0" xfId="0" applyFont="1" applyAlignment="1">
      <alignment horizontal="left" vertical="center"/>
    </xf>
    <xf numFmtId="0" fontId="99" fillId="0" borderId="0" xfId="0" applyFont="1" applyAlignment="1">
      <alignment horizontal="center" vertical="center"/>
    </xf>
    <xf numFmtId="0" fontId="0" fillId="0" borderId="54" xfId="0" applyBorder="1"/>
    <xf numFmtId="0" fontId="100" fillId="0" borderId="0" xfId="0" applyFont="1" applyAlignment="1">
      <alignment horizontal="left" vertical="center"/>
    </xf>
    <xf numFmtId="0" fontId="101" fillId="0" borderId="0" xfId="0" applyFont="1" applyAlignment="1">
      <alignment vertical="center"/>
    </xf>
    <xf numFmtId="0" fontId="100" fillId="0" borderId="0" xfId="0" applyFont="1" applyAlignment="1">
      <alignment horizontal="center" vertical="center"/>
    </xf>
    <xf numFmtId="15" fontId="100" fillId="0" borderId="0" xfId="0" applyNumberFormat="1" applyFont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102" fillId="0" borderId="0" xfId="0" applyFont="1" applyAlignment="1">
      <alignment vertical="center"/>
    </xf>
    <xf numFmtId="0" fontId="103" fillId="0" borderId="0" xfId="0" applyFont="1"/>
    <xf numFmtId="0" fontId="100" fillId="0" borderId="71" xfId="0" applyFont="1" applyBorder="1" applyAlignment="1">
      <alignment horizontal="left" vertical="center"/>
    </xf>
    <xf numFmtId="0" fontId="101" fillId="0" borderId="72" xfId="0" applyFont="1" applyBorder="1" applyAlignment="1">
      <alignment vertical="center"/>
    </xf>
    <xf numFmtId="0" fontId="100" fillId="0" borderId="36" xfId="0" applyFont="1" applyBorder="1" applyAlignment="1">
      <alignment horizontal="center" vertical="center"/>
    </xf>
    <xf numFmtId="15" fontId="100" fillId="0" borderId="36" xfId="0" applyNumberFormat="1" applyFont="1" applyBorder="1" applyAlignment="1">
      <alignment horizontal="center" vertical="center"/>
    </xf>
    <xf numFmtId="0" fontId="100" fillId="0" borderId="77" xfId="0" applyFont="1" applyBorder="1" applyAlignment="1">
      <alignment horizontal="left" vertical="center"/>
    </xf>
    <xf numFmtId="0" fontId="101" fillId="0" borderId="78" xfId="0" applyFont="1" applyBorder="1" applyAlignment="1">
      <alignment horizontal="left" vertical="center"/>
    </xf>
    <xf numFmtId="0" fontId="100" fillId="0" borderId="41" xfId="0" applyFont="1" applyBorder="1" applyAlignment="1">
      <alignment horizontal="center" vertical="center"/>
    </xf>
    <xf numFmtId="0" fontId="100" fillId="0" borderId="41" xfId="0" applyFont="1" applyBorder="1" applyAlignment="1">
      <alignment horizontal="left" vertical="center"/>
    </xf>
    <xf numFmtId="0" fontId="100" fillId="0" borderId="82" xfId="0" applyFont="1" applyBorder="1" applyAlignment="1">
      <alignment horizontal="left" vertical="center"/>
    </xf>
    <xf numFmtId="0" fontId="100" fillId="48" borderId="33" xfId="0" applyFont="1" applyFill="1" applyBorder="1"/>
    <xf numFmtId="0" fontId="100" fillId="0" borderId="83" xfId="0" applyFont="1" applyBorder="1" applyAlignment="1">
      <alignment horizontal="center" vertical="center"/>
    </xf>
    <xf numFmtId="0" fontId="100" fillId="0" borderId="83" xfId="0" applyFont="1" applyBorder="1" applyAlignment="1">
      <alignment horizontal="left" vertical="center"/>
    </xf>
    <xf numFmtId="0" fontId="100" fillId="0" borderId="87" xfId="0" applyFont="1" applyBorder="1" applyAlignment="1">
      <alignment horizontal="left" vertical="center"/>
    </xf>
    <xf numFmtId="0" fontId="100" fillId="0" borderId="0" xfId="0" applyFont="1"/>
    <xf numFmtId="0" fontId="102" fillId="0" borderId="80" xfId="0" applyFont="1" applyBorder="1" applyAlignment="1">
      <alignment horizontal="center" vertical="center"/>
    </xf>
    <xf numFmtId="0" fontId="106" fillId="49" borderId="0" xfId="0" applyFont="1" applyFill="1"/>
    <xf numFmtId="0" fontId="104" fillId="47" borderId="0" xfId="0" applyFont="1" applyFill="1" applyAlignment="1">
      <alignment horizontal="center" vertical="center"/>
    </xf>
    <xf numFmtId="0" fontId="100" fillId="0" borderId="77" xfId="0" applyFont="1" applyBorder="1" applyAlignment="1">
      <alignment horizontal="center"/>
    </xf>
    <xf numFmtId="0" fontId="100" fillId="0" borderId="41" xfId="0" applyFont="1" applyBorder="1" applyAlignment="1">
      <alignment vertical="center"/>
    </xf>
    <xf numFmtId="0" fontId="100" fillId="50" borderId="41" xfId="0" applyFont="1" applyFill="1" applyBorder="1" applyAlignment="1">
      <alignment horizontal="left" vertical="center"/>
    </xf>
    <xf numFmtId="12" fontId="100" fillId="50" borderId="41" xfId="0" applyNumberFormat="1" applyFont="1" applyFill="1" applyBorder="1" applyAlignment="1">
      <alignment horizontal="center" vertical="center"/>
    </xf>
    <xf numFmtId="165" fontId="100" fillId="0" borderId="78" xfId="0" applyNumberFormat="1" applyFont="1" applyBorder="1" applyAlignment="1">
      <alignment horizontal="center" vertical="center"/>
    </xf>
    <xf numFmtId="179" fontId="100" fillId="0" borderId="92" xfId="0" applyNumberFormat="1" applyFont="1" applyBorder="1" applyAlignment="1">
      <alignment horizontal="center" vertical="center"/>
    </xf>
    <xf numFmtId="0" fontId="103" fillId="49" borderId="0" xfId="0" applyFont="1" applyFill="1"/>
    <xf numFmtId="0" fontId="103" fillId="0" borderId="54" xfId="0" applyFont="1" applyBorder="1"/>
    <xf numFmtId="12" fontId="100" fillId="0" borderId="92" xfId="0" applyNumberFormat="1" applyFont="1" applyBorder="1" applyAlignment="1">
      <alignment horizontal="center" vertical="center"/>
    </xf>
    <xf numFmtId="12" fontId="100" fillId="0" borderId="41" xfId="0" applyNumberFormat="1" applyFont="1" applyBorder="1" applyAlignment="1">
      <alignment horizontal="center" vertical="center"/>
    </xf>
    <xf numFmtId="0" fontId="107" fillId="0" borderId="54" xfId="0" applyFont="1" applyBorder="1" applyAlignment="1">
      <alignment vertical="center" wrapText="1"/>
    </xf>
    <xf numFmtId="0" fontId="107" fillId="0" borderId="0" xfId="0" applyFont="1" applyAlignment="1">
      <alignment vertical="center" wrapText="1"/>
    </xf>
    <xf numFmtId="12" fontId="103" fillId="0" borderId="0" xfId="0" applyNumberFormat="1" applyFont="1"/>
    <xf numFmtId="165" fontId="103" fillId="0" borderId="0" xfId="0" applyNumberFormat="1" applyFont="1"/>
    <xf numFmtId="12" fontId="100" fillId="0" borderId="78" xfId="0" applyNumberFormat="1" applyFont="1" applyBorder="1" applyAlignment="1">
      <alignment horizontal="center" vertical="center"/>
    </xf>
    <xf numFmtId="12" fontId="102" fillId="50" borderId="41" xfId="0" applyNumberFormat="1" applyFont="1" applyFill="1" applyBorder="1" applyAlignment="1">
      <alignment horizontal="center" vertical="center"/>
    </xf>
    <xf numFmtId="178" fontId="100" fillId="50" borderId="41" xfId="0" applyNumberFormat="1" applyFont="1" applyFill="1" applyBorder="1" applyAlignment="1">
      <alignment horizontal="center" vertical="center"/>
    </xf>
    <xf numFmtId="177" fontId="100" fillId="50" borderId="41" xfId="0" applyNumberFormat="1" applyFont="1" applyFill="1" applyBorder="1" applyAlignment="1">
      <alignment horizontal="center" vertical="center"/>
    </xf>
    <xf numFmtId="177" fontId="102" fillId="50" borderId="41" xfId="0" applyNumberFormat="1" applyFont="1" applyFill="1" applyBorder="1" applyAlignment="1">
      <alignment horizontal="center" vertical="center"/>
    </xf>
    <xf numFmtId="0" fontId="102" fillId="0" borderId="77" xfId="0" applyFont="1" applyBorder="1" applyAlignment="1">
      <alignment horizontal="center"/>
    </xf>
    <xf numFmtId="0" fontId="102" fillId="0" borderId="41" xfId="0" applyFont="1" applyBorder="1"/>
    <xf numFmtId="0" fontId="102" fillId="50" borderId="41" xfId="0" applyFont="1" applyFill="1" applyBorder="1" applyAlignment="1">
      <alignment horizontal="left" vertical="center"/>
    </xf>
    <xf numFmtId="12" fontId="102" fillId="50" borderId="41" xfId="0" applyNumberFormat="1" applyFont="1" applyFill="1" applyBorder="1" applyAlignment="1">
      <alignment horizontal="center"/>
    </xf>
    <xf numFmtId="165" fontId="102" fillId="0" borderId="41" xfId="0" applyNumberFormat="1" applyFont="1" applyBorder="1" applyAlignment="1">
      <alignment horizontal="center" vertical="center"/>
    </xf>
    <xf numFmtId="0" fontId="102" fillId="0" borderId="41" xfId="0" applyFont="1" applyBorder="1" applyAlignment="1">
      <alignment horizontal="left" vertical="center"/>
    </xf>
    <xf numFmtId="0" fontId="102" fillId="0" borderId="0" xfId="0" applyFont="1" applyAlignment="1">
      <alignment horizontal="left" vertical="center"/>
    </xf>
    <xf numFmtId="12" fontId="102" fillId="0" borderId="41" xfId="0" applyNumberFormat="1" applyFont="1" applyBorder="1" applyAlignment="1">
      <alignment horizontal="center"/>
    </xf>
    <xf numFmtId="12" fontId="102" fillId="0" borderId="41" xfId="0" applyNumberFormat="1" applyFont="1" applyBorder="1" applyAlignment="1">
      <alignment horizontal="center" vertical="center"/>
    </xf>
    <xf numFmtId="12" fontId="102" fillId="0" borderId="93" xfId="0" applyNumberFormat="1" applyFont="1" applyBorder="1" applyAlignment="1">
      <alignment horizontal="center"/>
    </xf>
    <xf numFmtId="176" fontId="102" fillId="0" borderId="93" xfId="0" applyNumberFormat="1" applyFont="1" applyBorder="1" applyAlignment="1">
      <alignment horizontal="center"/>
    </xf>
    <xf numFmtId="176" fontId="100" fillId="0" borderId="93" xfId="0" applyNumberFormat="1" applyFont="1" applyBorder="1" applyAlignment="1">
      <alignment horizontal="center" vertical="center"/>
    </xf>
    <xf numFmtId="12" fontId="102" fillId="0" borderId="93" xfId="0" applyNumberFormat="1" applyFont="1" applyBorder="1" applyAlignment="1">
      <alignment horizontal="center" vertical="center"/>
    </xf>
    <xf numFmtId="0" fontId="100" fillId="50" borderId="88" xfId="0" applyFont="1" applyFill="1" applyBorder="1" applyAlignment="1">
      <alignment vertical="center"/>
    </xf>
    <xf numFmtId="0" fontId="109" fillId="50" borderId="89" xfId="0" applyFont="1" applyFill="1" applyBorder="1"/>
    <xf numFmtId="0" fontId="109" fillId="50" borderId="89" xfId="0" applyFont="1" applyFill="1" applyBorder="1" applyAlignment="1">
      <alignment horizontal="left" vertical="center"/>
    </xf>
    <xf numFmtId="12" fontId="102" fillId="0" borderId="89" xfId="0" applyNumberFormat="1" applyFont="1" applyBorder="1"/>
    <xf numFmtId="0" fontId="108" fillId="50" borderId="89" xfId="0" applyFont="1" applyFill="1" applyBorder="1" applyAlignment="1">
      <alignment horizontal="center" vertical="center"/>
    </xf>
    <xf numFmtId="0" fontId="102" fillId="50" borderId="90" xfId="0" applyFont="1" applyFill="1" applyBorder="1" applyAlignment="1">
      <alignment vertical="center"/>
    </xf>
    <xf numFmtId="0" fontId="102" fillId="0" borderId="54" xfId="0" applyFont="1" applyBorder="1" applyAlignment="1">
      <alignment vertical="center"/>
    </xf>
    <xf numFmtId="0" fontId="102" fillId="0" borderId="94" xfId="0" applyFont="1" applyBorder="1" applyAlignment="1">
      <alignment horizontal="center" vertical="center"/>
    </xf>
    <xf numFmtId="0" fontId="102" fillId="0" borderId="95" xfId="0" applyFont="1" applyBorder="1" applyAlignment="1">
      <alignment horizontal="left" vertical="center"/>
    </xf>
    <xf numFmtId="12" fontId="102" fillId="0" borderId="95" xfId="0" applyNumberFormat="1" applyFont="1" applyBorder="1" applyAlignment="1">
      <alignment horizontal="center" vertical="center"/>
    </xf>
    <xf numFmtId="12" fontId="102" fillId="0" borderId="39" xfId="0" applyNumberFormat="1" applyFont="1" applyBorder="1" applyAlignment="1">
      <alignment horizontal="center" vertical="center"/>
    </xf>
    <xf numFmtId="12" fontId="102" fillId="0" borderId="96" xfId="0" applyNumberFormat="1" applyFont="1" applyBorder="1" applyAlignment="1">
      <alignment horizontal="center" vertical="center"/>
    </xf>
    <xf numFmtId="0" fontId="102" fillId="0" borderId="97" xfId="0" applyFont="1" applyBorder="1" applyAlignment="1">
      <alignment horizontal="left" vertical="center"/>
    </xf>
    <xf numFmtId="0" fontId="102" fillId="0" borderId="77" xfId="0" applyFont="1" applyBorder="1" applyAlignment="1">
      <alignment horizontal="center" vertical="center"/>
    </xf>
    <xf numFmtId="0" fontId="102" fillId="0" borderId="41" xfId="0" applyFont="1" applyBorder="1" applyAlignment="1">
      <alignment vertical="center"/>
    </xf>
    <xf numFmtId="176" fontId="102" fillId="0" borderId="92" xfId="0" applyNumberFormat="1" applyFont="1" applyBorder="1" applyAlignment="1">
      <alignment horizontal="center" vertical="center"/>
    </xf>
    <xf numFmtId="12" fontId="108" fillId="0" borderId="41" xfId="0" applyNumberFormat="1" applyFont="1" applyBorder="1" applyAlignment="1">
      <alignment horizontal="center" vertical="center"/>
    </xf>
    <xf numFmtId="0" fontId="102" fillId="0" borderId="98" xfId="0" applyFont="1" applyBorder="1" applyAlignment="1">
      <alignment horizontal="center" vertical="center"/>
    </xf>
    <xf numFmtId="0" fontId="102" fillId="0" borderId="93" xfId="0" applyFont="1" applyBorder="1" applyAlignment="1">
      <alignment vertical="center"/>
    </xf>
    <xf numFmtId="0" fontId="102" fillId="0" borderId="93" xfId="0" applyFont="1" applyBorder="1" applyAlignment="1">
      <alignment horizontal="left" vertical="center"/>
    </xf>
    <xf numFmtId="0" fontId="102" fillId="0" borderId="93" xfId="0" applyFont="1" applyBorder="1" applyAlignment="1">
      <alignment horizontal="center" vertical="center"/>
    </xf>
    <xf numFmtId="177" fontId="102" fillId="0" borderId="99" xfId="0" applyNumberFormat="1" applyFont="1" applyBorder="1" applyAlignment="1">
      <alignment horizontal="center" vertical="center"/>
    </xf>
    <xf numFmtId="0" fontId="102" fillId="0" borderId="54" xfId="0" applyFont="1" applyBorder="1" applyAlignment="1">
      <alignment horizontal="center" vertical="center"/>
    </xf>
    <xf numFmtId="0" fontId="102" fillId="0" borderId="54" xfId="0" applyFont="1" applyBorder="1" applyAlignment="1">
      <alignment horizontal="left" vertical="center"/>
    </xf>
    <xf numFmtId="12" fontId="111" fillId="0" borderId="54" xfId="0" applyNumberFormat="1" applyFont="1" applyBorder="1" applyAlignment="1">
      <alignment horizontal="center" vertical="center"/>
    </xf>
    <xf numFmtId="12" fontId="111" fillId="51" borderId="54" xfId="0" applyNumberFormat="1" applyFont="1" applyFill="1" applyBorder="1" applyAlignment="1">
      <alignment horizontal="center" vertical="center"/>
    </xf>
    <xf numFmtId="0" fontId="112" fillId="0" borderId="0" xfId="0" applyFont="1" applyAlignment="1">
      <alignment vertical="center"/>
    </xf>
    <xf numFmtId="15" fontId="100" fillId="0" borderId="73" xfId="0" applyNumberFormat="1" applyFont="1" applyBorder="1" applyAlignment="1">
      <alignment horizontal="center" vertical="center"/>
    </xf>
    <xf numFmtId="0" fontId="100" fillId="0" borderId="79" xfId="0" applyFont="1" applyBorder="1" applyAlignment="1">
      <alignment horizontal="center" vertical="center"/>
    </xf>
    <xf numFmtId="0" fontId="100" fillId="0" borderId="84" xfId="0" applyFont="1" applyBorder="1" applyAlignment="1">
      <alignment horizontal="center" vertical="center"/>
    </xf>
    <xf numFmtId="0" fontId="100" fillId="3" borderId="77" xfId="0" applyFont="1" applyFill="1" applyBorder="1" applyAlignment="1">
      <alignment horizontal="center"/>
    </xf>
    <xf numFmtId="0" fontId="100" fillId="3" borderId="41" xfId="0" applyFont="1" applyFill="1" applyBorder="1" applyAlignment="1">
      <alignment vertical="center"/>
    </xf>
    <xf numFmtId="0" fontId="100" fillId="3" borderId="41" xfId="0" applyFont="1" applyFill="1" applyBorder="1" applyAlignment="1">
      <alignment horizontal="left" vertical="center" wrapText="1"/>
    </xf>
    <xf numFmtId="12" fontId="100" fillId="3" borderId="41" xfId="0" applyNumberFormat="1" applyFont="1" applyFill="1" applyBorder="1" applyAlignment="1">
      <alignment horizontal="center" vertical="center"/>
    </xf>
    <xf numFmtId="12" fontId="104" fillId="3" borderId="41" xfId="0" applyNumberFormat="1" applyFont="1" applyFill="1" applyBorder="1" applyAlignment="1">
      <alignment horizontal="center" vertical="center"/>
    </xf>
    <xf numFmtId="12" fontId="100" fillId="3" borderId="92" xfId="0" applyNumberFormat="1" applyFont="1" applyFill="1" applyBorder="1" applyAlignment="1">
      <alignment horizontal="center" vertical="center"/>
    </xf>
    <xf numFmtId="0" fontId="103" fillId="3" borderId="0" xfId="0" applyFont="1" applyFill="1"/>
    <xf numFmtId="0" fontId="107" fillId="3" borderId="54" xfId="0" applyFont="1" applyFill="1" applyBorder="1" applyAlignment="1">
      <alignment vertical="center" wrapText="1"/>
    </xf>
    <xf numFmtId="0" fontId="107" fillId="3" borderId="0" xfId="0" applyFont="1" applyFill="1" applyAlignment="1">
      <alignment vertical="center" wrapText="1"/>
    </xf>
    <xf numFmtId="12" fontId="104" fillId="52" borderId="41" xfId="0" applyNumberFormat="1" applyFont="1" applyFill="1" applyBorder="1" applyAlignment="1">
      <alignment horizontal="center" vertical="center"/>
    </xf>
    <xf numFmtId="12" fontId="100" fillId="3" borderId="78" xfId="0" applyNumberFormat="1" applyFont="1" applyFill="1" applyBorder="1" applyAlignment="1">
      <alignment horizontal="center" vertical="center"/>
    </xf>
    <xf numFmtId="0" fontId="103" fillId="53" borderId="0" xfId="0" applyFont="1" applyFill="1"/>
    <xf numFmtId="0" fontId="102" fillId="3" borderId="0" xfId="0" applyFont="1" applyFill="1" applyAlignment="1">
      <alignment horizontal="left" vertical="center"/>
    </xf>
    <xf numFmtId="12" fontId="100" fillId="52" borderId="41" xfId="0" applyNumberFormat="1" applyFont="1" applyFill="1" applyBorder="1" applyAlignment="1">
      <alignment horizontal="center" vertical="center"/>
    </xf>
    <xf numFmtId="12" fontId="100" fillId="52" borderId="41" xfId="0" applyNumberFormat="1" applyFont="1" applyFill="1" applyBorder="1" applyAlignment="1">
      <alignment horizontal="center"/>
    </xf>
    <xf numFmtId="12" fontId="104" fillId="3" borderId="41" xfId="0" applyNumberFormat="1" applyFont="1" applyFill="1" applyBorder="1" applyAlignment="1">
      <alignment horizontal="center"/>
    </xf>
    <xf numFmtId="12" fontId="108" fillId="52" borderId="41" xfId="0" applyNumberFormat="1" applyFont="1" applyFill="1" applyBorder="1" applyAlignment="1">
      <alignment horizontal="center"/>
    </xf>
    <xf numFmtId="12" fontId="108" fillId="3" borderId="41" xfId="0" applyNumberFormat="1" applyFont="1" applyFill="1" applyBorder="1" applyAlignment="1">
      <alignment horizontal="center" vertical="center"/>
    </xf>
    <xf numFmtId="12" fontId="108" fillId="52" borderId="41" xfId="0" applyNumberFormat="1" applyFont="1" applyFill="1" applyBorder="1" applyAlignment="1">
      <alignment horizontal="center" vertical="center"/>
    </xf>
    <xf numFmtId="12" fontId="108" fillId="3" borderId="93" xfId="0" applyNumberFormat="1" applyFont="1" applyFill="1" applyBorder="1" applyAlignment="1">
      <alignment horizontal="center" vertical="center"/>
    </xf>
    <xf numFmtId="12" fontId="108" fillId="52" borderId="89" xfId="0" applyNumberFormat="1" applyFont="1" applyFill="1" applyBorder="1"/>
    <xf numFmtId="12" fontId="110" fillId="52" borderId="95" xfId="0" applyNumberFormat="1" applyFont="1" applyFill="1" applyBorder="1" applyAlignment="1">
      <alignment horizontal="center" vertical="center"/>
    </xf>
    <xf numFmtId="12" fontId="110" fillId="52" borderId="41" xfId="0" applyNumberFormat="1" applyFont="1" applyFill="1" applyBorder="1" applyAlignment="1">
      <alignment horizontal="center" vertical="center"/>
    </xf>
    <xf numFmtId="12" fontId="110" fillId="52" borderId="93" xfId="0" applyNumberFormat="1" applyFont="1" applyFill="1" applyBorder="1" applyAlignment="1">
      <alignment horizontal="center" vertical="center"/>
    </xf>
    <xf numFmtId="0" fontId="104" fillId="54" borderId="36" xfId="0" applyFont="1" applyFill="1" applyBorder="1" applyAlignment="1">
      <alignment horizontal="left" vertical="center"/>
    </xf>
    <xf numFmtId="15" fontId="100" fillId="54" borderId="36" xfId="0" applyNumberFormat="1" applyFont="1" applyFill="1" applyBorder="1" applyAlignment="1">
      <alignment horizontal="center" vertical="center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100" fillId="0" borderId="73" xfId="0" applyFont="1" applyBorder="1" applyAlignment="1">
      <alignment horizontal="center" vertical="center"/>
    </xf>
    <xf numFmtId="0" fontId="105" fillId="0" borderId="74" xfId="0" applyFont="1" applyBorder="1"/>
    <xf numFmtId="0" fontId="105" fillId="0" borderId="75" xfId="0" applyFont="1" applyBorder="1"/>
    <xf numFmtId="0" fontId="105" fillId="0" borderId="79" xfId="0" applyFont="1" applyBorder="1"/>
    <xf numFmtId="0" fontId="103" fillId="0" borderId="0" xfId="0" applyFont="1"/>
    <xf numFmtId="0" fontId="105" fillId="0" borderId="80" xfId="0" applyFont="1" applyBorder="1"/>
    <xf numFmtId="0" fontId="105" fillId="0" borderId="84" xfId="0" applyFont="1" applyBorder="1"/>
    <xf numFmtId="0" fontId="105" fillId="0" borderId="33" xfId="0" applyFont="1" applyBorder="1"/>
    <xf numFmtId="0" fontId="105" fillId="0" borderId="85" xfId="0" applyFont="1" applyBorder="1"/>
    <xf numFmtId="0" fontId="102" fillId="0" borderId="76" xfId="0" applyFont="1" applyBorder="1" applyAlignment="1">
      <alignment horizontal="center" vertical="center"/>
    </xf>
    <xf numFmtId="0" fontId="105" fillId="0" borderId="81" xfId="0" applyFont="1" applyBorder="1"/>
    <xf numFmtId="0" fontId="105" fillId="0" borderId="86" xfId="0" applyFont="1" applyBorder="1"/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104" fillId="55" borderId="71" xfId="0" applyFont="1" applyFill="1" applyBorder="1" applyAlignment="1">
      <alignment horizontal="center" vertical="center"/>
    </xf>
    <xf numFmtId="0" fontId="104" fillId="55" borderId="36" xfId="0" applyFont="1" applyFill="1" applyBorder="1" applyAlignment="1">
      <alignment horizontal="left" vertical="center"/>
    </xf>
    <xf numFmtId="0" fontId="104" fillId="55" borderId="36" xfId="0" applyFont="1" applyFill="1" applyBorder="1" applyAlignment="1">
      <alignment horizontal="center" vertical="center"/>
    </xf>
    <xf numFmtId="0" fontId="104" fillId="56" borderId="36" xfId="0" applyFont="1" applyFill="1" applyBorder="1" applyAlignment="1">
      <alignment horizontal="center" vertical="center"/>
    </xf>
    <xf numFmtId="0" fontId="104" fillId="55" borderId="72" xfId="0" applyFont="1" applyFill="1" applyBorder="1" applyAlignment="1">
      <alignment horizontal="center" vertical="center"/>
    </xf>
    <xf numFmtId="0" fontId="104" fillId="55" borderId="91" xfId="0" applyFont="1" applyFill="1" applyBorder="1" applyAlignment="1">
      <alignment horizontal="center" vertical="center"/>
    </xf>
    <xf numFmtId="0" fontId="100" fillId="57" borderId="33" xfId="0" applyFont="1" applyFill="1" applyBorder="1"/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microsoft.com/office/2017/06/relationships/rdRichValueTypes" Target="richData/rdRichValueTypes.xml"/><Relationship Id="rId10" Type="http://schemas.openxmlformats.org/officeDocument/2006/relationships/externalLink" Target="externalLinks/externalLink5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2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__-BLDG"/>
      <sheetName val="DS CHU Ph_x0001_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21875" defaultRowHeight="16.8"/>
  <cols>
    <col min="1" max="1" width="8.44140625" style="52" customWidth="1"/>
    <col min="2" max="2" width="25" style="52" customWidth="1"/>
    <col min="3" max="3" width="24.21875" style="52" customWidth="1"/>
    <col min="4" max="4" width="29.5546875" style="52" customWidth="1"/>
    <col min="5" max="5" width="29.21875" style="52" customWidth="1"/>
    <col min="6" max="6" width="24.5546875" style="52" customWidth="1"/>
    <col min="7" max="7" width="20" style="53" customWidth="1"/>
    <col min="8" max="8" width="16" style="52" customWidth="1"/>
    <col min="9" max="9" width="18.5546875" style="52" customWidth="1"/>
    <col min="10" max="10" width="16" style="52" customWidth="1"/>
    <col min="11" max="11" width="22.21875" style="52" customWidth="1"/>
    <col min="12" max="12" width="18.77734375" style="52" customWidth="1"/>
    <col min="13" max="13" width="14.21875" style="52" customWidth="1"/>
    <col min="14" max="15" width="13.44140625" style="52" customWidth="1"/>
    <col min="16" max="16" width="24.21875" style="52" customWidth="1"/>
    <col min="17" max="17" width="14.77734375" style="52" bestFit="1" customWidth="1"/>
    <col min="18" max="16384" width="9.21875" style="52"/>
  </cols>
  <sheetData>
    <row r="1" spans="1:16" s="4" customFormat="1" ht="40.049999999999997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56" t="s">
        <v>113</v>
      </c>
      <c r="N1" s="456" t="s">
        <v>113</v>
      </c>
      <c r="O1" s="457" t="s">
        <v>114</v>
      </c>
      <c r="P1" s="457"/>
    </row>
    <row r="2" spans="1:16" s="4" customFormat="1" ht="40.049999999999997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56" t="s">
        <v>115</v>
      </c>
      <c r="N2" s="456" t="s">
        <v>115</v>
      </c>
      <c r="O2" s="458" t="s">
        <v>116</v>
      </c>
      <c r="P2" s="458"/>
    </row>
    <row r="3" spans="1:16" s="4" customFormat="1" ht="40.049999999999997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56" t="s">
        <v>117</v>
      </c>
      <c r="N3" s="456" t="s">
        <v>117</v>
      </c>
      <c r="O3" s="459" t="s">
        <v>119</v>
      </c>
      <c r="P3" s="457"/>
    </row>
    <row r="4" spans="1:16" s="5" customFormat="1" ht="33" customHeight="1" thickBot="1">
      <c r="B4" s="6" t="s">
        <v>167</v>
      </c>
      <c r="G4" s="7"/>
    </row>
    <row r="5" spans="1:16" s="5" customFormat="1" ht="58.05" customHeight="1">
      <c r="B5" s="8" t="s">
        <v>0</v>
      </c>
      <c r="C5" s="8"/>
      <c r="D5" s="6"/>
      <c r="F5" s="9"/>
      <c r="G5" s="442" t="s">
        <v>179</v>
      </c>
      <c r="H5" s="443"/>
      <c r="I5" s="443"/>
      <c r="J5" s="443"/>
      <c r="K5" s="443"/>
      <c r="L5" s="444"/>
    </row>
    <row r="6" spans="1:16" s="10" customFormat="1" ht="58.05" customHeight="1">
      <c r="B6" s="11" t="s">
        <v>43</v>
      </c>
      <c r="C6" s="11"/>
      <c r="D6" s="12" t="s">
        <v>180</v>
      </c>
      <c r="E6" s="14"/>
      <c r="F6" s="11"/>
      <c r="G6" s="445"/>
      <c r="H6" s="446"/>
      <c r="I6" s="446"/>
      <c r="J6" s="446"/>
      <c r="K6" s="446"/>
      <c r="L6" s="447"/>
      <c r="M6" s="13"/>
      <c r="N6" s="13"/>
      <c r="O6" s="13"/>
      <c r="P6" s="13"/>
    </row>
    <row r="7" spans="1:16" s="10" customFormat="1" ht="58.05" customHeight="1">
      <c r="B7" s="11" t="s">
        <v>44</v>
      </c>
      <c r="C7" s="11"/>
      <c r="D7" s="12" t="s">
        <v>181</v>
      </c>
      <c r="E7" s="12"/>
      <c r="F7" s="11"/>
      <c r="G7" s="445"/>
      <c r="H7" s="446"/>
      <c r="I7" s="446"/>
      <c r="J7" s="446"/>
      <c r="K7" s="446"/>
      <c r="L7" s="447"/>
      <c r="M7" s="13"/>
      <c r="N7" s="13"/>
      <c r="O7" s="13"/>
      <c r="P7" s="13"/>
    </row>
    <row r="8" spans="1:16" s="10" customFormat="1" ht="58.05" customHeight="1" thickBot="1">
      <c r="B8" s="11" t="s">
        <v>45</v>
      </c>
      <c r="C8" s="11"/>
      <c r="D8" s="451" t="s">
        <v>182</v>
      </c>
      <c r="E8" s="451"/>
      <c r="F8" s="451"/>
      <c r="G8" s="448"/>
      <c r="H8" s="449"/>
      <c r="I8" s="449"/>
      <c r="J8" s="449"/>
      <c r="K8" s="449"/>
      <c r="L8" s="450"/>
      <c r="M8" s="13"/>
      <c r="N8" s="13"/>
      <c r="O8" s="13"/>
      <c r="P8" s="13"/>
    </row>
    <row r="9" spans="1:16" s="15" customFormat="1" ht="32.4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2.4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52">
        <v>44964</v>
      </c>
      <c r="E11" s="453"/>
      <c r="F11" s="453"/>
      <c r="G11" s="25"/>
      <c r="H11" s="26"/>
      <c r="I11" s="23"/>
      <c r="J11" s="23" t="s">
        <v>4</v>
      </c>
      <c r="K11" s="23"/>
      <c r="L11" s="454" t="s">
        <v>168</v>
      </c>
      <c r="M11" s="454"/>
      <c r="N11" s="454"/>
      <c r="O11" s="454"/>
      <c r="P11" s="454"/>
    </row>
    <row r="12" spans="1:16" s="15" customFormat="1" ht="32.4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32.4">
      <c r="B13" s="455"/>
      <c r="C13" s="455"/>
      <c r="D13" s="455"/>
      <c r="E13" s="455"/>
      <c r="F13" s="455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32.4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33" t="s">
        <v>187</v>
      </c>
      <c r="E28" s="433"/>
      <c r="F28" s="433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33" t="str">
        <f>+D28</f>
        <v>WASHED BURGUNDY</v>
      </c>
      <c r="E29" s="433"/>
      <c r="F29" s="433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34" t="str">
        <f>+D29</f>
        <v>WASHED BURGUNDY</v>
      </c>
      <c r="E30" s="434"/>
      <c r="F30" s="434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8.4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435" t="s">
        <v>170</v>
      </c>
      <c r="E43" s="435"/>
      <c r="F43" s="435"/>
      <c r="G43" s="435"/>
      <c r="H43" s="435"/>
      <c r="I43" s="435"/>
      <c r="J43" s="435"/>
      <c r="K43" s="435"/>
      <c r="L43" s="435"/>
      <c r="M43" s="435"/>
      <c r="N43" s="435"/>
      <c r="O43" s="435"/>
      <c r="P43" s="435"/>
    </row>
    <row r="44" spans="1:16" s="4" customFormat="1" ht="59.1" customHeight="1" thickBot="1">
      <c r="B44" s="105" t="s">
        <v>14</v>
      </c>
      <c r="C44" s="35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</row>
    <row r="45" spans="1:16" s="36" customFormat="1" ht="120.6" thickBot="1">
      <c r="A45" s="437" t="s">
        <v>15</v>
      </c>
      <c r="B45" s="438"/>
      <c r="C45" s="438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39" t="s">
        <v>51</v>
      </c>
      <c r="N45" s="440"/>
      <c r="O45" s="440"/>
      <c r="P45" s="441"/>
    </row>
    <row r="46" spans="1:16" s="46" customFormat="1" ht="45.75" hidden="1" customHeight="1">
      <c r="A46" s="430" t="str">
        <f>D18</f>
        <v>BLACK</v>
      </c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2"/>
    </row>
    <row r="47" spans="1:16" s="169" customFormat="1" ht="120" hidden="1" customHeight="1">
      <c r="A47" s="145">
        <v>1</v>
      </c>
      <c r="B47" s="425" t="str">
        <f>$L$11</f>
        <v>100% DRY COTTON FLEECE 410GSM</v>
      </c>
      <c r="C47" s="425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426"/>
      <c r="N47" s="427"/>
      <c r="O47" s="427"/>
      <c r="P47" s="428"/>
    </row>
    <row r="48" spans="1:16" s="169" customFormat="1" ht="89.25" hidden="1" customHeight="1">
      <c r="A48" s="174">
        <v>2</v>
      </c>
      <c r="B48" s="425" t="s">
        <v>189</v>
      </c>
      <c r="C48" s="425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426"/>
      <c r="N48" s="427"/>
      <c r="O48" s="427"/>
      <c r="P48" s="428"/>
    </row>
    <row r="49" spans="1:16" s="169" customFormat="1" ht="129" hidden="1" customHeight="1">
      <c r="A49" s="145">
        <v>3</v>
      </c>
      <c r="B49" s="429" t="s">
        <v>166</v>
      </c>
      <c r="C49" s="429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426"/>
      <c r="N49" s="427"/>
      <c r="O49" s="427"/>
      <c r="P49" s="428"/>
    </row>
    <row r="50" spans="1:16" s="46" customFormat="1" ht="51.75" customHeight="1">
      <c r="A50" s="422" t="str">
        <f>D23</f>
        <v>GREY HEATHER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4"/>
    </row>
    <row r="51" spans="1:16" s="169" customFormat="1" ht="186.75" customHeight="1">
      <c r="A51" s="145">
        <v>1</v>
      </c>
      <c r="B51" s="425" t="str">
        <f>$L$11</f>
        <v>100% DRY COTTON FLEECE 410GSM</v>
      </c>
      <c r="C51" s="425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26" t="s">
        <v>217</v>
      </c>
      <c r="N51" s="427"/>
      <c r="O51" s="427"/>
      <c r="P51" s="428"/>
    </row>
    <row r="52" spans="1:16" s="169" customFormat="1" ht="186.75" customHeight="1">
      <c r="A52" s="174">
        <v>2</v>
      </c>
      <c r="B52" s="425" t="s">
        <v>189</v>
      </c>
      <c r="C52" s="425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426" t="s">
        <v>208</v>
      </c>
      <c r="N52" s="427"/>
      <c r="O52" s="427"/>
      <c r="P52" s="428"/>
    </row>
    <row r="53" spans="1:16" s="169" customFormat="1" ht="186.75" customHeight="1">
      <c r="A53" s="145">
        <v>3</v>
      </c>
      <c r="B53" s="429" t="s">
        <v>166</v>
      </c>
      <c r="C53" s="429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426" t="s">
        <v>209</v>
      </c>
      <c r="N53" s="427"/>
      <c r="O53" s="427"/>
      <c r="P53" s="428"/>
    </row>
    <row r="54" spans="1:16" s="46" customFormat="1" ht="51.75" hidden="1" customHeight="1">
      <c r="A54" s="422" t="str">
        <f>D28</f>
        <v>WASHED BURGUNDY</v>
      </c>
      <c r="B54" s="423"/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4"/>
    </row>
    <row r="55" spans="1:16" s="169" customFormat="1" ht="96.75" hidden="1" customHeight="1">
      <c r="A55" s="145">
        <v>1</v>
      </c>
      <c r="B55" s="425" t="str">
        <f>$L$11</f>
        <v>100% DRY COTTON FLEECE 410GSM</v>
      </c>
      <c r="C55" s="425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426"/>
      <c r="N55" s="427"/>
      <c r="O55" s="427"/>
      <c r="P55" s="428"/>
    </row>
    <row r="56" spans="1:16" s="169" customFormat="1" ht="70.5" hidden="1" customHeight="1">
      <c r="A56" s="174">
        <v>2</v>
      </c>
      <c r="B56" s="425" t="s">
        <v>189</v>
      </c>
      <c r="C56" s="425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426"/>
      <c r="N56" s="427"/>
      <c r="O56" s="427"/>
      <c r="P56" s="428"/>
    </row>
    <row r="57" spans="1:16" s="169" customFormat="1" ht="125.25" hidden="1" customHeight="1">
      <c r="A57" s="145">
        <v>3</v>
      </c>
      <c r="B57" s="429" t="s">
        <v>166</v>
      </c>
      <c r="C57" s="429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426"/>
      <c r="N57" s="427"/>
      <c r="O57" s="427"/>
      <c r="P57" s="428"/>
    </row>
    <row r="58" spans="1:16" s="46" customFormat="1" ht="51.75" hidden="1" customHeight="1">
      <c r="A58" s="422" t="str">
        <f>D33</f>
        <v>LIME</v>
      </c>
      <c r="B58" s="423"/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4"/>
    </row>
    <row r="59" spans="1:16" s="169" customFormat="1" ht="96.75" hidden="1" customHeight="1">
      <c r="A59" s="145">
        <v>1</v>
      </c>
      <c r="B59" s="425" t="str">
        <f>$L$11</f>
        <v>100% DRY COTTON FLEECE 410GSM</v>
      </c>
      <c r="C59" s="425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426"/>
      <c r="N59" s="427"/>
      <c r="O59" s="427"/>
      <c r="P59" s="428"/>
    </row>
    <row r="60" spans="1:16" s="169" customFormat="1" ht="70.5" hidden="1" customHeight="1">
      <c r="A60" s="174">
        <v>2</v>
      </c>
      <c r="B60" s="425" t="s">
        <v>189</v>
      </c>
      <c r="C60" s="425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426"/>
      <c r="N60" s="427"/>
      <c r="O60" s="427"/>
      <c r="P60" s="428"/>
    </row>
    <row r="61" spans="1:16" s="169" customFormat="1" ht="125.25" hidden="1" customHeight="1">
      <c r="A61" s="145">
        <v>3</v>
      </c>
      <c r="B61" s="429" t="s">
        <v>166</v>
      </c>
      <c r="C61" s="429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426"/>
      <c r="N61" s="427"/>
      <c r="O61" s="427"/>
      <c r="P61" s="428"/>
    </row>
    <row r="62" spans="1:16" s="46" customFormat="1" ht="21.75" customHeight="1">
      <c r="A62" s="422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4"/>
    </row>
    <row r="63" spans="1:16" s="37" customFormat="1" ht="33" thickBot="1">
      <c r="B63" s="105" t="s">
        <v>21</v>
      </c>
      <c r="C63" s="38"/>
      <c r="D63" s="38"/>
      <c r="E63" s="38"/>
      <c r="G63" s="39"/>
      <c r="P63" s="40"/>
    </row>
    <row r="64" spans="1:16" s="54" customFormat="1" ht="96">
      <c r="A64" s="410" t="s">
        <v>22</v>
      </c>
      <c r="B64" s="411"/>
      <c r="C64" s="411"/>
      <c r="D64" s="411"/>
      <c r="E64" s="412"/>
      <c r="F64" s="102" t="s">
        <v>47</v>
      </c>
      <c r="G64" s="102" t="s">
        <v>23</v>
      </c>
      <c r="H64" s="413" t="s">
        <v>42</v>
      </c>
      <c r="I64" s="414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98" t="s">
        <v>41</v>
      </c>
      <c r="C65" s="398"/>
      <c r="D65" s="398"/>
      <c r="E65" s="398"/>
      <c r="F65" s="112" t="str">
        <f>H65</f>
        <v>BLACK</v>
      </c>
      <c r="G65" s="142"/>
      <c r="H65" s="402" t="str">
        <f>$D$18</f>
        <v>BLACK</v>
      </c>
      <c r="I65" s="401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398" t="s">
        <v>41</v>
      </c>
      <c r="C66" s="398"/>
      <c r="D66" s="398"/>
      <c r="E66" s="398"/>
      <c r="F66" s="112" t="str">
        <f>H66</f>
        <v>GREY HEATHER</v>
      </c>
      <c r="G66" s="142" t="s">
        <v>216</v>
      </c>
      <c r="H66" s="402" t="str">
        <f>$D$23</f>
        <v>GREY HEATHER</v>
      </c>
      <c r="I66" s="401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398" t="s">
        <v>41</v>
      </c>
      <c r="C67" s="398"/>
      <c r="D67" s="398"/>
      <c r="E67" s="398"/>
      <c r="F67" s="112" t="str">
        <f>H67</f>
        <v>WASHED BURGUNDY</v>
      </c>
      <c r="G67" s="142"/>
      <c r="H67" s="402" t="str">
        <f>$D$28</f>
        <v>WASHED BURGUNDY</v>
      </c>
      <c r="I67" s="401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398" t="s">
        <v>41</v>
      </c>
      <c r="C68" s="398"/>
      <c r="D68" s="398"/>
      <c r="E68" s="398"/>
      <c r="F68" s="112" t="str">
        <f>H68</f>
        <v>LIME</v>
      </c>
      <c r="G68" s="142"/>
      <c r="H68" s="402" t="str">
        <f>$D$33</f>
        <v>LIME</v>
      </c>
      <c r="I68" s="401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398" t="s">
        <v>163</v>
      </c>
      <c r="C69" s="398"/>
      <c r="D69" s="398"/>
      <c r="E69" s="398"/>
      <c r="F69" s="404" t="s">
        <v>39</v>
      </c>
      <c r="G69" s="407" t="s">
        <v>171</v>
      </c>
      <c r="H69" s="419" t="str">
        <f>$D$18</f>
        <v>BLACK</v>
      </c>
      <c r="I69" s="420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398" t="s">
        <v>163</v>
      </c>
      <c r="C70" s="398"/>
      <c r="D70" s="398"/>
      <c r="E70" s="398"/>
      <c r="F70" s="417" t="s">
        <v>39</v>
      </c>
      <c r="G70" s="418" t="s">
        <v>171</v>
      </c>
      <c r="H70" s="421" t="str">
        <f>$D$23</f>
        <v>GREY HEATHER</v>
      </c>
      <c r="I70" s="421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398" t="s">
        <v>163</v>
      </c>
      <c r="C71" s="398"/>
      <c r="D71" s="398"/>
      <c r="E71" s="398"/>
      <c r="F71" s="405" t="s">
        <v>39</v>
      </c>
      <c r="G71" s="408" t="s">
        <v>171</v>
      </c>
      <c r="H71" s="415" t="str">
        <f>$D$28</f>
        <v>WASHED BURGUNDY</v>
      </c>
      <c r="I71" s="416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398" t="s">
        <v>163</v>
      </c>
      <c r="C72" s="398"/>
      <c r="D72" s="398"/>
      <c r="E72" s="398"/>
      <c r="F72" s="406" t="s">
        <v>39</v>
      </c>
      <c r="G72" s="409" t="s">
        <v>171</v>
      </c>
      <c r="H72" s="402" t="str">
        <f>$D$33</f>
        <v>LIME</v>
      </c>
      <c r="I72" s="401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397" t="s">
        <v>191</v>
      </c>
      <c r="C73" s="398"/>
      <c r="D73" s="398"/>
      <c r="E73" s="398"/>
      <c r="F73" s="404" t="s">
        <v>147</v>
      </c>
      <c r="G73" s="407" t="s">
        <v>192</v>
      </c>
      <c r="H73" s="419" t="str">
        <f>$D$18</f>
        <v>BLACK</v>
      </c>
      <c r="I73" s="420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397" t="s">
        <v>191</v>
      </c>
      <c r="C74" s="398"/>
      <c r="D74" s="398"/>
      <c r="E74" s="398"/>
      <c r="F74" s="417"/>
      <c r="G74" s="418"/>
      <c r="H74" s="421" t="str">
        <f>$D$23</f>
        <v>GREY HEATHER</v>
      </c>
      <c r="I74" s="421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397" t="s">
        <v>191</v>
      </c>
      <c r="C75" s="398"/>
      <c r="D75" s="398"/>
      <c r="E75" s="398"/>
      <c r="F75" s="405"/>
      <c r="G75" s="408"/>
      <c r="H75" s="415" t="str">
        <f>$D$28</f>
        <v>WASHED BURGUNDY</v>
      </c>
      <c r="I75" s="416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397" t="s">
        <v>191</v>
      </c>
      <c r="C76" s="398"/>
      <c r="D76" s="398"/>
      <c r="E76" s="398"/>
      <c r="F76" s="406"/>
      <c r="G76" s="409"/>
      <c r="H76" s="402" t="str">
        <f>$D$33</f>
        <v>LIME</v>
      </c>
      <c r="I76" s="401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397" t="s">
        <v>125</v>
      </c>
      <c r="C77" s="398"/>
      <c r="D77" s="398"/>
      <c r="E77" s="398"/>
      <c r="F77" s="404" t="s">
        <v>147</v>
      </c>
      <c r="G77" s="407" t="s">
        <v>126</v>
      </c>
      <c r="H77" s="419" t="str">
        <f>$D$18</f>
        <v>BLACK</v>
      </c>
      <c r="I77" s="420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397" t="s">
        <v>125</v>
      </c>
      <c r="C78" s="398"/>
      <c r="D78" s="398"/>
      <c r="E78" s="398"/>
      <c r="F78" s="417"/>
      <c r="G78" s="418"/>
      <c r="H78" s="421" t="str">
        <f>$D$23</f>
        <v>GREY HEATHER</v>
      </c>
      <c r="I78" s="421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397" t="s">
        <v>125</v>
      </c>
      <c r="C79" s="398"/>
      <c r="D79" s="398"/>
      <c r="E79" s="398"/>
      <c r="F79" s="405"/>
      <c r="G79" s="408"/>
      <c r="H79" s="415" t="str">
        <f>$D$28</f>
        <v>WASHED BURGUNDY</v>
      </c>
      <c r="I79" s="416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397" t="s">
        <v>125</v>
      </c>
      <c r="C80" s="398"/>
      <c r="D80" s="398"/>
      <c r="E80" s="398"/>
      <c r="F80" s="406"/>
      <c r="G80" s="409"/>
      <c r="H80" s="402" t="str">
        <f>$D$33</f>
        <v>LIME</v>
      </c>
      <c r="I80" s="401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397" t="s">
        <v>154</v>
      </c>
      <c r="C81" s="398"/>
      <c r="D81" s="398"/>
      <c r="E81" s="398"/>
      <c r="F81" s="404" t="s">
        <v>129</v>
      </c>
      <c r="G81" s="407"/>
      <c r="H81" s="419" t="str">
        <f>$D$18</f>
        <v>BLACK</v>
      </c>
      <c r="I81" s="420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397" t="s">
        <v>154</v>
      </c>
      <c r="C82" s="398"/>
      <c r="D82" s="398"/>
      <c r="E82" s="398"/>
      <c r="F82" s="417"/>
      <c r="G82" s="418"/>
      <c r="H82" s="421" t="str">
        <f>$D$23</f>
        <v>GREY HEATHER</v>
      </c>
      <c r="I82" s="421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397" t="s">
        <v>154</v>
      </c>
      <c r="C83" s="398"/>
      <c r="D83" s="398"/>
      <c r="E83" s="398"/>
      <c r="F83" s="405"/>
      <c r="G83" s="408"/>
      <c r="H83" s="415" t="str">
        <f>$D$28</f>
        <v>WASHED BURGUNDY</v>
      </c>
      <c r="I83" s="416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397" t="s">
        <v>154</v>
      </c>
      <c r="C84" s="398"/>
      <c r="D84" s="398"/>
      <c r="E84" s="398"/>
      <c r="F84" s="406"/>
      <c r="G84" s="409"/>
      <c r="H84" s="402" t="str">
        <f>$D$33</f>
        <v>LIME</v>
      </c>
      <c r="I84" s="401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398" t="s">
        <v>127</v>
      </c>
      <c r="C85" s="398"/>
      <c r="D85" s="398"/>
      <c r="E85" s="398"/>
      <c r="F85" s="404" t="s">
        <v>148</v>
      </c>
      <c r="G85" s="407" t="s">
        <v>128</v>
      </c>
      <c r="H85" s="419" t="str">
        <f>$D$18</f>
        <v>BLACK</v>
      </c>
      <c r="I85" s="420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398" t="s">
        <v>127</v>
      </c>
      <c r="C86" s="398"/>
      <c r="D86" s="398"/>
      <c r="E86" s="398"/>
      <c r="F86" s="417"/>
      <c r="G86" s="418"/>
      <c r="H86" s="421" t="str">
        <f>$D$23</f>
        <v>GREY HEATHER</v>
      </c>
      <c r="I86" s="421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32.4" hidden="1">
      <c r="A87" s="111">
        <v>6</v>
      </c>
      <c r="B87" s="398" t="s">
        <v>127</v>
      </c>
      <c r="C87" s="398"/>
      <c r="D87" s="398"/>
      <c r="E87" s="398"/>
      <c r="F87" s="405"/>
      <c r="G87" s="408"/>
      <c r="H87" s="415" t="str">
        <f>$D$28</f>
        <v>WASHED BURGUNDY</v>
      </c>
      <c r="I87" s="416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32.4" hidden="1">
      <c r="A88" s="111">
        <v>6</v>
      </c>
      <c r="B88" s="398" t="s">
        <v>127</v>
      </c>
      <c r="C88" s="398"/>
      <c r="D88" s="398"/>
      <c r="E88" s="398"/>
      <c r="F88" s="406"/>
      <c r="G88" s="409"/>
      <c r="H88" s="402" t="str">
        <f>$D$33</f>
        <v>LIME</v>
      </c>
      <c r="I88" s="401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33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96">
      <c r="A90" s="410" t="s">
        <v>22</v>
      </c>
      <c r="B90" s="411"/>
      <c r="C90" s="411"/>
      <c r="D90" s="411"/>
      <c r="E90" s="412"/>
      <c r="F90" s="102" t="s">
        <v>47</v>
      </c>
      <c r="G90" s="102" t="s">
        <v>23</v>
      </c>
      <c r="H90" s="413" t="s">
        <v>42</v>
      </c>
      <c r="I90" s="414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32.4" hidden="1">
      <c r="A91" s="111">
        <v>1</v>
      </c>
      <c r="B91" s="397" t="s">
        <v>172</v>
      </c>
      <c r="C91" s="398"/>
      <c r="D91" s="398"/>
      <c r="E91" s="398"/>
      <c r="F91" s="404" t="s">
        <v>129</v>
      </c>
      <c r="G91" s="407" t="s">
        <v>158</v>
      </c>
      <c r="H91" s="402" t="str">
        <f>$D$18</f>
        <v>BLACK</v>
      </c>
      <c r="I91" s="401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397" t="s">
        <v>172</v>
      </c>
      <c r="C92" s="398"/>
      <c r="D92" s="398"/>
      <c r="E92" s="398"/>
      <c r="F92" s="405"/>
      <c r="G92" s="408"/>
      <c r="H92" s="402" t="str">
        <f>$D$23</f>
        <v>GREY HEATHER</v>
      </c>
      <c r="I92" s="401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32.4" hidden="1">
      <c r="A93" s="111">
        <v>1</v>
      </c>
      <c r="B93" s="397" t="s">
        <v>172</v>
      </c>
      <c r="C93" s="398"/>
      <c r="D93" s="398"/>
      <c r="E93" s="398"/>
      <c r="F93" s="405"/>
      <c r="G93" s="408"/>
      <c r="H93" s="402" t="str">
        <f>$D$28</f>
        <v>WASHED BURGUNDY</v>
      </c>
      <c r="I93" s="401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32.4" hidden="1">
      <c r="A94" s="111">
        <v>1</v>
      </c>
      <c r="B94" s="397" t="s">
        <v>172</v>
      </c>
      <c r="C94" s="398"/>
      <c r="D94" s="398"/>
      <c r="E94" s="398"/>
      <c r="F94" s="406"/>
      <c r="G94" s="409"/>
      <c r="H94" s="402" t="str">
        <f>$D$33</f>
        <v>LIME</v>
      </c>
      <c r="I94" s="401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32.4" hidden="1">
      <c r="A95" s="111">
        <v>2</v>
      </c>
      <c r="B95" s="366" t="s">
        <v>173</v>
      </c>
      <c r="C95" s="403"/>
      <c r="D95" s="403"/>
      <c r="E95" s="367"/>
      <c r="F95" s="404" t="s">
        <v>129</v>
      </c>
      <c r="G95" s="407" t="s">
        <v>158</v>
      </c>
      <c r="H95" s="402" t="str">
        <f>$D$18</f>
        <v>BLACK</v>
      </c>
      <c r="I95" s="401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366" t="s">
        <v>173</v>
      </c>
      <c r="C96" s="403"/>
      <c r="D96" s="403"/>
      <c r="E96" s="367"/>
      <c r="F96" s="405"/>
      <c r="G96" s="408"/>
      <c r="H96" s="402" t="str">
        <f>$D$23</f>
        <v>GREY HEATHER</v>
      </c>
      <c r="I96" s="401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32.4" hidden="1">
      <c r="A97" s="111">
        <v>2</v>
      </c>
      <c r="B97" s="366" t="s">
        <v>173</v>
      </c>
      <c r="C97" s="403"/>
      <c r="D97" s="403"/>
      <c r="E97" s="367"/>
      <c r="F97" s="405"/>
      <c r="G97" s="408"/>
      <c r="H97" s="402" t="str">
        <f>$D$28</f>
        <v>WASHED BURGUNDY</v>
      </c>
      <c r="I97" s="401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32.4" hidden="1">
      <c r="A98" s="111">
        <v>2</v>
      </c>
      <c r="B98" s="366" t="s">
        <v>173</v>
      </c>
      <c r="C98" s="403"/>
      <c r="D98" s="403"/>
      <c r="E98" s="367"/>
      <c r="F98" s="406"/>
      <c r="G98" s="409"/>
      <c r="H98" s="402" t="str">
        <f>$D$33</f>
        <v>LIME</v>
      </c>
      <c r="I98" s="401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32.4" hidden="1">
      <c r="A99" s="111">
        <v>3</v>
      </c>
      <c r="B99" s="366" t="s">
        <v>193</v>
      </c>
      <c r="C99" s="403"/>
      <c r="D99" s="403"/>
      <c r="E99" s="367"/>
      <c r="F99" s="404" t="s">
        <v>131</v>
      </c>
      <c r="G99" s="407" t="s">
        <v>214</v>
      </c>
      <c r="H99" s="402" t="str">
        <f>$D$18</f>
        <v>BLACK</v>
      </c>
      <c r="I99" s="401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366" t="s">
        <v>193</v>
      </c>
      <c r="C100" s="403"/>
      <c r="D100" s="403"/>
      <c r="E100" s="367"/>
      <c r="F100" s="405"/>
      <c r="G100" s="408"/>
      <c r="H100" s="402" t="str">
        <f>$D$23</f>
        <v>GREY HEATHER</v>
      </c>
      <c r="I100" s="401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32.4" hidden="1">
      <c r="A101" s="111">
        <v>3</v>
      </c>
      <c r="B101" s="366" t="s">
        <v>193</v>
      </c>
      <c r="C101" s="403"/>
      <c r="D101" s="403"/>
      <c r="E101" s="367"/>
      <c r="F101" s="405"/>
      <c r="G101" s="408"/>
      <c r="H101" s="402" t="str">
        <f>$D$28</f>
        <v>WASHED BURGUNDY</v>
      </c>
      <c r="I101" s="401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32.4" hidden="1">
      <c r="A102" s="111">
        <v>3</v>
      </c>
      <c r="B102" s="366" t="s">
        <v>193</v>
      </c>
      <c r="C102" s="403"/>
      <c r="D102" s="403"/>
      <c r="E102" s="367"/>
      <c r="F102" s="406"/>
      <c r="G102" s="409"/>
      <c r="H102" s="402" t="str">
        <f>$D$33</f>
        <v>LIME</v>
      </c>
      <c r="I102" s="401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32.4" hidden="1">
      <c r="A103" s="111">
        <v>4</v>
      </c>
      <c r="B103" s="366" t="s">
        <v>156</v>
      </c>
      <c r="C103" s="403"/>
      <c r="D103" s="403"/>
      <c r="E103" s="367"/>
      <c r="F103" s="112" t="s">
        <v>132</v>
      </c>
      <c r="G103" s="112"/>
      <c r="H103" s="402" t="str">
        <f>$D$18</f>
        <v>BLACK</v>
      </c>
      <c r="I103" s="401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366" t="s">
        <v>156</v>
      </c>
      <c r="C104" s="403"/>
      <c r="D104" s="403"/>
      <c r="E104" s="367"/>
      <c r="F104" s="112" t="s">
        <v>132</v>
      </c>
      <c r="G104" s="112"/>
      <c r="H104" s="402" t="str">
        <f>$D$23</f>
        <v>GREY HEATHER</v>
      </c>
      <c r="I104" s="401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32.4" hidden="1">
      <c r="A105" s="111">
        <v>4</v>
      </c>
      <c r="B105" s="366" t="s">
        <v>156</v>
      </c>
      <c r="C105" s="403"/>
      <c r="D105" s="403"/>
      <c r="E105" s="367"/>
      <c r="F105" s="112" t="s">
        <v>132</v>
      </c>
      <c r="G105" s="112"/>
      <c r="H105" s="402" t="str">
        <f>$D$28</f>
        <v>WASHED BURGUNDY</v>
      </c>
      <c r="I105" s="401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32.4" hidden="1">
      <c r="A106" s="111">
        <v>4</v>
      </c>
      <c r="B106" s="366" t="s">
        <v>156</v>
      </c>
      <c r="C106" s="403"/>
      <c r="D106" s="403"/>
      <c r="E106" s="367"/>
      <c r="F106" s="112" t="s">
        <v>132</v>
      </c>
      <c r="G106" s="112"/>
      <c r="H106" s="402" t="str">
        <f>$D$33</f>
        <v>LIME</v>
      </c>
      <c r="I106" s="401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32.4" hidden="1">
      <c r="A107" s="111">
        <v>5</v>
      </c>
      <c r="B107" s="397" t="s">
        <v>133</v>
      </c>
      <c r="C107" s="398"/>
      <c r="D107" s="398"/>
      <c r="E107" s="398"/>
      <c r="F107" s="112" t="s">
        <v>55</v>
      </c>
      <c r="G107" s="112"/>
      <c r="H107" s="402" t="str">
        <f>$D$18</f>
        <v>BLACK</v>
      </c>
      <c r="I107" s="401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397" t="s">
        <v>133</v>
      </c>
      <c r="C108" s="398"/>
      <c r="D108" s="398"/>
      <c r="E108" s="398"/>
      <c r="F108" s="112" t="s">
        <v>55</v>
      </c>
      <c r="G108" s="112"/>
      <c r="H108" s="402" t="str">
        <f>$D$23</f>
        <v>GREY HEATHER</v>
      </c>
      <c r="I108" s="401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32.4" hidden="1">
      <c r="A109" s="111">
        <v>5</v>
      </c>
      <c r="B109" s="397" t="s">
        <v>133</v>
      </c>
      <c r="C109" s="398"/>
      <c r="D109" s="398"/>
      <c r="E109" s="398"/>
      <c r="F109" s="112" t="s">
        <v>55</v>
      </c>
      <c r="G109" s="112"/>
      <c r="H109" s="402" t="str">
        <f>$D$28</f>
        <v>WASHED BURGUNDY</v>
      </c>
      <c r="I109" s="401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32.4" hidden="1">
      <c r="A110" s="111">
        <v>5</v>
      </c>
      <c r="B110" s="397" t="s">
        <v>133</v>
      </c>
      <c r="C110" s="398"/>
      <c r="D110" s="398"/>
      <c r="E110" s="398"/>
      <c r="F110" s="112" t="s">
        <v>55</v>
      </c>
      <c r="G110" s="112"/>
      <c r="H110" s="402" t="str">
        <f>$D$33</f>
        <v>LIME</v>
      </c>
      <c r="I110" s="401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32.4" hidden="1">
      <c r="A111" s="111">
        <v>6</v>
      </c>
      <c r="B111" s="397" t="s">
        <v>134</v>
      </c>
      <c r="C111" s="398"/>
      <c r="D111" s="398"/>
      <c r="E111" s="398"/>
      <c r="F111" s="112" t="s">
        <v>55</v>
      </c>
      <c r="G111" s="112"/>
      <c r="H111" s="402" t="str">
        <f>$D$18</f>
        <v>BLACK</v>
      </c>
      <c r="I111" s="401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397" t="s">
        <v>134</v>
      </c>
      <c r="C112" s="398"/>
      <c r="D112" s="398"/>
      <c r="E112" s="398"/>
      <c r="F112" s="112" t="s">
        <v>55</v>
      </c>
      <c r="G112" s="112"/>
      <c r="H112" s="402" t="str">
        <f>$D$23</f>
        <v>GREY HEATHER</v>
      </c>
      <c r="I112" s="401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32.4" hidden="1">
      <c r="A113" s="111">
        <v>6</v>
      </c>
      <c r="B113" s="397" t="s">
        <v>134</v>
      </c>
      <c r="C113" s="398"/>
      <c r="D113" s="398"/>
      <c r="E113" s="398"/>
      <c r="F113" s="112" t="s">
        <v>55</v>
      </c>
      <c r="G113" s="112"/>
      <c r="H113" s="402" t="str">
        <f>$D$28</f>
        <v>WASHED BURGUNDY</v>
      </c>
      <c r="I113" s="401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32.4" hidden="1">
      <c r="A114" s="111">
        <v>6</v>
      </c>
      <c r="B114" s="397" t="s">
        <v>134</v>
      </c>
      <c r="C114" s="398"/>
      <c r="D114" s="398"/>
      <c r="E114" s="398"/>
      <c r="F114" s="112" t="s">
        <v>55</v>
      </c>
      <c r="G114" s="112"/>
      <c r="H114" s="402" t="str">
        <f>$D$33</f>
        <v>LIME</v>
      </c>
      <c r="I114" s="401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32.4" hidden="1">
      <c r="A115" s="111">
        <v>7</v>
      </c>
      <c r="B115" s="397" t="s">
        <v>135</v>
      </c>
      <c r="C115" s="398"/>
      <c r="D115" s="398"/>
      <c r="E115" s="398"/>
      <c r="F115" s="112" t="s">
        <v>132</v>
      </c>
      <c r="G115" s="112"/>
      <c r="H115" s="402" t="str">
        <f>$D$18</f>
        <v>BLACK</v>
      </c>
      <c r="I115" s="401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397" t="s">
        <v>135</v>
      </c>
      <c r="C116" s="398"/>
      <c r="D116" s="398"/>
      <c r="E116" s="398"/>
      <c r="F116" s="112" t="s">
        <v>132</v>
      </c>
      <c r="G116" s="112"/>
      <c r="H116" s="402" t="str">
        <f>$D$23</f>
        <v>GREY HEATHER</v>
      </c>
      <c r="I116" s="401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32.4" hidden="1">
      <c r="A117" s="111">
        <v>7</v>
      </c>
      <c r="B117" s="397" t="s">
        <v>135</v>
      </c>
      <c r="C117" s="398"/>
      <c r="D117" s="398"/>
      <c r="E117" s="398"/>
      <c r="F117" s="112" t="s">
        <v>132</v>
      </c>
      <c r="G117" s="112"/>
      <c r="H117" s="402" t="str">
        <f>$D$28</f>
        <v>WASHED BURGUNDY</v>
      </c>
      <c r="I117" s="401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32.4" hidden="1">
      <c r="A118" s="111">
        <v>7</v>
      </c>
      <c r="B118" s="397" t="s">
        <v>135</v>
      </c>
      <c r="C118" s="398"/>
      <c r="D118" s="398"/>
      <c r="E118" s="398"/>
      <c r="F118" s="112" t="s">
        <v>132</v>
      </c>
      <c r="G118" s="112"/>
      <c r="H118" s="402" t="str">
        <f>$D$33</f>
        <v>LIME</v>
      </c>
      <c r="I118" s="401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32.4" hidden="1">
      <c r="A119" s="111">
        <v>8</v>
      </c>
      <c r="B119" s="366" t="s">
        <v>136</v>
      </c>
      <c r="C119" s="403"/>
      <c r="D119" s="403"/>
      <c r="E119" s="367"/>
      <c r="F119" s="112" t="s">
        <v>38</v>
      </c>
      <c r="G119" s="112"/>
      <c r="H119" s="402" t="str">
        <f>$D$18</f>
        <v>BLACK</v>
      </c>
      <c r="I119" s="401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397" t="s">
        <v>136</v>
      </c>
      <c r="C120" s="398"/>
      <c r="D120" s="398"/>
      <c r="E120" s="398"/>
      <c r="F120" s="112" t="s">
        <v>38</v>
      </c>
      <c r="G120" s="112"/>
      <c r="H120" s="402" t="str">
        <f>$D$23</f>
        <v>GREY HEATHER</v>
      </c>
      <c r="I120" s="401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32.4" hidden="1">
      <c r="A121" s="111">
        <v>8</v>
      </c>
      <c r="B121" s="397" t="s">
        <v>136</v>
      </c>
      <c r="C121" s="398"/>
      <c r="D121" s="398"/>
      <c r="E121" s="398"/>
      <c r="F121" s="112" t="s">
        <v>38</v>
      </c>
      <c r="G121" s="112"/>
      <c r="H121" s="402" t="str">
        <f>$D$28</f>
        <v>WASHED BURGUNDY</v>
      </c>
      <c r="I121" s="401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32.4" hidden="1">
      <c r="A122" s="111">
        <v>8</v>
      </c>
      <c r="B122" s="397" t="s">
        <v>136</v>
      </c>
      <c r="C122" s="398"/>
      <c r="D122" s="398"/>
      <c r="E122" s="398"/>
      <c r="F122" s="112" t="s">
        <v>38</v>
      </c>
      <c r="G122" s="112"/>
      <c r="H122" s="402" t="str">
        <f>$D$33</f>
        <v>LIME</v>
      </c>
      <c r="I122" s="401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32.4" hidden="1">
      <c r="A123" s="111">
        <v>9</v>
      </c>
      <c r="B123" s="397" t="s">
        <v>137</v>
      </c>
      <c r="C123" s="398"/>
      <c r="D123" s="398"/>
      <c r="E123" s="398"/>
      <c r="F123" s="112" t="s">
        <v>132</v>
      </c>
      <c r="G123" s="112"/>
      <c r="H123" s="402" t="str">
        <f>$D$18</f>
        <v>BLACK</v>
      </c>
      <c r="I123" s="401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366" t="s">
        <v>137</v>
      </c>
      <c r="C124" s="403"/>
      <c r="D124" s="403"/>
      <c r="E124" s="367"/>
      <c r="F124" s="112" t="s">
        <v>132</v>
      </c>
      <c r="G124" s="112"/>
      <c r="H124" s="402" t="str">
        <f>$D$23</f>
        <v>GREY HEATHER</v>
      </c>
      <c r="I124" s="401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32.4" hidden="1">
      <c r="A125" s="111">
        <v>9</v>
      </c>
      <c r="B125" s="366" t="s">
        <v>137</v>
      </c>
      <c r="C125" s="403"/>
      <c r="D125" s="403"/>
      <c r="E125" s="367"/>
      <c r="F125" s="112" t="s">
        <v>132</v>
      </c>
      <c r="G125" s="112"/>
      <c r="H125" s="402" t="str">
        <f>$D$28</f>
        <v>WASHED BURGUNDY</v>
      </c>
      <c r="I125" s="401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32.4" hidden="1">
      <c r="A126" s="111">
        <v>9</v>
      </c>
      <c r="B126" s="366" t="s">
        <v>137</v>
      </c>
      <c r="C126" s="403"/>
      <c r="D126" s="403"/>
      <c r="E126" s="367"/>
      <c r="F126" s="112" t="s">
        <v>132</v>
      </c>
      <c r="G126" s="112"/>
      <c r="H126" s="402" t="str">
        <f>$D$33</f>
        <v>LIME</v>
      </c>
      <c r="I126" s="401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397" t="s">
        <v>150</v>
      </c>
      <c r="C127" s="398"/>
      <c r="D127" s="398"/>
      <c r="E127" s="398"/>
      <c r="F127" s="399" t="s">
        <v>151</v>
      </c>
      <c r="G127" s="112"/>
      <c r="H127" s="400" t="s">
        <v>174</v>
      </c>
      <c r="I127" s="401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397" t="s">
        <v>150</v>
      </c>
      <c r="C128" s="398"/>
      <c r="D128" s="398"/>
      <c r="E128" s="398"/>
      <c r="F128" s="399"/>
      <c r="G128" s="112"/>
      <c r="H128" s="400" t="s">
        <v>175</v>
      </c>
      <c r="I128" s="401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397" t="s">
        <v>150</v>
      </c>
      <c r="C129" s="398"/>
      <c r="D129" s="398"/>
      <c r="E129" s="398"/>
      <c r="F129" s="399"/>
      <c r="G129" s="112"/>
      <c r="H129" s="400" t="s">
        <v>176</v>
      </c>
      <c r="I129" s="401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397" t="s">
        <v>150</v>
      </c>
      <c r="C130" s="398"/>
      <c r="D130" s="398"/>
      <c r="E130" s="398"/>
      <c r="F130" s="399"/>
      <c r="G130" s="112"/>
      <c r="H130" s="400">
        <v>41</v>
      </c>
      <c r="I130" s="401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397" t="s">
        <v>150</v>
      </c>
      <c r="C131" s="398"/>
      <c r="D131" s="398"/>
      <c r="E131" s="398"/>
      <c r="F131" s="399"/>
      <c r="G131" s="112"/>
      <c r="H131" s="402">
        <v>42</v>
      </c>
      <c r="I131" s="401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32.4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63" t="s">
        <v>31</v>
      </c>
      <c r="K133" s="363"/>
      <c r="L133" s="363"/>
      <c r="M133" s="363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81" t="s">
        <v>49</v>
      </c>
      <c r="C135" s="382"/>
      <c r="D135" s="382"/>
      <c r="E135" s="382"/>
      <c r="F135" s="382"/>
      <c r="G135" s="382"/>
      <c r="H135" s="382"/>
      <c r="I135" s="390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91" t="s">
        <v>139</v>
      </c>
      <c r="E136" s="391"/>
      <c r="F136" s="391" t="s">
        <v>54</v>
      </c>
      <c r="G136" s="391"/>
      <c r="H136" s="391"/>
      <c r="I136" s="391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392" t="s">
        <v>162</v>
      </c>
      <c r="D137" s="394" t="s">
        <v>164</v>
      </c>
      <c r="E137" s="395"/>
      <c r="F137" s="396" t="s">
        <v>177</v>
      </c>
      <c r="G137" s="396"/>
      <c r="H137" s="396"/>
      <c r="I137" s="396"/>
      <c r="J137" s="47"/>
      <c r="K137" s="47"/>
      <c r="L137" s="47"/>
      <c r="M137" s="47"/>
      <c r="N137" s="47"/>
    </row>
    <row r="138" spans="1:16" s="15" customFormat="1" ht="64.8" hidden="1">
      <c r="A138" s="118"/>
      <c r="B138" s="122" t="str">
        <f>$D$23</f>
        <v>GREY HEATHER</v>
      </c>
      <c r="C138" s="393"/>
      <c r="D138" s="351" t="s">
        <v>165</v>
      </c>
      <c r="E138" s="353"/>
      <c r="F138" s="396" t="s">
        <v>178</v>
      </c>
      <c r="G138" s="396"/>
      <c r="H138" s="396"/>
      <c r="I138" s="396"/>
      <c r="J138" s="47"/>
      <c r="K138" s="47"/>
      <c r="L138" s="47"/>
      <c r="M138" s="47"/>
      <c r="N138" s="47"/>
    </row>
    <row r="139" spans="1:16" s="15" customFormat="1" ht="32.4" hidden="1"/>
    <row r="140" spans="1:16" s="15" customFormat="1" ht="32.4" hidden="1">
      <c r="A140" s="118"/>
      <c r="B140" s="381"/>
      <c r="C140" s="382"/>
      <c r="D140" s="383"/>
      <c r="E140" s="383"/>
      <c r="F140" s="383"/>
      <c r="G140" s="383"/>
      <c r="H140" s="383"/>
      <c r="I140" s="384"/>
      <c r="J140" s="47"/>
      <c r="K140" s="47"/>
    </row>
    <row r="141" spans="1:16" s="15" customFormat="1" ht="32.4" hidden="1">
      <c r="A141" s="118"/>
      <c r="B141" s="366"/>
      <c r="C141" s="367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85" t="s">
        <v>159</v>
      </c>
      <c r="C142" s="385"/>
      <c r="D142" s="130"/>
      <c r="E142" s="130">
        <v>2.2000000000000002</v>
      </c>
      <c r="F142" s="386">
        <v>3</v>
      </c>
      <c r="G142" s="387"/>
      <c r="H142" s="387"/>
      <c r="I142" s="388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32.4">
      <c r="A144" s="16">
        <v>2</v>
      </c>
      <c r="B144" s="120" t="s">
        <v>121</v>
      </c>
      <c r="C144" s="389" t="s">
        <v>195</v>
      </c>
      <c r="D144" s="389"/>
      <c r="E144" s="389"/>
      <c r="F144" s="389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32.4">
      <c r="A145" s="118"/>
      <c r="B145" s="381" t="s">
        <v>49</v>
      </c>
      <c r="C145" s="382"/>
      <c r="D145" s="382"/>
      <c r="E145" s="382"/>
      <c r="F145" s="382"/>
      <c r="G145" s="382"/>
      <c r="H145" s="382"/>
      <c r="I145" s="390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75" t="s">
        <v>70</v>
      </c>
      <c r="F146" s="376"/>
      <c r="G146" s="376"/>
      <c r="H146" s="376"/>
      <c r="I146" s="377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78" t="s">
        <v>201</v>
      </c>
      <c r="F147" s="379"/>
      <c r="G147" s="379"/>
      <c r="H147" s="379"/>
      <c r="I147" s="380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78" t="s">
        <v>211</v>
      </c>
      <c r="F148" s="379"/>
      <c r="G148" s="379"/>
      <c r="H148" s="379"/>
      <c r="I148" s="380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78" t="s">
        <v>201</v>
      </c>
      <c r="F149" s="379"/>
      <c r="G149" s="379"/>
      <c r="H149" s="379"/>
      <c r="I149" s="380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78" t="s">
        <v>201</v>
      </c>
      <c r="F150" s="379"/>
      <c r="G150" s="379"/>
      <c r="H150" s="379"/>
      <c r="I150" s="380"/>
      <c r="J150" s="47"/>
      <c r="K150" s="47"/>
      <c r="L150" s="47"/>
      <c r="M150" s="47"/>
      <c r="N150" s="47"/>
    </row>
    <row r="151" spans="1:16" s="15" customFormat="1" ht="32.4">
      <c r="A151" s="118"/>
      <c r="B151" s="381" t="s">
        <v>71</v>
      </c>
      <c r="C151" s="382"/>
      <c r="D151" s="383"/>
      <c r="E151" s="383"/>
      <c r="F151" s="383"/>
      <c r="G151" s="383"/>
      <c r="H151" s="383"/>
      <c r="I151" s="384"/>
      <c r="J151" s="47"/>
      <c r="K151" s="47"/>
    </row>
    <row r="152" spans="1:16" s="15" customFormat="1" ht="56.25" customHeight="1">
      <c r="A152" s="118"/>
      <c r="B152" s="366"/>
      <c r="C152" s="367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68" t="s">
        <v>202</v>
      </c>
      <c r="C153" s="369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70" t="s">
        <v>203</v>
      </c>
      <c r="C154" s="371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32.4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32.4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72" t="s">
        <v>72</v>
      </c>
      <c r="D157" s="373"/>
      <c r="E157" s="373"/>
      <c r="F157" s="373"/>
      <c r="G157" s="373"/>
      <c r="H157" s="373"/>
      <c r="I157" s="374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351" t="s">
        <v>204</v>
      </c>
      <c r="D158" s="352"/>
      <c r="E158" s="352"/>
      <c r="F158" s="352"/>
      <c r="G158" s="352"/>
      <c r="H158" s="352"/>
      <c r="I158" s="353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351" t="s">
        <v>205</v>
      </c>
      <c r="D159" s="352"/>
      <c r="E159" s="352"/>
      <c r="F159" s="352"/>
      <c r="G159" s="352"/>
      <c r="H159" s="352"/>
      <c r="I159" s="353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54" t="s">
        <v>204</v>
      </c>
      <c r="D160" s="355"/>
      <c r="E160" s="355"/>
      <c r="F160" s="355"/>
      <c r="G160" s="355"/>
      <c r="H160" s="355"/>
      <c r="I160" s="356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57"/>
      <c r="D161" s="358"/>
      <c r="E161" s="358"/>
      <c r="F161" s="358"/>
      <c r="G161" s="358"/>
      <c r="H161" s="358"/>
      <c r="I161" s="359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60"/>
      <c r="D162" s="361"/>
      <c r="E162" s="361"/>
      <c r="F162" s="361"/>
      <c r="G162" s="361"/>
      <c r="H162" s="361"/>
      <c r="I162" s="362"/>
      <c r="J162" s="47"/>
      <c r="K162" s="47"/>
      <c r="L162" s="47"/>
      <c r="M162" s="47"/>
      <c r="N162" s="47"/>
    </row>
    <row r="163" spans="1:16" s="15" customFormat="1" ht="32.4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63" t="s">
        <v>118</v>
      </c>
      <c r="C164" s="363"/>
      <c r="D164" s="363"/>
      <c r="E164" s="363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32.4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64"/>
      <c r="B170" s="365"/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</row>
    <row r="171" spans="1:16" s="125" customFormat="1" ht="133.05000000000001" customHeight="1">
      <c r="G171" s="126"/>
    </row>
    <row r="172" spans="1:16" s="125" customFormat="1" ht="32.4">
      <c r="G172" s="126"/>
    </row>
    <row r="173" spans="1:16" s="125" customFormat="1" ht="32.4">
      <c r="G173" s="126"/>
    </row>
    <row r="174" spans="1:16" s="125" customFormat="1" ht="32.4">
      <c r="G174" s="126"/>
    </row>
    <row r="175" spans="1:16" s="125" customFormat="1" ht="32.4">
      <c r="G175" s="126"/>
    </row>
    <row r="176" spans="1:16" s="125" customFormat="1" ht="32.4">
      <c r="G176" s="126"/>
    </row>
    <row r="177" spans="7:7" s="125" customFormat="1" ht="32.4">
      <c r="G177" s="126"/>
    </row>
    <row r="178" spans="7:7" s="125" customFormat="1" ht="32.4">
      <c r="G178" s="126"/>
    </row>
    <row r="179" spans="7:7" s="125" customFormat="1" ht="32.4">
      <c r="G179" s="126"/>
    </row>
    <row r="180" spans="7:7" s="125" customFormat="1" ht="32.4">
      <c r="G180" s="126"/>
    </row>
    <row r="181" spans="7:7" s="125" customFormat="1" ht="32.4">
      <c r="G181" s="126"/>
    </row>
    <row r="182" spans="7:7" s="125" customFormat="1" ht="32.4">
      <c r="G182" s="126"/>
    </row>
    <row r="183" spans="7:7" s="125" customFormat="1" ht="32.4">
      <c r="G183" s="126"/>
    </row>
    <row r="184" spans="7:7" s="125" customFormat="1" ht="32.4">
      <c r="G184" s="126"/>
    </row>
    <row r="185" spans="7:7" s="125" customFormat="1" ht="32.4">
      <c r="G185" s="126"/>
    </row>
    <row r="186" spans="7:7" s="125" customFormat="1" ht="32.4">
      <c r="G186" s="126"/>
    </row>
    <row r="187" spans="7:7" s="125" customFormat="1" ht="32.4">
      <c r="G187" s="126"/>
    </row>
    <row r="188" spans="7:7" s="125" customFormat="1" ht="32.4">
      <c r="G188" s="126"/>
    </row>
    <row r="189" spans="7:7" s="125" customFormat="1" ht="32.4">
      <c r="G189" s="126"/>
    </row>
    <row r="190" spans="7:7" s="125" customFormat="1" ht="32.4">
      <c r="G190" s="126"/>
    </row>
    <row r="191" spans="7:7" s="125" customFormat="1" ht="32.4">
      <c r="G191" s="126"/>
    </row>
    <row r="192" spans="7:7" s="125" customFormat="1" ht="32.4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A6A9-8C52-4EED-8301-A08C79C8FBDF}">
  <dimension ref="A1:Z946"/>
  <sheetViews>
    <sheetView tabSelected="1" view="pageBreakPreview" zoomScale="55" zoomScaleNormal="100" zoomScaleSheetLayoutView="55" workbookViewId="0">
      <selection activeCell="C5" sqref="C5"/>
    </sheetView>
  </sheetViews>
  <sheetFormatPr defaultColWidth="14.44140625" defaultRowHeight="14.4"/>
  <cols>
    <col min="1" max="1" width="14.6640625" customWidth="1"/>
    <col min="2" max="2" width="53.44140625" customWidth="1"/>
    <col min="3" max="3" width="43.77734375" customWidth="1"/>
    <col min="4" max="12" width="13.21875" customWidth="1"/>
    <col min="13" max="13" width="23.21875" customWidth="1"/>
    <col min="14" max="14" width="43.21875" hidden="1" customWidth="1"/>
    <col min="15" max="15" width="37.21875" hidden="1" customWidth="1"/>
    <col min="16" max="26" width="10.77734375" customWidth="1"/>
  </cols>
  <sheetData>
    <row r="1" spans="1:26" s="245" customFormat="1" ht="30" customHeight="1" thickBot="1">
      <c r="A1" s="239"/>
      <c r="B1" s="321"/>
      <c r="C1" s="240"/>
      <c r="D1" s="241"/>
      <c r="E1" s="239"/>
      <c r="F1" s="242"/>
      <c r="G1" s="242"/>
      <c r="H1" s="242"/>
      <c r="I1" s="242"/>
      <c r="J1" s="241"/>
      <c r="K1" s="241"/>
      <c r="L1" s="241"/>
      <c r="M1" s="243"/>
      <c r="N1" s="244"/>
      <c r="O1" s="244"/>
      <c r="P1" s="244"/>
      <c r="Q1" s="244"/>
      <c r="R1" s="244"/>
    </row>
    <row r="2" spans="1:26" s="245" customFormat="1" ht="30" customHeight="1">
      <c r="A2" s="246" t="s">
        <v>220</v>
      </c>
      <c r="B2" s="247" t="s">
        <v>298</v>
      </c>
      <c r="C2" s="247" t="s">
        <v>221</v>
      </c>
      <c r="D2" s="248"/>
      <c r="E2" s="349" t="s">
        <v>299</v>
      </c>
      <c r="F2" s="350"/>
      <c r="G2" s="350"/>
      <c r="H2" s="249"/>
      <c r="I2" s="322"/>
      <c r="J2" s="460" t="e" vm="1">
        <v>#VALUE!</v>
      </c>
      <c r="K2" s="461"/>
      <c r="L2" s="462"/>
      <c r="M2" s="469"/>
      <c r="N2" s="244"/>
      <c r="O2" s="244"/>
      <c r="P2" s="244"/>
      <c r="Q2" s="244"/>
      <c r="R2" s="244"/>
    </row>
    <row r="3" spans="1:26" s="245" customFormat="1" ht="30" customHeight="1">
      <c r="A3" s="250" t="s">
        <v>222</v>
      </c>
      <c r="B3" s="251" t="s">
        <v>301</v>
      </c>
      <c r="C3" s="251" t="s">
        <v>284</v>
      </c>
      <c r="D3" s="252"/>
      <c r="E3" s="253"/>
      <c r="F3" s="252"/>
      <c r="G3" s="252"/>
      <c r="H3" s="252"/>
      <c r="I3" s="323"/>
      <c r="J3" s="463"/>
      <c r="K3" s="464"/>
      <c r="L3" s="465"/>
      <c r="M3" s="470"/>
      <c r="N3" s="244"/>
      <c r="O3" s="244"/>
      <c r="P3" s="244"/>
      <c r="Q3" s="244"/>
      <c r="R3" s="244"/>
    </row>
    <row r="4" spans="1:26" s="245" customFormat="1" ht="30" customHeight="1" thickBot="1">
      <c r="A4" s="254" t="s">
        <v>223</v>
      </c>
      <c r="B4" s="255" t="s">
        <v>300</v>
      </c>
      <c r="C4" s="523"/>
      <c r="D4" s="256"/>
      <c r="E4" s="257"/>
      <c r="F4" s="256"/>
      <c r="G4" s="256"/>
      <c r="H4" s="256"/>
      <c r="I4" s="324"/>
      <c r="J4" s="466"/>
      <c r="K4" s="467"/>
      <c r="L4" s="468"/>
      <c r="M4" s="471"/>
      <c r="O4" s="244"/>
      <c r="P4" s="244"/>
      <c r="Q4" s="244"/>
      <c r="R4" s="244"/>
    </row>
    <row r="5" spans="1:26" s="245" customFormat="1" ht="30" customHeight="1" thickBot="1">
      <c r="A5" s="258"/>
      <c r="B5" s="259"/>
      <c r="C5" s="259"/>
      <c r="D5" s="241"/>
      <c r="E5" s="239"/>
      <c r="F5" s="241"/>
      <c r="G5" s="241"/>
      <c r="H5" s="241"/>
      <c r="I5" s="241"/>
      <c r="J5" s="241"/>
      <c r="K5" s="241"/>
      <c r="L5" s="241"/>
      <c r="M5" s="260"/>
      <c r="O5" s="244"/>
      <c r="P5" s="244"/>
      <c r="Q5" s="244"/>
      <c r="R5" s="244"/>
    </row>
    <row r="6" spans="1:26" s="245" customFormat="1" ht="30" customHeight="1">
      <c r="A6" s="517" t="s">
        <v>219</v>
      </c>
      <c r="B6" s="518" t="s">
        <v>224</v>
      </c>
      <c r="C6" s="518"/>
      <c r="D6" s="519" t="s">
        <v>218</v>
      </c>
      <c r="E6" s="519" t="s">
        <v>61</v>
      </c>
      <c r="F6" s="520" t="s">
        <v>10</v>
      </c>
      <c r="G6" s="520"/>
      <c r="H6" s="519" t="s">
        <v>58</v>
      </c>
      <c r="I6" s="519"/>
      <c r="J6" s="519" t="s">
        <v>59</v>
      </c>
      <c r="K6" s="519" t="s">
        <v>60</v>
      </c>
      <c r="L6" s="521" t="s">
        <v>225</v>
      </c>
      <c r="M6" s="522" t="s">
        <v>226</v>
      </c>
      <c r="N6" s="261" t="s">
        <v>285</v>
      </c>
      <c r="O6" s="262" t="s">
        <v>292</v>
      </c>
    </row>
    <row r="7" spans="1:26" s="245" customFormat="1" ht="30" customHeight="1">
      <c r="A7" s="263" t="s">
        <v>227</v>
      </c>
      <c r="B7" s="264" t="s">
        <v>228</v>
      </c>
      <c r="C7" s="265" t="s">
        <v>229</v>
      </c>
      <c r="D7" s="266">
        <f t="shared" ref="D7:D20" si="0">E7-L7</f>
        <v>24.5</v>
      </c>
      <c r="E7" s="266">
        <f t="shared" ref="E7:E20" si="1">F7-L7</f>
        <v>25.5</v>
      </c>
      <c r="F7" s="338">
        <v>26.5</v>
      </c>
      <c r="G7" s="338"/>
      <c r="H7" s="266">
        <f t="shared" ref="H7:H20" si="2">F7+L7</f>
        <v>27.5</v>
      </c>
      <c r="I7" s="266"/>
      <c r="J7" s="266">
        <f t="shared" ref="J7:J20" si="3">H7+L7</f>
        <v>28.5</v>
      </c>
      <c r="K7" s="266">
        <f t="shared" ref="K7:K20" si="4">J7+L7</f>
        <v>29.5</v>
      </c>
      <c r="L7" s="267">
        <v>1</v>
      </c>
      <c r="M7" s="268">
        <v>44928</v>
      </c>
      <c r="N7" s="269" t="s">
        <v>286</v>
      </c>
      <c r="O7" s="270"/>
    </row>
    <row r="8" spans="1:26" s="245" customFormat="1" ht="30" customHeight="1">
      <c r="A8" s="263" t="s">
        <v>230</v>
      </c>
      <c r="B8" s="264" t="s">
        <v>231</v>
      </c>
      <c r="C8" s="265" t="s">
        <v>232</v>
      </c>
      <c r="D8" s="266">
        <f t="shared" si="0"/>
        <v>24</v>
      </c>
      <c r="E8" s="266">
        <f t="shared" si="1"/>
        <v>25</v>
      </c>
      <c r="F8" s="339">
        <v>26</v>
      </c>
      <c r="G8" s="339"/>
      <c r="H8" s="266">
        <f t="shared" si="2"/>
        <v>27</v>
      </c>
      <c r="I8" s="266"/>
      <c r="J8" s="266">
        <f t="shared" si="3"/>
        <v>28</v>
      </c>
      <c r="K8" s="266">
        <f t="shared" si="4"/>
        <v>29</v>
      </c>
      <c r="L8" s="267">
        <v>1</v>
      </c>
      <c r="M8" s="271">
        <v>0.5</v>
      </c>
      <c r="N8" s="269" t="s">
        <v>286</v>
      </c>
      <c r="O8" s="270"/>
    </row>
    <row r="9" spans="1:26" s="245" customFormat="1" ht="30" customHeight="1">
      <c r="A9" s="263" t="s">
        <v>233</v>
      </c>
      <c r="B9" s="264" t="s">
        <v>234</v>
      </c>
      <c r="C9" s="253" t="s">
        <v>235</v>
      </c>
      <c r="D9" s="272">
        <f t="shared" si="0"/>
        <v>18</v>
      </c>
      <c r="E9" s="272">
        <f t="shared" si="1"/>
        <v>19</v>
      </c>
      <c r="F9" s="340">
        <v>20</v>
      </c>
      <c r="G9" s="340"/>
      <c r="H9" s="272">
        <f t="shared" si="2"/>
        <v>21</v>
      </c>
      <c r="I9" s="272"/>
      <c r="J9" s="272">
        <f t="shared" si="3"/>
        <v>22</v>
      </c>
      <c r="K9" s="272">
        <f t="shared" si="4"/>
        <v>23</v>
      </c>
      <c r="L9" s="267">
        <v>1</v>
      </c>
      <c r="M9" s="271">
        <v>0.5</v>
      </c>
      <c r="N9" s="245" t="s">
        <v>286</v>
      </c>
      <c r="O9" s="273"/>
      <c r="P9" s="274"/>
      <c r="S9" s="275"/>
      <c r="T9" s="275"/>
      <c r="U9" s="275"/>
      <c r="V9" s="275"/>
      <c r="W9" s="275"/>
      <c r="X9" s="275"/>
      <c r="Y9" s="276"/>
      <c r="Z9" s="275"/>
    </row>
    <row r="10" spans="1:26" s="245" customFormat="1" ht="30" customHeight="1">
      <c r="A10" s="263" t="s">
        <v>236</v>
      </c>
      <c r="B10" s="264" t="s">
        <v>287</v>
      </c>
      <c r="C10" s="253" t="s">
        <v>237</v>
      </c>
      <c r="D10" s="272">
        <f t="shared" si="0"/>
        <v>15.5</v>
      </c>
      <c r="E10" s="272">
        <f t="shared" si="1"/>
        <v>16.5</v>
      </c>
      <c r="F10" s="340">
        <v>17.5</v>
      </c>
      <c r="G10" s="340"/>
      <c r="H10" s="272">
        <f t="shared" si="2"/>
        <v>18.5</v>
      </c>
      <c r="I10" s="272"/>
      <c r="J10" s="272">
        <f t="shared" si="3"/>
        <v>19.5</v>
      </c>
      <c r="K10" s="272">
        <f t="shared" si="4"/>
        <v>20.5</v>
      </c>
      <c r="L10" s="267">
        <v>1</v>
      </c>
      <c r="M10" s="271">
        <v>0.5</v>
      </c>
      <c r="N10" s="245" t="s">
        <v>286</v>
      </c>
      <c r="O10" s="273"/>
      <c r="P10" s="274"/>
      <c r="S10" s="275"/>
      <c r="T10" s="275"/>
      <c r="U10" s="275"/>
      <c r="V10" s="275"/>
      <c r="W10" s="275"/>
      <c r="X10" s="275"/>
      <c r="Y10" s="276"/>
      <c r="Z10" s="275"/>
    </row>
    <row r="11" spans="1:26" s="331" customFormat="1" ht="30" customHeight="1">
      <c r="A11" s="325" t="s">
        <v>238</v>
      </c>
      <c r="B11" s="326" t="s">
        <v>290</v>
      </c>
      <c r="C11" s="327" t="s">
        <v>291</v>
      </c>
      <c r="D11" s="328">
        <f t="shared" si="0"/>
        <v>30.375</v>
      </c>
      <c r="E11" s="328">
        <f t="shared" si="1"/>
        <v>31.25</v>
      </c>
      <c r="F11" s="329">
        <v>32.125</v>
      </c>
      <c r="G11" s="329"/>
      <c r="H11" s="328">
        <f t="shared" si="2"/>
        <v>33</v>
      </c>
      <c r="I11" s="328"/>
      <c r="J11" s="328">
        <f t="shared" si="3"/>
        <v>33.875</v>
      </c>
      <c r="K11" s="328">
        <f t="shared" si="4"/>
        <v>34.75</v>
      </c>
      <c r="L11" s="330">
        <v>0.875</v>
      </c>
      <c r="M11" s="330">
        <v>0.625</v>
      </c>
      <c r="N11" s="331" t="s">
        <v>286</v>
      </c>
      <c r="O11" s="332" t="s">
        <v>293</v>
      </c>
      <c r="P11" s="333"/>
    </row>
    <row r="12" spans="1:26" s="331" customFormat="1" ht="30" customHeight="1">
      <c r="A12" s="325" t="s">
        <v>239</v>
      </c>
      <c r="B12" s="326" t="s">
        <v>240</v>
      </c>
      <c r="C12" s="265" t="s">
        <v>241</v>
      </c>
      <c r="D12" s="266">
        <f t="shared" si="0"/>
        <v>9.875</v>
      </c>
      <c r="E12" s="266">
        <f t="shared" si="1"/>
        <v>10.25</v>
      </c>
      <c r="F12" s="334">
        <v>10.625</v>
      </c>
      <c r="G12" s="334"/>
      <c r="H12" s="266">
        <f t="shared" si="2"/>
        <v>11</v>
      </c>
      <c r="I12" s="266"/>
      <c r="J12" s="266">
        <f t="shared" si="3"/>
        <v>11.375</v>
      </c>
      <c r="K12" s="266">
        <f t="shared" si="4"/>
        <v>11.75</v>
      </c>
      <c r="L12" s="335">
        <v>0.375</v>
      </c>
      <c r="M12" s="330">
        <v>0.375</v>
      </c>
      <c r="N12" s="336" t="s">
        <v>286</v>
      </c>
      <c r="O12" s="332"/>
      <c r="P12" s="333"/>
    </row>
    <row r="13" spans="1:26" s="331" customFormat="1" ht="30" customHeight="1">
      <c r="A13" s="325" t="s">
        <v>242</v>
      </c>
      <c r="B13" s="326" t="s">
        <v>296</v>
      </c>
      <c r="C13" s="337" t="s">
        <v>297</v>
      </c>
      <c r="D13" s="266">
        <f t="shared" si="0"/>
        <v>15.25</v>
      </c>
      <c r="E13" s="266">
        <f t="shared" si="1"/>
        <v>15.75</v>
      </c>
      <c r="F13" s="334">
        <v>16.25</v>
      </c>
      <c r="G13" s="334"/>
      <c r="H13" s="266">
        <f t="shared" si="2"/>
        <v>16.75</v>
      </c>
      <c r="I13" s="266"/>
      <c r="J13" s="266">
        <f t="shared" si="3"/>
        <v>17.25</v>
      </c>
      <c r="K13" s="266">
        <f t="shared" si="4"/>
        <v>17.75</v>
      </c>
      <c r="L13" s="335">
        <v>0.5</v>
      </c>
      <c r="M13" s="330">
        <v>0.375</v>
      </c>
      <c r="N13" s="336" t="s">
        <v>286</v>
      </c>
      <c r="O13" s="332" t="s">
        <v>293</v>
      </c>
    </row>
    <row r="14" spans="1:26" s="245" customFormat="1" ht="30" customHeight="1">
      <c r="A14" s="263" t="s">
        <v>243</v>
      </c>
      <c r="B14" s="264" t="s">
        <v>294</v>
      </c>
      <c r="C14" s="265" t="s">
        <v>295</v>
      </c>
      <c r="D14" s="266">
        <f t="shared" si="0"/>
        <v>5.125</v>
      </c>
      <c r="E14" s="266">
        <f t="shared" si="1"/>
        <v>5.375</v>
      </c>
      <c r="F14" s="334">
        <v>5.625</v>
      </c>
      <c r="G14" s="334"/>
      <c r="H14" s="266">
        <f t="shared" si="2"/>
        <v>5.875</v>
      </c>
      <c r="I14" s="266"/>
      <c r="J14" s="266">
        <f t="shared" si="3"/>
        <v>6.125</v>
      </c>
      <c r="K14" s="278">
        <f t="shared" si="4"/>
        <v>6.375</v>
      </c>
      <c r="L14" s="277">
        <v>0.25</v>
      </c>
      <c r="M14" s="271">
        <v>0.25</v>
      </c>
      <c r="N14" s="269" t="s">
        <v>286</v>
      </c>
      <c r="O14" s="273"/>
      <c r="P14" s="274"/>
    </row>
    <row r="15" spans="1:26" s="245" customFormat="1" ht="30" customHeight="1">
      <c r="A15" s="263" t="s">
        <v>244</v>
      </c>
      <c r="B15" s="264" t="s">
        <v>245</v>
      </c>
      <c r="C15" s="265" t="s">
        <v>246</v>
      </c>
      <c r="D15" s="279">
        <f t="shared" si="0"/>
        <v>3.5</v>
      </c>
      <c r="E15" s="280">
        <f t="shared" si="1"/>
        <v>3.75</v>
      </c>
      <c r="F15" s="334">
        <v>4</v>
      </c>
      <c r="G15" s="334"/>
      <c r="H15" s="280">
        <f t="shared" si="2"/>
        <v>4.25</v>
      </c>
      <c r="I15" s="280"/>
      <c r="J15" s="279">
        <f t="shared" si="3"/>
        <v>4.5</v>
      </c>
      <c r="K15" s="281">
        <f t="shared" si="4"/>
        <v>4.75</v>
      </c>
      <c r="L15" s="277">
        <v>0.25</v>
      </c>
      <c r="M15" s="271">
        <v>0.25</v>
      </c>
      <c r="N15" s="269" t="s">
        <v>286</v>
      </c>
      <c r="O15" s="273"/>
      <c r="P15" s="274"/>
    </row>
    <row r="16" spans="1:26" s="245" customFormat="1" ht="30" customHeight="1">
      <c r="A16" s="282" t="s">
        <v>58</v>
      </c>
      <c r="B16" s="283" t="s">
        <v>247</v>
      </c>
      <c r="C16" s="284" t="s">
        <v>248</v>
      </c>
      <c r="D16" s="285">
        <f t="shared" si="0"/>
        <v>2.75</v>
      </c>
      <c r="E16" s="285">
        <f t="shared" si="1"/>
        <v>2.75</v>
      </c>
      <c r="F16" s="341">
        <v>2.75</v>
      </c>
      <c r="G16" s="341"/>
      <c r="H16" s="285">
        <f t="shared" si="2"/>
        <v>2.75</v>
      </c>
      <c r="I16" s="285"/>
      <c r="J16" s="285">
        <f t="shared" si="3"/>
        <v>2.75</v>
      </c>
      <c r="K16" s="266">
        <f t="shared" si="4"/>
        <v>2.75</v>
      </c>
      <c r="L16" s="286">
        <v>0</v>
      </c>
      <c r="M16" s="271">
        <v>0.25</v>
      </c>
      <c r="N16" s="269" t="s">
        <v>286</v>
      </c>
      <c r="O16" s="273"/>
      <c r="P16" s="274"/>
    </row>
    <row r="17" spans="1:18" s="245" customFormat="1" ht="30" customHeight="1">
      <c r="A17" s="282" t="s">
        <v>10</v>
      </c>
      <c r="B17" s="283" t="s">
        <v>249</v>
      </c>
      <c r="C17" s="284" t="s">
        <v>250</v>
      </c>
      <c r="D17" s="285">
        <f t="shared" si="0"/>
        <v>2.75</v>
      </c>
      <c r="E17" s="285">
        <f t="shared" si="1"/>
        <v>2.75</v>
      </c>
      <c r="F17" s="341">
        <v>2.75</v>
      </c>
      <c r="G17" s="341"/>
      <c r="H17" s="285">
        <f t="shared" si="2"/>
        <v>2.75</v>
      </c>
      <c r="I17" s="285"/>
      <c r="J17" s="285">
        <f t="shared" si="3"/>
        <v>2.75</v>
      </c>
      <c r="K17" s="266">
        <f t="shared" si="4"/>
        <v>2.75</v>
      </c>
      <c r="L17" s="286">
        <v>0</v>
      </c>
      <c r="M17" s="271">
        <v>0.25</v>
      </c>
      <c r="N17" s="269" t="s">
        <v>286</v>
      </c>
      <c r="O17" s="273"/>
      <c r="P17" s="274"/>
    </row>
    <row r="18" spans="1:18" s="245" customFormat="1" ht="30" customHeight="1">
      <c r="A18" s="282" t="s">
        <v>251</v>
      </c>
      <c r="B18" s="287" t="s">
        <v>252</v>
      </c>
      <c r="C18" s="288" t="s">
        <v>253</v>
      </c>
      <c r="D18" s="289">
        <f t="shared" si="0"/>
        <v>8.5</v>
      </c>
      <c r="E18" s="289">
        <f t="shared" si="1"/>
        <v>8.75</v>
      </c>
      <c r="F18" s="342">
        <v>9</v>
      </c>
      <c r="G18" s="342"/>
      <c r="H18" s="289">
        <f t="shared" si="2"/>
        <v>9.25</v>
      </c>
      <c r="I18" s="289"/>
      <c r="J18" s="289">
        <f t="shared" si="3"/>
        <v>9.5</v>
      </c>
      <c r="K18" s="272">
        <f t="shared" si="4"/>
        <v>9.75</v>
      </c>
      <c r="L18" s="290">
        <v>0.25</v>
      </c>
      <c r="M18" s="271">
        <v>0.25</v>
      </c>
      <c r="N18" s="245" t="s">
        <v>286</v>
      </c>
      <c r="O18" s="273"/>
      <c r="P18" s="274"/>
    </row>
    <row r="19" spans="1:18" s="245" customFormat="1" ht="30" customHeight="1">
      <c r="A19" s="282" t="s">
        <v>254</v>
      </c>
      <c r="B19" s="287" t="s">
        <v>255</v>
      </c>
      <c r="C19" s="287" t="s">
        <v>256</v>
      </c>
      <c r="D19" s="289">
        <f t="shared" si="0"/>
        <v>0.75</v>
      </c>
      <c r="E19" s="289">
        <f t="shared" si="1"/>
        <v>0.75</v>
      </c>
      <c r="F19" s="343">
        <v>0.75</v>
      </c>
      <c r="G19" s="343"/>
      <c r="H19" s="289">
        <f t="shared" si="2"/>
        <v>0.75</v>
      </c>
      <c r="I19" s="289"/>
      <c r="J19" s="289">
        <f t="shared" si="3"/>
        <v>0.75</v>
      </c>
      <c r="K19" s="272">
        <f t="shared" si="4"/>
        <v>0.75</v>
      </c>
      <c r="L19" s="286">
        <v>0</v>
      </c>
      <c r="M19" s="271">
        <v>0.25</v>
      </c>
      <c r="N19" s="269" t="s">
        <v>286</v>
      </c>
      <c r="O19" s="273"/>
      <c r="P19" s="274"/>
    </row>
    <row r="20" spans="1:18" s="245" customFormat="1" ht="30" customHeight="1" thickBot="1">
      <c r="A20" s="282" t="s">
        <v>257</v>
      </c>
      <c r="B20" s="287" t="s">
        <v>258</v>
      </c>
      <c r="C20" s="287" t="s">
        <v>259</v>
      </c>
      <c r="D20" s="291">
        <f t="shared" si="0"/>
        <v>3.25</v>
      </c>
      <c r="E20" s="292">
        <f t="shared" si="1"/>
        <v>3.375</v>
      </c>
      <c r="F20" s="344">
        <v>3.5</v>
      </c>
      <c r="G20" s="344"/>
      <c r="H20" s="292">
        <f t="shared" si="2"/>
        <v>3.625</v>
      </c>
      <c r="I20" s="292"/>
      <c r="J20" s="291">
        <f t="shared" si="3"/>
        <v>3.75</v>
      </c>
      <c r="K20" s="293">
        <f t="shared" si="4"/>
        <v>3.875</v>
      </c>
      <c r="L20" s="294">
        <v>0.125</v>
      </c>
      <c r="M20" s="271">
        <v>0.25</v>
      </c>
      <c r="N20" s="245" t="s">
        <v>286</v>
      </c>
      <c r="O20" s="273"/>
      <c r="P20" s="274"/>
    </row>
    <row r="21" spans="1:18" s="245" customFormat="1" ht="30" customHeight="1" thickBot="1">
      <c r="A21" s="295" t="s">
        <v>260</v>
      </c>
      <c r="B21" s="296"/>
      <c r="C21" s="297"/>
      <c r="D21" s="298"/>
      <c r="E21" s="298"/>
      <c r="F21" s="345"/>
      <c r="G21" s="345"/>
      <c r="H21" s="298"/>
      <c r="I21" s="298"/>
      <c r="J21" s="298"/>
      <c r="K21" s="298"/>
      <c r="L21" s="299"/>
      <c r="M21" s="300"/>
      <c r="O21" s="301"/>
      <c r="P21" s="244"/>
      <c r="Q21" s="244"/>
      <c r="R21" s="244"/>
    </row>
    <row r="22" spans="1:18" s="245" customFormat="1" ht="30" customHeight="1">
      <c r="A22" s="302" t="s">
        <v>61</v>
      </c>
      <c r="B22" s="303" t="s">
        <v>261</v>
      </c>
      <c r="C22" s="303" t="s">
        <v>262</v>
      </c>
      <c r="D22" s="304">
        <f>E22-L22</f>
        <v>15</v>
      </c>
      <c r="E22" s="304">
        <f>F22-L22</f>
        <v>15.25</v>
      </c>
      <c r="F22" s="346">
        <v>15.5</v>
      </c>
      <c r="G22" s="346"/>
      <c r="H22" s="304">
        <f>F22+L22</f>
        <v>15.75</v>
      </c>
      <c r="I22" s="304"/>
      <c r="J22" s="304">
        <f>H22+L22</f>
        <v>16</v>
      </c>
      <c r="K22" s="305">
        <f>J22+L22</f>
        <v>16.25</v>
      </c>
      <c r="L22" s="305">
        <v>0.25</v>
      </c>
      <c r="M22" s="306">
        <v>0.375</v>
      </c>
      <c r="N22" s="269" t="s">
        <v>286</v>
      </c>
      <c r="O22" s="270"/>
    </row>
    <row r="23" spans="1:18" s="245" customFormat="1" ht="30" customHeight="1">
      <c r="A23" s="302" t="s">
        <v>263</v>
      </c>
      <c r="B23" s="303" t="s">
        <v>264</v>
      </c>
      <c r="C23" s="303" t="s">
        <v>265</v>
      </c>
      <c r="D23" s="304">
        <f>E23-L23</f>
        <v>13.75</v>
      </c>
      <c r="E23" s="304">
        <f>F23-L23</f>
        <v>14</v>
      </c>
      <c r="F23" s="346">
        <v>14.25</v>
      </c>
      <c r="G23" s="346"/>
      <c r="H23" s="304">
        <f>F23+L23</f>
        <v>14.5</v>
      </c>
      <c r="I23" s="304"/>
      <c r="J23" s="304">
        <f>H23+L23</f>
        <v>14.75</v>
      </c>
      <c r="K23" s="305">
        <f>J23+L23</f>
        <v>15</v>
      </c>
      <c r="L23" s="290">
        <v>0.25</v>
      </c>
      <c r="M23" s="306">
        <v>0.375</v>
      </c>
      <c r="N23" s="269" t="s">
        <v>286</v>
      </c>
      <c r="O23" s="270"/>
    </row>
    <row r="24" spans="1:18" s="245" customFormat="1" ht="30" customHeight="1" thickBot="1">
      <c r="A24" s="302" t="s">
        <v>266</v>
      </c>
      <c r="B24" s="303" t="s">
        <v>267</v>
      </c>
      <c r="C24" s="307" t="s">
        <v>268</v>
      </c>
      <c r="D24" s="304">
        <f>E24-L24</f>
        <v>10.25</v>
      </c>
      <c r="E24" s="304">
        <f>F24-L24</f>
        <v>10.5</v>
      </c>
      <c r="F24" s="346">
        <v>10.75</v>
      </c>
      <c r="G24" s="346"/>
      <c r="H24" s="304">
        <f>F24+L24</f>
        <v>11</v>
      </c>
      <c r="I24" s="304"/>
      <c r="J24" s="304">
        <f>H24+L24</f>
        <v>11.25</v>
      </c>
      <c r="K24" s="305">
        <f>J24+L24</f>
        <v>11.5</v>
      </c>
      <c r="L24" s="290">
        <v>0.25</v>
      </c>
      <c r="M24" s="306">
        <v>0.25</v>
      </c>
      <c r="N24" s="269" t="s">
        <v>286</v>
      </c>
      <c r="O24" s="270"/>
    </row>
    <row r="25" spans="1:18" s="245" customFormat="1" ht="30" customHeight="1" thickBot="1">
      <c r="A25" s="295" t="s">
        <v>269</v>
      </c>
      <c r="B25" s="296"/>
      <c r="C25" s="297"/>
      <c r="D25" s="298"/>
      <c r="E25" s="298"/>
      <c r="F25" s="345"/>
      <c r="G25" s="345"/>
      <c r="H25" s="298"/>
      <c r="I25" s="298"/>
      <c r="J25" s="298"/>
      <c r="K25" s="298"/>
      <c r="L25" s="299"/>
      <c r="M25" s="310"/>
      <c r="N25" s="244"/>
      <c r="O25" s="270"/>
    </row>
    <row r="26" spans="1:18" s="245" customFormat="1" ht="30" customHeight="1">
      <c r="A26" s="308" t="s">
        <v>270</v>
      </c>
      <c r="B26" s="309" t="s">
        <v>271</v>
      </c>
      <c r="C26" s="287" t="s">
        <v>272</v>
      </c>
      <c r="D26" s="290">
        <f>E26-L26</f>
        <v>9.25</v>
      </c>
      <c r="E26" s="290">
        <f>F26-L26</f>
        <v>9.625</v>
      </c>
      <c r="F26" s="347">
        <v>10</v>
      </c>
      <c r="G26" s="347"/>
      <c r="H26" s="290">
        <f>F26+L26</f>
        <v>10.375</v>
      </c>
      <c r="I26" s="290"/>
      <c r="J26" s="290">
        <f>H26+L26</f>
        <v>10.75</v>
      </c>
      <c r="K26" s="290">
        <f>J26+L26</f>
        <v>11.125</v>
      </c>
      <c r="L26" s="290">
        <v>0.375</v>
      </c>
      <c r="M26" s="310">
        <v>0.375</v>
      </c>
      <c r="N26" s="269" t="s">
        <v>286</v>
      </c>
      <c r="O26" s="270"/>
    </row>
    <row r="27" spans="1:18" s="245" customFormat="1" ht="30" customHeight="1">
      <c r="A27" s="308" t="s">
        <v>273</v>
      </c>
      <c r="B27" s="309" t="s">
        <v>274</v>
      </c>
      <c r="C27" s="287" t="s">
        <v>275</v>
      </c>
      <c r="D27" s="290">
        <f>E27-L27</f>
        <v>15</v>
      </c>
      <c r="E27" s="290">
        <f>F27-L27</f>
        <v>15.375</v>
      </c>
      <c r="F27" s="347">
        <v>15.75</v>
      </c>
      <c r="G27" s="347"/>
      <c r="H27" s="290">
        <f>F27+L27</f>
        <v>16.125</v>
      </c>
      <c r="I27" s="290"/>
      <c r="J27" s="290">
        <f>H27+L27</f>
        <v>16.5</v>
      </c>
      <c r="K27" s="290">
        <f>J27+L27</f>
        <v>16.875</v>
      </c>
      <c r="L27" s="290">
        <v>0.375</v>
      </c>
      <c r="M27" s="310">
        <v>0.375</v>
      </c>
      <c r="N27" s="269" t="s">
        <v>286</v>
      </c>
      <c r="O27" s="270"/>
    </row>
    <row r="28" spans="1:18" s="245" customFormat="1" ht="30" customHeight="1">
      <c r="A28" s="308"/>
      <c r="B28" s="309" t="s">
        <v>276</v>
      </c>
      <c r="C28" s="287" t="s">
        <v>277</v>
      </c>
      <c r="D28" s="290">
        <f>E28-L28</f>
        <v>5.75</v>
      </c>
      <c r="E28" s="290">
        <f>F28-L28</f>
        <v>6</v>
      </c>
      <c r="F28" s="347">
        <v>6.25</v>
      </c>
      <c r="G28" s="347"/>
      <c r="H28" s="290">
        <f>F28+L28</f>
        <v>6.5</v>
      </c>
      <c r="I28" s="290"/>
      <c r="J28" s="290">
        <f>H28+L28</f>
        <v>6.75</v>
      </c>
      <c r="K28" s="290">
        <f>J28+L28</f>
        <v>7</v>
      </c>
      <c r="L28" s="290">
        <v>0.25</v>
      </c>
      <c r="M28" s="310">
        <v>0.375</v>
      </c>
      <c r="N28" s="269" t="s">
        <v>286</v>
      </c>
      <c r="O28" s="270"/>
    </row>
    <row r="29" spans="1:18" s="245" customFormat="1" ht="30" customHeight="1">
      <c r="A29" s="308" t="s">
        <v>278</v>
      </c>
      <c r="B29" s="309" t="s">
        <v>279</v>
      </c>
      <c r="C29" s="287" t="s">
        <v>280</v>
      </c>
      <c r="D29" s="311">
        <f>E29-L29</f>
        <v>8.5</v>
      </c>
      <c r="E29" s="311">
        <v>8.75</v>
      </c>
      <c r="F29" s="347">
        <v>9</v>
      </c>
      <c r="G29" s="347"/>
      <c r="H29" s="290">
        <f>F29+L29</f>
        <v>9.25</v>
      </c>
      <c r="I29" s="290"/>
      <c r="J29" s="290">
        <f>H29+L29</f>
        <v>9.5</v>
      </c>
      <c r="K29" s="290">
        <f>J29+L29</f>
        <v>9.75</v>
      </c>
      <c r="L29" s="290">
        <v>0.25</v>
      </c>
      <c r="M29" s="310">
        <v>0.375</v>
      </c>
      <c r="N29" s="269" t="s">
        <v>286</v>
      </c>
      <c r="O29" s="270"/>
    </row>
    <row r="30" spans="1:18" s="245" customFormat="1" ht="30" customHeight="1">
      <c r="A30" s="312" t="s">
        <v>281</v>
      </c>
      <c r="B30" s="313" t="s">
        <v>282</v>
      </c>
      <c r="C30" s="314" t="s">
        <v>283</v>
      </c>
      <c r="D30" s="294">
        <f>E30-L30</f>
        <v>3.5</v>
      </c>
      <c r="E30" s="294">
        <f>F30-L30</f>
        <v>3.5</v>
      </c>
      <c r="F30" s="348">
        <v>3.5</v>
      </c>
      <c r="G30" s="348"/>
      <c r="H30" s="294">
        <f>F30+L30</f>
        <v>3.5</v>
      </c>
      <c r="I30" s="294"/>
      <c r="J30" s="294">
        <f>H30+L30</f>
        <v>3.5</v>
      </c>
      <c r="K30" s="294">
        <f>J30+L30</f>
        <v>3.5</v>
      </c>
      <c r="L30" s="315">
        <v>0</v>
      </c>
      <c r="M30" s="316">
        <v>0.25</v>
      </c>
      <c r="N30" s="269" t="s">
        <v>286</v>
      </c>
      <c r="O30" s="270"/>
    </row>
    <row r="31" spans="1:18" s="245" customFormat="1" ht="30" hidden="1" customHeight="1">
      <c r="A31" s="317"/>
      <c r="B31" s="301" t="s">
        <v>288</v>
      </c>
      <c r="C31" s="318" t="s">
        <v>289</v>
      </c>
      <c r="D31" s="319">
        <f t="shared" ref="D31:K31" si="5">D7-D20</f>
        <v>21.25</v>
      </c>
      <c r="E31" s="319">
        <f t="shared" si="5"/>
        <v>22.125</v>
      </c>
      <c r="F31" s="320">
        <f t="shared" si="5"/>
        <v>23</v>
      </c>
      <c r="G31" s="320"/>
      <c r="H31" s="319">
        <f t="shared" si="5"/>
        <v>23.875</v>
      </c>
      <c r="I31" s="319"/>
      <c r="J31" s="319">
        <f t="shared" si="5"/>
        <v>24.75</v>
      </c>
      <c r="K31" s="319">
        <f t="shared" si="5"/>
        <v>25.625</v>
      </c>
      <c r="L31" s="317"/>
      <c r="M31" s="317"/>
      <c r="N31" s="244"/>
      <c r="O31" s="270"/>
    </row>
    <row r="32" spans="1:18" ht="20.25" hidden="1" customHeight="1">
      <c r="A32" s="231"/>
      <c r="B32" s="232"/>
      <c r="C32" s="232"/>
      <c r="D32" s="233"/>
      <c r="E32" s="233"/>
      <c r="F32" s="234"/>
      <c r="G32" s="234"/>
      <c r="H32" s="233"/>
      <c r="I32" s="233"/>
      <c r="J32" s="233"/>
      <c r="K32" s="233"/>
      <c r="L32" s="233"/>
      <c r="M32" s="230"/>
      <c r="N32" s="229"/>
      <c r="O32" s="238"/>
    </row>
    <row r="33" spans="1:15" ht="20.25" hidden="1" customHeight="1">
      <c r="A33" s="231"/>
      <c r="B33" s="232"/>
      <c r="C33" s="232"/>
      <c r="D33" s="233"/>
      <c r="E33" s="233"/>
      <c r="F33" s="234"/>
      <c r="G33" s="234"/>
      <c r="H33" s="233"/>
      <c r="I33" s="233"/>
      <c r="J33" s="233"/>
      <c r="K33" s="233"/>
      <c r="L33" s="233"/>
      <c r="M33" s="230"/>
      <c r="O33" s="238"/>
    </row>
    <row r="34" spans="1:15" ht="20.25" hidden="1" customHeight="1">
      <c r="A34" s="231"/>
      <c r="B34" s="235"/>
      <c r="C34" s="236"/>
      <c r="D34" s="233"/>
      <c r="E34" s="233"/>
      <c r="F34" s="234"/>
      <c r="G34" s="234"/>
      <c r="H34" s="233"/>
      <c r="I34" s="233"/>
      <c r="J34" s="233"/>
      <c r="K34" s="233"/>
      <c r="L34" s="233"/>
      <c r="M34" s="230"/>
      <c r="O34" s="238"/>
    </row>
    <row r="35" spans="1:15" ht="13.5" hidden="1" customHeight="1">
      <c r="A35" s="231"/>
      <c r="B35" s="235"/>
      <c r="C35" s="236"/>
      <c r="D35" s="233"/>
      <c r="E35" s="233"/>
      <c r="F35" s="230"/>
      <c r="G35" s="230"/>
      <c r="H35" s="233"/>
      <c r="I35" s="233"/>
      <c r="J35" s="233"/>
      <c r="K35" s="233"/>
      <c r="L35" s="233"/>
      <c r="M35" s="230"/>
      <c r="O35" s="238"/>
    </row>
    <row r="36" spans="1:15" ht="14.25" customHeight="1">
      <c r="A36" s="236"/>
      <c r="B36" s="236"/>
      <c r="C36" s="236"/>
      <c r="D36" s="235"/>
      <c r="E36" s="235"/>
      <c r="F36" s="235"/>
      <c r="G36" s="235"/>
      <c r="H36" s="235"/>
      <c r="I36" s="235"/>
      <c r="J36" s="235"/>
      <c r="K36" s="235"/>
      <c r="L36" s="237"/>
      <c r="M36" s="235"/>
    </row>
    <row r="37" spans="1:15" ht="14.25" customHeight="1"/>
    <row r="38" spans="1:15" ht="14.25" customHeight="1"/>
    <row r="39" spans="1:15" ht="14.25" customHeight="1"/>
    <row r="40" spans="1:15" ht="14.25" customHeight="1"/>
    <row r="41" spans="1:15" ht="14.25" customHeight="1"/>
    <row r="42" spans="1:15" ht="14.25" customHeight="1"/>
    <row r="43" spans="1:15" ht="14.25" customHeight="1"/>
    <row r="44" spans="1:15" ht="14.25" customHeight="1"/>
    <row r="45" spans="1:15" ht="14.25" customHeight="1"/>
    <row r="46" spans="1:15" ht="14.25" customHeight="1"/>
    <row r="47" spans="1:15" ht="14.25" customHeight="1"/>
    <row r="48" spans="1:1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</sheetData>
  <mergeCells count="2">
    <mergeCell ref="J2:L4"/>
    <mergeCell ref="M2:M4"/>
  </mergeCells>
  <printOptions horizontalCentered="1"/>
  <pageMargins left="0" right="0" top="0" bottom="0" header="0" footer="0"/>
  <pageSetup paperSize="9" scale="55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21875" defaultRowHeight="24"/>
  <cols>
    <col min="1" max="1" width="64.44140625" style="97" customWidth="1"/>
    <col min="2" max="2" width="81.21875" style="98" hidden="1" customWidth="1"/>
    <col min="3" max="3" width="206" style="98" customWidth="1"/>
    <col min="4" max="4" width="70.77734375" style="98" hidden="1" customWidth="1"/>
    <col min="5" max="5" width="74.77734375" style="98" hidden="1" customWidth="1"/>
    <col min="6" max="16384" width="9.21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.05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501" t="e">
        <f>#REF!</f>
        <v>#REF!</v>
      </c>
      <c r="C7" s="502"/>
      <c r="D7" s="502"/>
      <c r="E7" s="503"/>
    </row>
    <row r="8" spans="1:12" s="92" customFormat="1" ht="409.6" customHeight="1">
      <c r="A8" s="94" t="e">
        <f>#REF!</f>
        <v>#REF!</v>
      </c>
      <c r="B8" s="504"/>
      <c r="C8" s="505"/>
      <c r="D8" s="506"/>
      <c r="E8" s="507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508" t="e">
        <f>#REF!</f>
        <v>#REF!</v>
      </c>
      <c r="C13" s="502"/>
      <c r="D13" s="509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504"/>
      <c r="C14" s="505"/>
      <c r="D14" s="506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510" t="e">
        <f>#REF!</f>
        <v>#REF!</v>
      </c>
      <c r="C17" s="511"/>
      <c r="D17" s="512"/>
      <c r="E17" s="513"/>
    </row>
    <row r="18" spans="1:5" s="92" customFormat="1" ht="90" customHeight="1">
      <c r="A18" s="91" t="e">
        <f>#REF!</f>
        <v>#REF!</v>
      </c>
      <c r="B18" s="486" t="e">
        <f>#REF!</f>
        <v>#REF!</v>
      </c>
      <c r="C18" s="481"/>
      <c r="D18" s="481"/>
      <c r="E18" s="487"/>
    </row>
    <row r="19" spans="1:5" s="92" customFormat="1" ht="409.6" customHeight="1">
      <c r="A19" s="196" t="s">
        <v>206</v>
      </c>
      <c r="B19" s="483"/>
      <c r="C19" s="484"/>
      <c r="D19" s="485"/>
      <c r="E19" s="485"/>
    </row>
    <row r="20" spans="1:5" s="92" customFormat="1" ht="79.5" customHeight="1">
      <c r="A20" s="91" t="e">
        <f>#REF!</f>
        <v>#REF!</v>
      </c>
      <c r="B20" s="486" t="e">
        <f>#REF!</f>
        <v>#REF!</v>
      </c>
      <c r="C20" s="481"/>
      <c r="D20" s="481"/>
      <c r="E20" s="487"/>
    </row>
    <row r="21" spans="1:5" s="92" customFormat="1" ht="346.5" customHeight="1">
      <c r="A21" s="94" t="s">
        <v>157</v>
      </c>
      <c r="B21" s="488"/>
      <c r="C21" s="489"/>
      <c r="D21" s="490"/>
      <c r="E21" s="491"/>
    </row>
    <row r="22" spans="1:5" s="92" customFormat="1" ht="41.4">
      <c r="A22" s="91" t="e">
        <f>#REF!</f>
        <v>#REF!</v>
      </c>
      <c r="B22" s="480" t="e">
        <f>#REF!</f>
        <v>#REF!</v>
      </c>
      <c r="C22" s="481"/>
      <c r="D22" s="482"/>
      <c r="E22" s="131"/>
    </row>
    <row r="23" spans="1:5" s="92" customFormat="1" ht="299.25" customHeight="1">
      <c r="A23" s="96" t="s">
        <v>140</v>
      </c>
      <c r="B23" s="492"/>
      <c r="C23" s="493"/>
      <c r="D23" s="494"/>
      <c r="E23" s="494"/>
    </row>
    <row r="24" spans="1:5" s="92" customFormat="1" ht="101.55" customHeight="1">
      <c r="A24" s="91" t="e">
        <f>#REF!</f>
        <v>#REF!</v>
      </c>
      <c r="B24" s="480" t="e">
        <f>#REF!</f>
        <v>#REF!</v>
      </c>
      <c r="C24" s="481"/>
      <c r="D24" s="482"/>
      <c r="E24" s="131"/>
    </row>
    <row r="25" spans="1:5" s="92" customFormat="1" ht="362.25" customHeight="1">
      <c r="A25" s="96" t="s">
        <v>212</v>
      </c>
      <c r="B25" s="495" t="s">
        <v>213</v>
      </c>
      <c r="C25" s="496"/>
      <c r="D25" s="497"/>
      <c r="E25" s="143"/>
    </row>
    <row r="26" spans="1:5" s="92" customFormat="1" ht="109.5" customHeight="1">
      <c r="A26" s="91" t="s">
        <v>141</v>
      </c>
      <c r="B26" s="480" t="e">
        <f>#REF!</f>
        <v>#REF!</v>
      </c>
      <c r="C26" s="481"/>
      <c r="D26" s="482"/>
      <c r="E26" s="132"/>
    </row>
    <row r="27" spans="1:5" s="92" customFormat="1" ht="282" customHeight="1">
      <c r="A27" s="96" t="s">
        <v>142</v>
      </c>
      <c r="B27" s="498" t="s">
        <v>207</v>
      </c>
      <c r="C27" s="499"/>
      <c r="D27" s="500"/>
      <c r="E27" s="500"/>
    </row>
    <row r="28" spans="1:5" s="92" customFormat="1" ht="93.6" customHeight="1">
      <c r="A28" s="91" t="e">
        <f>#REF!</f>
        <v>#REF!</v>
      </c>
      <c r="B28" s="480" t="e">
        <f>#REF!</f>
        <v>#REF!</v>
      </c>
      <c r="C28" s="481"/>
      <c r="D28" s="482"/>
      <c r="E28" s="132"/>
    </row>
    <row r="29" spans="1:5" s="92" customFormat="1" ht="273" customHeight="1">
      <c r="A29" s="94" t="s">
        <v>143</v>
      </c>
      <c r="B29" s="472"/>
      <c r="C29" s="473"/>
      <c r="D29" s="474"/>
      <c r="E29" s="474"/>
    </row>
    <row r="30" spans="1:5" s="92" customFormat="1" ht="95.25" customHeight="1">
      <c r="A30" s="91" t="e">
        <f>#REF!</f>
        <v>#REF!</v>
      </c>
      <c r="B30" s="480" t="e">
        <f>#REF!</f>
        <v>#REF!</v>
      </c>
      <c r="C30" s="481"/>
      <c r="D30" s="482"/>
      <c r="E30" s="132"/>
    </row>
    <row r="31" spans="1:5" s="92" customFormat="1" ht="324.75" customHeight="1">
      <c r="A31" s="94"/>
      <c r="B31" s="472"/>
      <c r="C31" s="473"/>
      <c r="D31" s="474"/>
      <c r="E31" s="474"/>
    </row>
    <row r="32" spans="1:5" s="92" customFormat="1" ht="119.55" customHeight="1">
      <c r="A32" s="91" t="s">
        <v>145</v>
      </c>
      <c r="B32" s="480" t="e">
        <f>#REF!</f>
        <v>#REF!</v>
      </c>
      <c r="C32" s="481"/>
      <c r="D32" s="482"/>
      <c r="E32" s="132"/>
    </row>
    <row r="33" spans="1:9" s="92" customFormat="1" ht="287.25" customHeight="1">
      <c r="A33" s="94" t="s">
        <v>146</v>
      </c>
      <c r="B33" s="472"/>
      <c r="C33" s="473"/>
      <c r="D33" s="474"/>
      <c r="E33" s="474"/>
    </row>
    <row r="34" spans="1:9" s="92" customFormat="1" ht="71.55" customHeight="1">
      <c r="A34" s="91" t="s">
        <v>136</v>
      </c>
      <c r="B34" s="480" t="s">
        <v>38</v>
      </c>
      <c r="C34" s="481"/>
      <c r="D34" s="482"/>
      <c r="E34" s="132"/>
    </row>
    <row r="35" spans="1:9" s="92" customFormat="1" ht="87" customHeight="1">
      <c r="A35" s="94" t="s">
        <v>144</v>
      </c>
      <c r="B35" s="472"/>
      <c r="C35" s="473"/>
      <c r="D35" s="474"/>
      <c r="E35" s="474"/>
    </row>
    <row r="36" spans="1:9" s="92" customFormat="1" ht="63.6" customHeight="1">
      <c r="A36" s="91" t="s">
        <v>137</v>
      </c>
      <c r="B36" s="480" t="s">
        <v>132</v>
      </c>
      <c r="C36" s="481"/>
      <c r="D36" s="482"/>
      <c r="E36" s="132"/>
    </row>
    <row r="37" spans="1:9" s="92" customFormat="1" ht="97.5" customHeight="1">
      <c r="A37" s="94" t="s">
        <v>144</v>
      </c>
      <c r="B37" s="472"/>
      <c r="C37" s="473"/>
      <c r="D37" s="474"/>
      <c r="E37" s="474"/>
    </row>
    <row r="38" spans="1:9" s="92" customFormat="1" ht="97.5" customHeight="1">
      <c r="A38" s="128" t="e">
        <f>#REF!</f>
        <v>#REF!</v>
      </c>
      <c r="B38" s="475" t="e">
        <f>#REF!</f>
        <v>#REF!</v>
      </c>
      <c r="C38" s="476"/>
      <c r="D38" s="477"/>
      <c r="E38" s="133"/>
    </row>
    <row r="39" spans="1:9" s="92" customFormat="1" ht="221.55" customHeight="1">
      <c r="A39" s="94"/>
      <c r="B39" s="478"/>
      <c r="C39" s="479"/>
      <c r="D39" s="478"/>
      <c r="E39" s="478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21875" defaultRowHeight="16.8"/>
  <cols>
    <col min="1" max="17" width="9.21875" style="55"/>
    <col min="18" max="18" width="80.21875" style="55" customWidth="1"/>
    <col min="19" max="16384" width="9.21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4140625" defaultRowHeight="21"/>
  <cols>
    <col min="1" max="1" width="4.21875" style="2" customWidth="1"/>
    <col min="2" max="2" width="39.5546875" style="2" bestFit="1" customWidth="1"/>
    <col min="3" max="3" width="53.44140625" style="2" bestFit="1" customWidth="1"/>
    <col min="4" max="8" width="16.5546875" style="2" customWidth="1"/>
    <col min="9" max="9" width="16.44140625" style="2" customWidth="1"/>
    <col min="10" max="10" width="21" style="2" bestFit="1" customWidth="1"/>
    <col min="11" max="11" width="9.21875" style="2" customWidth="1"/>
    <col min="12" max="25" width="8" style="2" customWidth="1"/>
    <col min="26" max="16384" width="14.441406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4" t="s">
        <v>74</v>
      </c>
      <c r="E1" s="514"/>
      <c r="F1" s="514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15" t="s">
        <v>77</v>
      </c>
      <c r="E2" s="515"/>
      <c r="F2" s="515"/>
      <c r="G2" s="515"/>
      <c r="H2" s="515"/>
      <c r="I2" s="516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8998C-E8FA-48C1-8BBE-F1A83CD46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9DF66-2D76-407B-B6C0-02E73CD79D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UA-13-08-2024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'UA-13-08-2024'!Print_Area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Tien Dang Hong Thuy</cp:lastModifiedBy>
  <cp:lastPrinted>2024-09-21T09:55:40Z</cp:lastPrinted>
  <dcterms:created xsi:type="dcterms:W3CDTF">2016-05-06T01:47:29Z</dcterms:created>
  <dcterms:modified xsi:type="dcterms:W3CDTF">2024-09-21T09:56:04Z</dcterms:modified>
</cp:coreProperties>
</file>