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8-FW25/2-PRODUCTION/1-CUSTOMER-ORDER/2. MAINLINE/M-0325-KT-6105/"/>
    </mc:Choice>
  </mc:AlternateContent>
  <xr:revisionPtr revIDLastSave="43" documentId="13_ncr:1_{51F44909-55C5-4DDA-9D01-5E4A7DA260E9}" xr6:coauthVersionLast="47" xr6:coauthVersionMax="47" xr10:uidLastSave="{AC6435BB-BDC4-4655-8A0A-D1FBB96D4533}"/>
  <bookViews>
    <workbookView xWindow="-110" yWindow="-110" windowWidth="19420" windowHeight="10300" xr2:uid="{AE6BB817-CB38-5747-85BD-38225D445297}"/>
  </bookViews>
  <sheets>
    <sheet name="PUR.QT-2.BM1" sheetId="2" r:id="rId1"/>
    <sheet name="M-0325-KT-6105" sheetId="1" r:id="rId2"/>
  </sheets>
  <externalReferences>
    <externalReference r:id="rId3"/>
  </externalReferences>
  <definedNames>
    <definedName name="_Fill" hidden="1">#REF!</definedName>
    <definedName name="INTERNAL_INVOICE">[1]UN!#REF!</definedName>
    <definedName name="KKKKK">[1]UN!#REF!</definedName>
    <definedName name="_xlnm.Print_Area" localSheetId="0">'PUR.QT-2.BM1'!$A$1:$N$17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2" i="1"/>
  <c r="I13" i="1"/>
  <c r="I14" i="1"/>
  <c r="I15" i="1"/>
  <c r="I16" i="1"/>
  <c r="I17" i="1"/>
  <c r="I11" i="1"/>
  <c r="I4" i="1"/>
  <c r="I5" i="1"/>
  <c r="I6" i="1"/>
  <c r="I7" i="1"/>
  <c r="I8" i="1"/>
  <c r="I9" i="1"/>
  <c r="I3" i="1"/>
  <c r="H18" i="1"/>
  <c r="I14" i="2" l="1"/>
  <c r="K11" i="2"/>
  <c r="M11" i="2" s="1"/>
  <c r="M14" i="2" s="1"/>
  <c r="H7" i="2"/>
  <c r="K14" i="2" l="1"/>
</calcChain>
</file>

<file path=xl/sharedStrings.xml><?xml version="1.0" encoding="utf-8"?>
<sst xmlns="http://schemas.openxmlformats.org/spreadsheetml/2006/main" count="142" uniqueCount="82">
  <si>
    <t>ITEM</t>
  </si>
  <si>
    <t>COLOUR</t>
  </si>
  <si>
    <t>STYLE #</t>
  </si>
  <si>
    <t>ITEM TYPE</t>
  </si>
  <si>
    <t>SIZE</t>
  </si>
  <si>
    <t>UPC</t>
  </si>
  <si>
    <t>XS</t>
  </si>
  <si>
    <t>SM</t>
  </si>
  <si>
    <t>MD</t>
  </si>
  <si>
    <t>LG</t>
  </si>
  <si>
    <t>XL</t>
  </si>
  <si>
    <t>2XL</t>
  </si>
  <si>
    <t>3XL</t>
  </si>
  <si>
    <t>BLACK</t>
  </si>
  <si>
    <t>M-0325-KT-6105</t>
  </si>
  <si>
    <t>STARLING</t>
  </si>
  <si>
    <t>VARSITY HOODIE</t>
  </si>
  <si>
    <t>M-0325-KT-6105-BK-01</t>
  </si>
  <si>
    <t>M-0325-KT-6105-BK-02</t>
  </si>
  <si>
    <t>M-0325-KT-6105-BK-03</t>
  </si>
  <si>
    <t>M-0325-KT-6105-BK-04</t>
  </si>
  <si>
    <t>M-0325-KT-6105-BK-05</t>
  </si>
  <si>
    <t>M-0325-KT-6105-BK-06</t>
  </si>
  <si>
    <t>M-0325-KT-6105-BK-07</t>
  </si>
  <si>
    <t>M-0325-KT-6105-DIP-01</t>
  </si>
  <si>
    <t>M-0325-KT-6105-DIP-02</t>
  </si>
  <si>
    <t>M-0325-KT-6105-DIP-03</t>
  </si>
  <si>
    <t>M-0325-KT-6105-DIP-04</t>
  </si>
  <si>
    <t>M-0325-KT-6105-DIP-05</t>
  </si>
  <si>
    <t>M-0325-KT-6105-DIP-06</t>
  </si>
  <si>
    <t>M-0325-KT-6105-DIP-07</t>
  </si>
  <si>
    <t>QUALITY</t>
  </si>
  <si>
    <t>ORDER QUALITY</t>
  </si>
  <si>
    <t>Mã số:</t>
  </si>
  <si>
    <t>PUR.QT-2.BM1</t>
  </si>
  <si>
    <t>Lần ban hành:</t>
  </si>
  <si>
    <t>01</t>
  </si>
  <si>
    <t>Số trang</t>
  </si>
  <si>
    <t>SUPPLIER:</t>
  </si>
  <si>
    <t>SH TRIMS</t>
  </si>
  <si>
    <t xml:space="preserve">CUSTOMER : </t>
  </si>
  <si>
    <t>OVO</t>
  </si>
  <si>
    <t xml:space="preserve">ORDER DATE: </t>
  </si>
  <si>
    <t>ADDRESS:</t>
  </si>
  <si>
    <t xml:space="preserve">SEASON : </t>
  </si>
  <si>
    <t>FW25 - MAINLINE</t>
  </si>
  <si>
    <t>ORDER NO#</t>
  </si>
  <si>
    <t xml:space="preserve">ATTN : </t>
  </si>
  <si>
    <t>ETA REQUEST:</t>
  </si>
  <si>
    <t xml:space="preserve">JOB NUMBER : </t>
  </si>
  <si>
    <t>O08  FW25   G2776</t>
  </si>
  <si>
    <t xml:space="preserve">TEL / FAX : </t>
  </si>
  <si>
    <t>GARMENT EXIT DATE :</t>
  </si>
  <si>
    <t>ORDERED BY :</t>
  </si>
  <si>
    <t>DIEU CAO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</si>
  <si>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</si>
  <si>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</si>
  <si>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</si>
  <si>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</si>
  <si>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</si>
  <si>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</si>
  <si>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</si>
  <si>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</si>
  <si>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</si>
  <si>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</si>
  <si>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</si>
  <si>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</si>
  <si>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</si>
  <si>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</si>
  <si>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STICKER</t>
  </si>
  <si>
    <t>2.5'' x 1''</t>
  </si>
  <si>
    <t>AS OVO STANDARD</t>
  </si>
  <si>
    <t>TR-ST111
UPC STICKER</t>
  </si>
  <si>
    <t>WHITE</t>
  </si>
  <si>
    <t>PCS</t>
  </si>
  <si>
    <t>GỬI LAYOUT ĐỂ DUYỆT TRƯỚC KHI SẢN XUẤT ĐẠI TRÀ
LAYOUT KHÔNG CÓ GIÁ</t>
  </si>
  <si>
    <t>Total:</t>
  </si>
  <si>
    <t xml:space="preserve">RECEIVED BY </t>
  </si>
  <si>
    <t xml:space="preserve">APPROVED BY MER. MANAGER  </t>
  </si>
  <si>
    <t xml:space="preserve">PREPARED BY MERCHANDISER </t>
  </si>
  <si>
    <t>TOTAL</t>
  </si>
  <si>
    <t>HOODIE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</si>
</sst>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;[Red]\-&quot;$&quot;#,##0.00"/>
    <numFmt numFmtId="165" formatCode="_-[$VND]\ * #,##0_-;\-[$VND]\ * #,##0_-;_-[$VND]\ * &quot;-&quot;_-;_-@_-"/>
    <numFmt numFmtId="166" formatCode="[$-C09]dd\-mmm\-yy;@"/>
    <numFmt numFmtId="167" formatCode="_-* #,##0.00_-;\-* #,##0.00_-;_-* &quot;-&quot;??_-;_-@_-"/>
    <numFmt numFmtId="168" formatCode="_(* #,##0_);_(* \(#,##0\);_(* &quot;-&quot;??_);_(@_)"/>
  </numFmts>
  <fonts count="35" x14ac:knownFonts="1">
    <font>
      <sz val="12"/>
      <color rgb="FF000000"/>
      <name val="SimSun"/>
      <charset val="134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8"/>
      <name val="SimSun"/>
    </font>
    <font>
      <sz val="12"/>
      <color rgb="FF000000"/>
      <name val="SimSun"/>
    </font>
    <font>
      <b/>
      <sz val="24"/>
      <name val="Calibri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b/>
      <sz val="11"/>
      <name val="Muli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sz val="12"/>
      <color theme="1"/>
      <name val="Calibri"/>
      <family val="2"/>
      <scheme val="minor"/>
    </font>
    <font>
      <sz val="10.5"/>
      <name val="Muli"/>
    </font>
    <font>
      <sz val="10"/>
      <name val="Muli"/>
    </font>
    <font>
      <sz val="12"/>
      <color indexed="8"/>
      <name val="Muli"/>
    </font>
    <font>
      <b/>
      <sz val="12"/>
      <name val="Muli"/>
    </font>
    <font>
      <b/>
      <sz val="22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1" fillId="0" borderId="0"/>
    <xf numFmtId="0" fontId="10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4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6" fillId="0" borderId="0" xfId="1" applyAlignment="1">
      <alignment vertical="center"/>
    </xf>
    <xf numFmtId="0" fontId="4" fillId="2" borderId="1" xfId="1" applyFont="1" applyFill="1" applyBorder="1" applyAlignment="1">
      <alignment horizontal="center"/>
    </xf>
    <xf numFmtId="0" fontId="2" fillId="0" borderId="1" xfId="1" applyFont="1" applyBorder="1"/>
    <xf numFmtId="0" fontId="6" fillId="0" borderId="0" xfId="1"/>
    <xf numFmtId="0" fontId="8" fillId="3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" fillId="0" borderId="0" xfId="2"/>
    <xf numFmtId="0" fontId="9" fillId="0" borderId="1" xfId="2" quotePrefix="1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1" fillId="0" borderId="0" xfId="3" applyFont="1" applyAlignment="1">
      <alignment vertical="center" wrapText="1"/>
    </xf>
    <xf numFmtId="0" fontId="12" fillId="4" borderId="2" xfId="3" applyFont="1" applyFill="1" applyBorder="1" applyAlignment="1">
      <alignment horizontal="left" vertical="center"/>
    </xf>
    <xf numFmtId="0" fontId="14" fillId="4" borderId="0" xfId="3" applyFont="1" applyFill="1" applyAlignment="1">
      <alignment vertical="top"/>
    </xf>
    <xf numFmtId="0" fontId="14" fillId="4" borderId="0" xfId="3" applyFont="1" applyFill="1" applyAlignment="1">
      <alignment horizontal="center" vertical="center"/>
    </xf>
    <xf numFmtId="0" fontId="12" fillId="4" borderId="1" xfId="3" applyFont="1" applyFill="1" applyBorder="1" applyAlignment="1">
      <alignment horizontal="right" vertical="center"/>
    </xf>
    <xf numFmtId="165" fontId="14" fillId="4" borderId="2" xfId="3" quotePrefix="1" applyNumberFormat="1" applyFont="1" applyFill="1" applyBorder="1" applyAlignment="1">
      <alignment horizontal="center" vertical="center"/>
    </xf>
    <xf numFmtId="15" fontId="12" fillId="4" borderId="1" xfId="3" quotePrefix="1" applyNumberFormat="1" applyFont="1" applyFill="1" applyBorder="1" applyAlignment="1">
      <alignment horizontal="center" vertical="center"/>
    </xf>
    <xf numFmtId="15" fontId="14" fillId="4" borderId="1" xfId="3" applyNumberFormat="1" applyFont="1" applyFill="1" applyBorder="1" applyAlignment="1">
      <alignment horizontal="center" vertical="center"/>
    </xf>
    <xf numFmtId="0" fontId="12" fillId="4" borderId="5" xfId="3" applyFont="1" applyFill="1" applyBorder="1" applyAlignment="1">
      <alignment horizontal="left" vertical="center"/>
    </xf>
    <xf numFmtId="165" fontId="14" fillId="4" borderId="5" xfId="3" quotePrefix="1" applyNumberFormat="1" applyFont="1" applyFill="1" applyBorder="1" applyAlignment="1">
      <alignment horizontal="center" vertical="center"/>
    </xf>
    <xf numFmtId="0" fontId="12" fillId="4" borderId="1" xfId="4" quotePrefix="1" applyFont="1" applyFill="1" applyBorder="1" applyAlignment="1">
      <alignment horizontal="center" vertical="center"/>
    </xf>
    <xf numFmtId="0" fontId="17" fillId="4" borderId="2" xfId="5" applyFont="1" applyFill="1" applyBorder="1" applyAlignment="1" applyProtection="1">
      <alignment vertical="top"/>
    </xf>
    <xf numFmtId="0" fontId="18" fillId="0" borderId="1" xfId="2" applyFont="1" applyBorder="1" applyAlignment="1">
      <alignment horizontal="center"/>
    </xf>
    <xf numFmtId="166" fontId="14" fillId="4" borderId="0" xfId="3" applyNumberFormat="1" applyFont="1" applyFill="1" applyAlignment="1">
      <alignment horizontal="center" vertical="center"/>
    </xf>
    <xf numFmtId="0" fontId="14" fillId="4" borderId="1" xfId="3" applyFont="1" applyFill="1" applyBorder="1" applyAlignment="1">
      <alignment horizontal="center" vertical="center"/>
    </xf>
    <xf numFmtId="0" fontId="14" fillId="4" borderId="6" xfId="3" applyFont="1" applyFill="1" applyBorder="1" applyAlignment="1">
      <alignment horizontal="center" vertical="center"/>
    </xf>
    <xf numFmtId="165" fontId="14" fillId="4" borderId="6" xfId="3" applyNumberFormat="1" applyFont="1" applyFill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12" fillId="2" borderId="1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165" fontId="12" fillId="2" borderId="1" xfId="3" applyNumberFormat="1" applyFont="1" applyFill="1" applyBorder="1" applyAlignment="1">
      <alignment horizontal="center" vertical="center"/>
    </xf>
    <xf numFmtId="0" fontId="19" fillId="5" borderId="1" xfId="3" applyFont="1" applyFill="1" applyBorder="1" applyAlignment="1">
      <alignment horizontal="center" vertical="center" wrapText="1"/>
    </xf>
    <xf numFmtId="0" fontId="20" fillId="5" borderId="1" xfId="3" applyFont="1" applyFill="1" applyBorder="1" applyAlignment="1">
      <alignment vertical="center" wrapText="1"/>
    </xf>
    <xf numFmtId="0" fontId="19" fillId="5" borderId="1" xfId="3" quotePrefix="1" applyFont="1" applyFill="1" applyBorder="1" applyAlignment="1">
      <alignment horizontal="left" vertical="center" wrapText="1"/>
    </xf>
    <xf numFmtId="0" fontId="15" fillId="5" borderId="1" xfId="3" applyFont="1" applyFill="1" applyBorder="1" applyAlignment="1">
      <alignment horizontal="center" vertical="center" wrapText="1"/>
    </xf>
    <xf numFmtId="1" fontId="21" fillId="5" borderId="1" xfId="4" applyNumberFormat="1" applyFont="1" applyFill="1" applyBorder="1" applyAlignment="1">
      <alignment horizontal="left" vertical="center"/>
    </xf>
    <xf numFmtId="0" fontId="15" fillId="5" borderId="1" xfId="3" applyFont="1" applyFill="1" applyBorder="1" applyAlignment="1">
      <alignment horizontal="center" vertical="center"/>
    </xf>
    <xf numFmtId="3" fontId="21" fillId="0" borderId="1" xfId="4" applyNumberFormat="1" applyFont="1" applyBorder="1" applyAlignment="1">
      <alignment horizontal="center" vertical="center"/>
    </xf>
    <xf numFmtId="165" fontId="15" fillId="5" borderId="1" xfId="3" applyNumberFormat="1" applyFont="1" applyFill="1" applyBorder="1" applyAlignment="1">
      <alignment horizontal="center" vertical="center"/>
    </xf>
    <xf numFmtId="165" fontId="22" fillId="5" borderId="1" xfId="6" applyNumberFormat="1" applyFont="1" applyFill="1" applyBorder="1" applyAlignment="1">
      <alignment horizontal="center" vertical="center" wrapText="1"/>
    </xf>
    <xf numFmtId="168" fontId="19" fillId="5" borderId="1" xfId="7" applyNumberFormat="1" applyFont="1" applyFill="1" applyBorder="1" applyAlignment="1">
      <alignment horizontal="center" vertical="center" wrapText="1"/>
    </xf>
    <xf numFmtId="0" fontId="1" fillId="0" borderId="0" xfId="2" applyAlignment="1">
      <alignment vertical="center"/>
    </xf>
    <xf numFmtId="0" fontId="19" fillId="6" borderId="8" xfId="3" applyFont="1" applyFill="1" applyBorder="1" applyAlignment="1">
      <alignment horizontal="center" vertical="center"/>
    </xf>
    <xf numFmtId="0" fontId="20" fillId="6" borderId="8" xfId="3" applyFont="1" applyFill="1" applyBorder="1" applyAlignment="1">
      <alignment horizontal="center" vertical="center"/>
    </xf>
    <xf numFmtId="0" fontId="19" fillId="6" borderId="8" xfId="3" applyFont="1" applyFill="1" applyBorder="1" applyAlignment="1">
      <alignment horizontal="center" vertical="center" wrapText="1"/>
    </xf>
    <xf numFmtId="0" fontId="24" fillId="6" borderId="8" xfId="3" applyFont="1" applyFill="1" applyBorder="1" applyAlignment="1">
      <alignment horizontal="center" vertical="center"/>
    </xf>
    <xf numFmtId="1" fontId="25" fillId="6" borderId="8" xfId="4" applyNumberFormat="1" applyFont="1" applyFill="1" applyBorder="1" applyAlignment="1">
      <alignment horizontal="center" vertical="center"/>
    </xf>
    <xf numFmtId="3" fontId="26" fillId="6" borderId="8" xfId="4" applyNumberFormat="1" applyFont="1" applyFill="1" applyBorder="1" applyAlignment="1">
      <alignment horizontal="center" vertical="center"/>
    </xf>
    <xf numFmtId="165" fontId="19" fillId="6" borderId="8" xfId="3" applyNumberFormat="1" applyFont="1" applyFill="1" applyBorder="1" applyAlignment="1">
      <alignment horizontal="center" vertical="center"/>
    </xf>
    <xf numFmtId="165" fontId="19" fillId="6" borderId="8" xfId="6" applyNumberFormat="1" applyFont="1" applyFill="1" applyBorder="1" applyAlignment="1">
      <alignment horizontal="center" vertical="center" wrapText="1"/>
    </xf>
    <xf numFmtId="168" fontId="19" fillId="6" borderId="8" xfId="7" applyNumberFormat="1" applyFont="1" applyFill="1" applyBorder="1" applyAlignment="1">
      <alignment horizontal="center" vertical="center"/>
    </xf>
    <xf numFmtId="0" fontId="27" fillId="4" borderId="0" xfId="3" applyFont="1" applyFill="1" applyAlignment="1">
      <alignment horizontal="center" vertical="center" wrapText="1"/>
    </xf>
    <xf numFmtId="0" fontId="28" fillId="4" borderId="0" xfId="3" applyFont="1" applyFill="1" applyAlignment="1">
      <alignment horizontal="center" vertical="center" wrapText="1"/>
    </xf>
    <xf numFmtId="3" fontId="29" fillId="7" borderId="1" xfId="3" applyNumberFormat="1" applyFont="1" applyFill="1" applyBorder="1" applyAlignment="1">
      <alignment horizontal="center" vertical="center" wrapText="1"/>
    </xf>
    <xf numFmtId="3" fontId="29" fillId="0" borderId="1" xfId="3" applyNumberFormat="1" applyFont="1" applyBorder="1" applyAlignment="1">
      <alignment horizontal="center" vertical="center" wrapText="1"/>
    </xf>
    <xf numFmtId="165" fontId="27" fillId="4" borderId="0" xfId="3" applyNumberFormat="1" applyFont="1" applyFill="1" applyAlignment="1">
      <alignment horizontal="center" vertical="center" wrapText="1"/>
    </xf>
    <xf numFmtId="0" fontId="30" fillId="4" borderId="0" xfId="3" applyFont="1" applyFill="1" applyAlignment="1">
      <alignment horizontal="center" vertical="center"/>
    </xf>
    <xf numFmtId="14" fontId="31" fillId="4" borderId="0" xfId="3" quotePrefix="1" applyNumberFormat="1" applyFont="1" applyFill="1" applyAlignment="1">
      <alignment horizontal="center" vertical="center"/>
    </xf>
    <xf numFmtId="165" fontId="14" fillId="4" borderId="0" xfId="6" applyNumberFormat="1" applyFont="1" applyFill="1" applyAlignment="1">
      <alignment horizontal="center" vertical="center"/>
    </xf>
    <xf numFmtId="0" fontId="32" fillId="4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3" fillId="4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165" fontId="32" fillId="4" borderId="0" xfId="3" applyNumberFormat="1" applyFont="1" applyFill="1" applyAlignment="1">
      <alignment horizontal="center" vertical="center"/>
    </xf>
    <xf numFmtId="0" fontId="9" fillId="0" borderId="0" xfId="2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0" fontId="0" fillId="0" borderId="1" xfId="0" applyBorder="1"/>
    <xf numFmtId="9" fontId="0" fillId="0" borderId="0" xfId="0" applyNumberFormat="1"/>
    <xf numFmtId="0" fontId="32" fillId="0" borderId="0" xfId="3" applyFont="1" applyAlignment="1">
      <alignment horizontal="center" vertical="center" wrapText="1"/>
    </xf>
    <xf numFmtId="0" fontId="15" fillId="4" borderId="5" xfId="2" applyFont="1" applyFill="1" applyBorder="1" applyAlignment="1">
      <alignment horizontal="left" vertical="top"/>
    </xf>
    <xf numFmtId="166" fontId="14" fillId="4" borderId="1" xfId="3" applyNumberFormat="1" applyFont="1" applyFill="1" applyBorder="1" applyAlignment="1">
      <alignment horizontal="center" vertical="center"/>
    </xf>
    <xf numFmtId="0" fontId="15" fillId="4" borderId="5" xfId="2" applyFont="1" applyFill="1" applyBorder="1" applyAlignment="1">
      <alignment horizontal="center" vertical="top"/>
    </xf>
    <xf numFmtId="0" fontId="23" fillId="5" borderId="3" xfId="3" applyFont="1" applyFill="1" applyBorder="1" applyAlignment="1">
      <alignment horizontal="right" vertical="center" wrapText="1"/>
    </xf>
    <xf numFmtId="0" fontId="23" fillId="5" borderId="7" xfId="3" applyFont="1" applyFill="1" applyBorder="1" applyAlignment="1">
      <alignment horizontal="right" vertical="center" wrapText="1"/>
    </xf>
    <xf numFmtId="0" fontId="23" fillId="5" borderId="4" xfId="3" applyFont="1" applyFill="1" applyBorder="1" applyAlignment="1">
      <alignment horizontal="right" vertical="center" wrapText="1"/>
    </xf>
    <xf numFmtId="165" fontId="29" fillId="7" borderId="3" xfId="3" applyNumberFormat="1" applyFont="1" applyFill="1" applyBorder="1" applyAlignment="1">
      <alignment horizontal="center" vertical="center" wrapText="1"/>
    </xf>
    <xf numFmtId="165" fontId="29" fillId="7" borderId="7" xfId="3" applyNumberFormat="1" applyFont="1" applyFill="1" applyBorder="1" applyAlignment="1">
      <alignment horizontal="center" vertical="center" wrapText="1"/>
    </xf>
    <xf numFmtId="0" fontId="1" fillId="0" borderId="0" xfId="2" applyAlignment="1">
      <alignment horizontal="center"/>
    </xf>
    <xf numFmtId="0" fontId="7" fillId="0" borderId="0" xfId="2" applyFont="1" applyAlignment="1">
      <alignment horizontal="center" vertical="center" wrapText="1"/>
    </xf>
    <xf numFmtId="0" fontId="13" fillId="4" borderId="2" xfId="2" applyFont="1" applyFill="1" applyBorder="1" applyAlignment="1">
      <alignment horizontal="center" vertical="top"/>
    </xf>
    <xf numFmtId="0" fontId="12" fillId="4" borderId="3" xfId="3" applyFont="1" applyFill="1" applyBorder="1" applyAlignment="1">
      <alignment horizontal="center" vertical="center"/>
    </xf>
    <xf numFmtId="0" fontId="12" fillId="4" borderId="4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0" fontId="14" fillId="4" borderId="4" xfId="3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9">
    <cellStyle name="Comma 6" xfId="6" xr:uid="{881772DD-5C08-4FCF-BB1D-6344A66E67B8}"/>
    <cellStyle name="Comma 74 2" xfId="7" xr:uid="{844CC84E-DD5A-4E71-8808-4FDD9D4D463E}"/>
    <cellStyle name="Hyperlink 2" xfId="5" xr:uid="{E0AA4975-FC54-42F4-96D6-F8933531C91D}"/>
    <cellStyle name="Normal" xfId="0" builtinId="0"/>
    <cellStyle name="Normal 10 2" xfId="3" xr:uid="{A039E672-6CDB-496A-AED3-B0A6A00721F4}"/>
    <cellStyle name="Normal 133 3 3" xfId="4" xr:uid="{547E49B9-F8B3-47D7-9105-8357E05A21B9}"/>
    <cellStyle name="Normal 2" xfId="1" xr:uid="{0197548D-1832-41DC-8F72-58F7BA34CBA3}"/>
    <cellStyle name="Normal 3" xfId="8" xr:uid="{B05E9583-57EC-4C10-9EBD-1E97C771EF4A}"/>
    <cellStyle name="Normal 4" xfId="2" xr:uid="{D4848043-535F-4762-ADCB-463106F39C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163285</xdr:colOff>
      <xdr:row>11</xdr:row>
      <xdr:rowOff>18142</xdr:rowOff>
    </xdr:from>
    <xdr:to>
      <xdr:col>3</xdr:col>
      <xdr:colOff>525218</xdr:colOff>
      <xdr:row>11</xdr:row>
      <xdr:rowOff>1687286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FD58BF-C462-42BD-9D69-840BFBE55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5" y="4075792"/>
          <a:ext cx="2908283" cy="1669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1392-4309-439A-AD30-94E18256D2A1}">
  <sheetPr>
    <pageSetUpPr fitToPage="1"/>
  </sheetPr>
  <dimension ref="A1:W26"/>
  <sheetViews>
    <sheetView tabSelected="1" view="pageBreakPreview" topLeftCell="A5" zoomScale="70" zoomScaleNormal="100" zoomScaleSheetLayoutView="70" zoomScalePageLayoutView="55" workbookViewId="0">
      <pane ySplit="6" topLeftCell="A11" activePane="bottomLeft" state="frozen"/>
      <selection activeCell="A5" sqref="A5"/>
      <selection pane="bottomLeft" activeCell="A12" sqref="A12:N12"/>
    </sheetView>
  </sheetViews>
  <sheetFormatPr defaultRowHeight="14.5" x14ac:dyDescent="0.35"/>
  <cols>
    <col min="1" max="1" width="15.4140625" style="11" customWidth="1"/>
    <col min="2" max="2" width="8.6640625" style="11"/>
    <col min="3" max="3" width="9.33203125" style="11" customWidth="1"/>
    <col min="4" max="4" width="11.5" style="11" customWidth="1"/>
    <col min="5" max="5" width="15.58203125" style="11" customWidth="1"/>
    <col min="6" max="6" width="8.25" style="11" customWidth="1"/>
    <col min="7" max="7" width="20.6640625" style="11" customWidth="1"/>
    <col min="8" max="8" width="8.6640625" style="11"/>
    <col min="9" max="9" width="12.9140625" style="11" customWidth="1"/>
    <col min="10" max="10" width="9.33203125" style="11" customWidth="1"/>
    <col min="11" max="11" width="10.5" style="11" customWidth="1"/>
    <col min="12" max="12" width="12.08203125" style="11" customWidth="1"/>
    <col min="13" max="13" width="23.75" style="11" customWidth="1"/>
    <col min="14" max="14" width="17.4140625" style="11" customWidth="1"/>
    <col min="15" max="16384" width="8.6640625" style="11"/>
  </cols>
  <sheetData>
    <row r="1" spans="1:23" ht="16.5" x14ac:dyDescent="0.35">
      <c r="A1" s="86"/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9" t="s">
        <v>33</v>
      </c>
      <c r="N1" s="10" t="s">
        <v>34</v>
      </c>
    </row>
    <row r="2" spans="1:23" ht="16.5" x14ac:dyDescent="0.45">
      <c r="A2" s="86"/>
      <c r="B2" s="86"/>
      <c r="C2" s="86"/>
      <c r="D2" s="87"/>
      <c r="E2" s="87"/>
      <c r="F2" s="87"/>
      <c r="G2" s="87"/>
      <c r="H2" s="87"/>
      <c r="I2" s="87"/>
      <c r="J2" s="87"/>
      <c r="K2" s="87"/>
      <c r="L2" s="87"/>
      <c r="M2" s="9" t="s">
        <v>35</v>
      </c>
      <c r="N2" s="12" t="s">
        <v>36</v>
      </c>
    </row>
    <row r="3" spans="1:23" ht="16.5" x14ac:dyDescent="0.45">
      <c r="A3" s="86"/>
      <c r="B3" s="86"/>
      <c r="C3" s="86"/>
      <c r="D3" s="87"/>
      <c r="E3" s="87"/>
      <c r="F3" s="87"/>
      <c r="G3" s="87"/>
      <c r="H3" s="87"/>
      <c r="I3" s="87"/>
      <c r="J3" s="87"/>
      <c r="K3" s="87"/>
      <c r="L3" s="87"/>
      <c r="M3" s="9" t="s">
        <v>37</v>
      </c>
      <c r="N3" s="13">
        <v>1</v>
      </c>
    </row>
    <row r="4" spans="1:23" ht="14" customHeight="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3" ht="18" x14ac:dyDescent="0.35">
      <c r="A5" s="15" t="s">
        <v>38</v>
      </c>
      <c r="B5" s="88" t="s">
        <v>39</v>
      </c>
      <c r="C5" s="88"/>
      <c r="D5" s="88"/>
      <c r="E5" s="16"/>
      <c r="F5" s="17"/>
      <c r="G5" s="18" t="s">
        <v>40</v>
      </c>
      <c r="H5" s="89" t="s">
        <v>41</v>
      </c>
      <c r="I5" s="90"/>
      <c r="J5" s="17"/>
      <c r="K5" s="17"/>
      <c r="L5" s="19"/>
      <c r="M5" s="20" t="s">
        <v>42</v>
      </c>
      <c r="N5" s="21">
        <v>45701</v>
      </c>
    </row>
    <row r="6" spans="1:23" ht="18" x14ac:dyDescent="0.35">
      <c r="A6" s="22" t="s">
        <v>43</v>
      </c>
      <c r="B6" s="80"/>
      <c r="C6" s="80"/>
      <c r="D6" s="80"/>
      <c r="E6" s="16"/>
      <c r="F6" s="17"/>
      <c r="G6" s="18" t="s">
        <v>44</v>
      </c>
      <c r="H6" s="91" t="s">
        <v>45</v>
      </c>
      <c r="I6" s="92"/>
      <c r="J6" s="17"/>
      <c r="K6" s="17"/>
      <c r="L6" s="23"/>
      <c r="M6" s="20" t="s">
        <v>46</v>
      </c>
      <c r="N6" s="24"/>
    </row>
    <row r="7" spans="1:23" ht="18" x14ac:dyDescent="0.35">
      <c r="A7" s="22" t="s">
        <v>47</v>
      </c>
      <c r="B7" s="78"/>
      <c r="C7" s="78"/>
      <c r="D7" s="25"/>
      <c r="E7" s="16"/>
      <c r="F7" s="17"/>
      <c r="G7" s="18" t="s">
        <v>48</v>
      </c>
      <c r="H7" s="79">
        <f>N5+10</f>
        <v>45711</v>
      </c>
      <c r="I7" s="79"/>
      <c r="J7" s="17"/>
      <c r="K7" s="17"/>
      <c r="L7" s="23"/>
      <c r="M7" s="20" t="s">
        <v>49</v>
      </c>
      <c r="N7" s="26" t="s">
        <v>50</v>
      </c>
    </row>
    <row r="8" spans="1:23" ht="18" x14ac:dyDescent="0.35">
      <c r="A8" s="22" t="s">
        <v>51</v>
      </c>
      <c r="B8" s="80"/>
      <c r="C8" s="80"/>
      <c r="D8" s="80"/>
      <c r="E8" s="16"/>
      <c r="F8" s="17"/>
      <c r="G8" s="18" t="s">
        <v>52</v>
      </c>
      <c r="H8" s="79">
        <v>45809</v>
      </c>
      <c r="I8" s="79"/>
      <c r="J8" s="27"/>
      <c r="K8" s="27"/>
      <c r="L8" s="23"/>
      <c r="M8" s="20" t="s">
        <v>53</v>
      </c>
      <c r="N8" s="28" t="s">
        <v>54</v>
      </c>
    </row>
    <row r="9" spans="1:23" ht="16.5" x14ac:dyDescent="0.35">
      <c r="A9" s="29"/>
      <c r="B9" s="29"/>
      <c r="C9" s="29"/>
      <c r="D9" s="17"/>
      <c r="E9" s="17"/>
      <c r="F9" s="17"/>
      <c r="G9" s="17"/>
      <c r="H9" s="17"/>
      <c r="I9" s="29"/>
      <c r="J9" s="17"/>
      <c r="K9" s="17"/>
      <c r="L9" s="30"/>
      <c r="M9" s="31"/>
      <c r="N9" s="17"/>
    </row>
    <row r="10" spans="1:23" ht="66" x14ac:dyDescent="0.35">
      <c r="A10" s="32" t="s">
        <v>55</v>
      </c>
      <c r="B10" s="33" t="s">
        <v>56</v>
      </c>
      <c r="C10" s="33" t="s">
        <v>57</v>
      </c>
      <c r="D10" s="33" t="s">
        <v>58</v>
      </c>
      <c r="E10" s="33" t="s">
        <v>59</v>
      </c>
      <c r="F10" s="32" t="s">
        <v>60</v>
      </c>
      <c r="G10" s="32" t="s">
        <v>61</v>
      </c>
      <c r="H10" s="32" t="s">
        <v>62</v>
      </c>
      <c r="I10" s="33" t="s">
        <v>63</v>
      </c>
      <c r="J10" s="33" t="s">
        <v>64</v>
      </c>
      <c r="K10" s="33" t="s">
        <v>65</v>
      </c>
      <c r="L10" s="34" t="s">
        <v>66</v>
      </c>
      <c r="M10" s="32" t="s">
        <v>67</v>
      </c>
      <c r="N10" s="32" t="s">
        <v>68</v>
      </c>
    </row>
    <row r="11" spans="1:23" s="45" customFormat="1" ht="101.5" customHeight="1" x14ac:dyDescent="0.25">
      <c r="A11" s="35" t="s">
        <v>14</v>
      </c>
      <c r="B11" s="36"/>
      <c r="C11" s="35" t="s">
        <v>69</v>
      </c>
      <c r="D11" s="35" t="s">
        <v>70</v>
      </c>
      <c r="E11" s="37" t="s">
        <v>71</v>
      </c>
      <c r="F11" s="38" t="s">
        <v>72</v>
      </c>
      <c r="G11" s="39" t="s">
        <v>73</v>
      </c>
      <c r="H11" s="40" t="s">
        <v>74</v>
      </c>
      <c r="I11" s="41">
        <v>1328</v>
      </c>
      <c r="J11" s="41">
        <v>0</v>
      </c>
      <c r="K11" s="41">
        <f>I11</f>
        <v>1328</v>
      </c>
      <c r="L11" s="42"/>
      <c r="M11" s="43">
        <f>K11*L11</f>
        <v>0</v>
      </c>
      <c r="N11" s="44"/>
      <c r="W11" s="45" t="s">
        <v>69</v>
      </c>
    </row>
    <row r="12" spans="1:23" s="45" customFormat="1" ht="138.5" customHeight="1" x14ac:dyDescent="0.25">
      <c r="A12" s="81" t="s">
        <v>75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23" ht="16.5" x14ac:dyDescent="0.35">
      <c r="A13" s="46"/>
      <c r="B13" s="47"/>
      <c r="C13" s="48"/>
      <c r="D13" s="48"/>
      <c r="E13" s="48"/>
      <c r="F13" s="49"/>
      <c r="G13" s="50"/>
      <c r="H13" s="46"/>
      <c r="I13" s="51"/>
      <c r="J13" s="51"/>
      <c r="K13" s="51"/>
      <c r="L13" s="52"/>
      <c r="M13" s="53"/>
      <c r="N13" s="54"/>
    </row>
    <row r="14" spans="1:23" ht="31.5" customHeight="1" x14ac:dyDescent="0.35">
      <c r="A14" s="55"/>
      <c r="B14" s="55"/>
      <c r="C14" s="55"/>
      <c r="D14" s="55"/>
      <c r="E14" s="55"/>
      <c r="F14" s="55"/>
      <c r="G14" s="56"/>
      <c r="H14" s="56" t="s">
        <v>76</v>
      </c>
      <c r="I14" s="57">
        <f>SUM(I11:I11)</f>
        <v>1328</v>
      </c>
      <c r="J14" s="58"/>
      <c r="K14" s="57">
        <f>SUM(K11:K11)</f>
        <v>1328</v>
      </c>
      <c r="L14" s="59"/>
      <c r="M14" s="84">
        <f>SUM(M11:M13)</f>
        <v>0</v>
      </c>
      <c r="N14" s="85"/>
    </row>
    <row r="15" spans="1:23" ht="16.5" x14ac:dyDescent="0.35">
      <c r="A15" s="60"/>
      <c r="B15" s="60"/>
      <c r="C15" s="61"/>
      <c r="D15" s="61"/>
      <c r="E15" s="61"/>
      <c r="F15" s="61"/>
      <c r="G15" s="17"/>
      <c r="H15" s="17"/>
      <c r="I15" s="17"/>
      <c r="J15" s="17"/>
      <c r="K15" s="17"/>
      <c r="L15" s="62"/>
      <c r="M15" s="62"/>
      <c r="N15" s="17"/>
    </row>
    <row r="16" spans="1:23" ht="16.5" x14ac:dyDescent="0.35">
      <c r="A16" s="77" t="s">
        <v>77</v>
      </c>
      <c r="B16" s="77"/>
      <c r="C16" s="77"/>
      <c r="D16" s="63"/>
      <c r="E16" s="64" t="s">
        <v>78</v>
      </c>
      <c r="F16" s="64"/>
      <c r="G16" s="63"/>
      <c r="H16" s="65"/>
      <c r="I16" s="66"/>
      <c r="J16" s="66"/>
      <c r="K16" s="66"/>
      <c r="L16" s="67" t="s">
        <v>79</v>
      </c>
      <c r="M16" s="17"/>
      <c r="N16" s="17"/>
    </row>
    <row r="17" spans="1:14" ht="16.5" x14ac:dyDescent="0.4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</row>
    <row r="18" spans="1:14" ht="16.5" x14ac:dyDescent="0.45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4" ht="16.5" x14ac:dyDescent="0.4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1:14" ht="16.5" x14ac:dyDescent="0.45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</row>
    <row r="21" spans="1:14" ht="16.5" x14ac:dyDescent="0.4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1:14" ht="16.5" x14ac:dyDescent="0.4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1:14" ht="16.5" x14ac:dyDescent="0.4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1:14" ht="16.5" x14ac:dyDescent="0.4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4" ht="16.5" x14ac:dyDescent="0.4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4" ht="16.5" x14ac:dyDescent="0.4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</sheetData>
  <mergeCells count="13">
    <mergeCell ref="A1:C3"/>
    <mergeCell ref="D1:L3"/>
    <mergeCell ref="B5:D5"/>
    <mergeCell ref="H5:I5"/>
    <mergeCell ref="B6:D6"/>
    <mergeCell ref="H6:I6"/>
    <mergeCell ref="A16:C16"/>
    <mergeCell ref="B7:C7"/>
    <mergeCell ref="H7:I7"/>
    <mergeCell ref="B8:D8"/>
    <mergeCell ref="H8:I8"/>
    <mergeCell ref="A12:N12"/>
    <mergeCell ref="M14:N14"/>
  </mergeCells>
  <printOptions horizontalCentered="1"/>
  <pageMargins left="0.2" right="0" top="0.6" bottom="0.6" header="0.3" footer="0.3"/>
  <pageSetup paperSize="9" scale="51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799A-AFA5-8D4E-BC02-C7F5237D8CCB}">
  <dimension ref="A1:K31"/>
  <sheetViews>
    <sheetView workbookViewId="0">
      <selection activeCell="J9" sqref="J9"/>
    </sheetView>
  </sheetViews>
  <sheetFormatPr defaultColWidth="11" defaultRowHeight="15" x14ac:dyDescent="0.25"/>
  <cols>
    <col min="1" max="1" width="21.5" customWidth="1"/>
    <col min="2" max="2" width="13.4140625" customWidth="1"/>
    <col min="3" max="3" width="19.25" customWidth="1"/>
    <col min="4" max="4" width="13.5" customWidth="1"/>
    <col min="5" max="5" width="5.5" bestFit="1" customWidth="1"/>
    <col min="6" max="6" width="25.6640625" bestFit="1" customWidth="1"/>
    <col min="7" max="7" width="16.33203125" hidden="1" customWidth="1"/>
    <col min="8" max="8" width="9.58203125" style="8" bestFit="1" customWidth="1"/>
    <col min="9" max="9" width="18.75" style="8" customWidth="1"/>
  </cols>
  <sheetData>
    <row r="1" spans="1:11" ht="16" x14ac:dyDescent="0.35">
      <c r="A1" s="1"/>
      <c r="B1" s="1"/>
      <c r="C1" s="1"/>
      <c r="D1" s="1"/>
      <c r="E1" s="1"/>
      <c r="F1" s="1"/>
      <c r="G1" s="1"/>
      <c r="H1" s="5"/>
      <c r="I1" s="5"/>
    </row>
    <row r="2" spans="1:11" ht="16" x14ac:dyDescent="0.35">
      <c r="A2" s="69" t="s">
        <v>0</v>
      </c>
      <c r="B2" s="69" t="s">
        <v>1</v>
      </c>
      <c r="C2" s="69" t="s">
        <v>2</v>
      </c>
      <c r="D2" s="69" t="s">
        <v>3</v>
      </c>
      <c r="E2" s="69" t="s">
        <v>4</v>
      </c>
      <c r="F2" s="69" t="s">
        <v>5</v>
      </c>
      <c r="G2" s="70"/>
      <c r="H2" s="6" t="s">
        <v>31</v>
      </c>
      <c r="I2" s="6" t="s">
        <v>32</v>
      </c>
    </row>
    <row r="3" spans="1:11" ht="16" x14ac:dyDescent="0.35">
      <c r="A3" s="71" t="s">
        <v>16</v>
      </c>
      <c r="B3" s="71" t="s">
        <v>13</v>
      </c>
      <c r="C3" s="72" t="s">
        <v>14</v>
      </c>
      <c r="D3" s="71" t="s">
        <v>81</v>
      </c>
      <c r="E3" s="71" t="s">
        <v>6</v>
      </c>
      <c r="F3" s="73" t="s">
        <v>17</v>
      </c>
      <c r="G3" s="74"/>
      <c r="H3" s="7">
        <v>16</v>
      </c>
      <c r="I3" s="7">
        <f>ROUNDUP(H3*2*1.1,0)</f>
        <v>36</v>
      </c>
      <c r="K3" s="76"/>
    </row>
    <row r="4" spans="1:11" ht="16" x14ac:dyDescent="0.35">
      <c r="A4" s="71" t="s">
        <v>16</v>
      </c>
      <c r="B4" s="71" t="s">
        <v>13</v>
      </c>
      <c r="C4" s="72" t="s">
        <v>14</v>
      </c>
      <c r="D4" s="71" t="s">
        <v>81</v>
      </c>
      <c r="E4" s="71" t="s">
        <v>7</v>
      </c>
      <c r="F4" s="73" t="s">
        <v>18</v>
      </c>
      <c r="G4" s="74"/>
      <c r="H4" s="7">
        <v>46</v>
      </c>
      <c r="I4" s="7">
        <f t="shared" ref="I4:I9" si="0">ROUNDUP(H4*2*1.1,0)</f>
        <v>102</v>
      </c>
    </row>
    <row r="5" spans="1:11" ht="16" x14ac:dyDescent="0.35">
      <c r="A5" s="71" t="s">
        <v>16</v>
      </c>
      <c r="B5" s="71" t="s">
        <v>13</v>
      </c>
      <c r="C5" s="72" t="s">
        <v>14</v>
      </c>
      <c r="D5" s="71" t="s">
        <v>81</v>
      </c>
      <c r="E5" s="71" t="s">
        <v>8</v>
      </c>
      <c r="F5" s="73" t="s">
        <v>19</v>
      </c>
      <c r="G5" s="74"/>
      <c r="H5" s="7">
        <v>86</v>
      </c>
      <c r="I5" s="7">
        <f t="shared" si="0"/>
        <v>190</v>
      </c>
    </row>
    <row r="6" spans="1:11" ht="16" x14ac:dyDescent="0.35">
      <c r="A6" s="71" t="s">
        <v>16</v>
      </c>
      <c r="B6" s="71" t="s">
        <v>13</v>
      </c>
      <c r="C6" s="72" t="s">
        <v>14</v>
      </c>
      <c r="D6" s="71" t="s">
        <v>81</v>
      </c>
      <c r="E6" s="71" t="s">
        <v>9</v>
      </c>
      <c r="F6" s="73" t="s">
        <v>20</v>
      </c>
      <c r="G6" s="74"/>
      <c r="H6" s="7">
        <v>77</v>
      </c>
      <c r="I6" s="7">
        <f t="shared" si="0"/>
        <v>170</v>
      </c>
    </row>
    <row r="7" spans="1:11" ht="16" x14ac:dyDescent="0.35">
      <c r="A7" s="71" t="s">
        <v>16</v>
      </c>
      <c r="B7" s="71" t="s">
        <v>13</v>
      </c>
      <c r="C7" s="72" t="s">
        <v>14</v>
      </c>
      <c r="D7" s="71" t="s">
        <v>81</v>
      </c>
      <c r="E7" s="71" t="s">
        <v>10</v>
      </c>
      <c r="F7" s="73" t="s">
        <v>21</v>
      </c>
      <c r="G7" s="74"/>
      <c r="H7" s="7">
        <v>45</v>
      </c>
      <c r="I7" s="7">
        <f t="shared" si="0"/>
        <v>99</v>
      </c>
    </row>
    <row r="8" spans="1:11" ht="16" x14ac:dyDescent="0.35">
      <c r="A8" s="71" t="s">
        <v>16</v>
      </c>
      <c r="B8" s="71" t="s">
        <v>13</v>
      </c>
      <c r="C8" s="72" t="s">
        <v>14</v>
      </c>
      <c r="D8" s="71" t="s">
        <v>81</v>
      </c>
      <c r="E8" s="71" t="s">
        <v>11</v>
      </c>
      <c r="F8" s="73" t="s">
        <v>22</v>
      </c>
      <c r="G8" s="74"/>
      <c r="H8" s="7">
        <v>22</v>
      </c>
      <c r="I8" s="7">
        <f t="shared" si="0"/>
        <v>49</v>
      </c>
    </row>
    <row r="9" spans="1:11" ht="16" x14ac:dyDescent="0.35">
      <c r="A9" s="71" t="s">
        <v>16</v>
      </c>
      <c r="B9" s="71" t="s">
        <v>13</v>
      </c>
      <c r="C9" s="72" t="s">
        <v>14</v>
      </c>
      <c r="D9" s="71" t="s">
        <v>81</v>
      </c>
      <c r="E9" s="71" t="s">
        <v>12</v>
      </c>
      <c r="F9" s="73" t="s">
        <v>23</v>
      </c>
      <c r="G9" s="74"/>
      <c r="H9" s="7">
        <v>8</v>
      </c>
      <c r="I9" s="7">
        <f t="shared" si="0"/>
        <v>18</v>
      </c>
    </row>
    <row r="10" spans="1:11" ht="16" x14ac:dyDescent="0.35">
      <c r="A10" s="71"/>
      <c r="B10" s="71"/>
      <c r="C10" s="72"/>
      <c r="D10" s="71"/>
      <c r="E10" s="71"/>
      <c r="F10" s="73"/>
      <c r="G10" s="74"/>
      <c r="H10" s="7"/>
      <c r="I10" s="7"/>
    </row>
    <row r="11" spans="1:11" ht="16" x14ac:dyDescent="0.35">
      <c r="A11" s="71" t="s">
        <v>16</v>
      </c>
      <c r="B11" s="71" t="s">
        <v>15</v>
      </c>
      <c r="C11" s="72" t="s">
        <v>14</v>
      </c>
      <c r="D11" s="71" t="s">
        <v>81</v>
      </c>
      <c r="E11" s="71" t="s">
        <v>6</v>
      </c>
      <c r="F11" s="73" t="s">
        <v>24</v>
      </c>
      <c r="G11" s="74"/>
      <c r="H11" s="7">
        <v>16</v>
      </c>
      <c r="I11" s="7">
        <f>ROUNDUP(H11*2*1.1,0)</f>
        <v>36</v>
      </c>
    </row>
    <row r="12" spans="1:11" ht="16" x14ac:dyDescent="0.35">
      <c r="A12" s="71" t="s">
        <v>16</v>
      </c>
      <c r="B12" s="71" t="s">
        <v>15</v>
      </c>
      <c r="C12" s="72" t="s">
        <v>14</v>
      </c>
      <c r="D12" s="71" t="s">
        <v>81</v>
      </c>
      <c r="E12" s="71" t="s">
        <v>7</v>
      </c>
      <c r="F12" s="73" t="s">
        <v>25</v>
      </c>
      <c r="G12" s="74"/>
      <c r="H12" s="7">
        <v>46</v>
      </c>
      <c r="I12" s="7">
        <f t="shared" ref="I12:I17" si="1">ROUNDUP(H12*2*1.1,0)</f>
        <v>102</v>
      </c>
    </row>
    <row r="13" spans="1:11" ht="16" x14ac:dyDescent="0.35">
      <c r="A13" s="71" t="s">
        <v>16</v>
      </c>
      <c r="B13" s="71" t="s">
        <v>15</v>
      </c>
      <c r="C13" s="72" t="s">
        <v>14</v>
      </c>
      <c r="D13" s="71" t="s">
        <v>81</v>
      </c>
      <c r="E13" s="71" t="s">
        <v>8</v>
      </c>
      <c r="F13" s="73" t="s">
        <v>26</v>
      </c>
      <c r="G13" s="74"/>
      <c r="H13" s="7">
        <v>86</v>
      </c>
      <c r="I13" s="7">
        <f t="shared" si="1"/>
        <v>190</v>
      </c>
    </row>
    <row r="14" spans="1:11" ht="16" x14ac:dyDescent="0.35">
      <c r="A14" s="71" t="s">
        <v>16</v>
      </c>
      <c r="B14" s="71" t="s">
        <v>15</v>
      </c>
      <c r="C14" s="72" t="s">
        <v>14</v>
      </c>
      <c r="D14" s="71" t="s">
        <v>81</v>
      </c>
      <c r="E14" s="71" t="s">
        <v>9</v>
      </c>
      <c r="F14" s="73" t="s">
        <v>27</v>
      </c>
      <c r="G14" s="74"/>
      <c r="H14" s="7">
        <v>77</v>
      </c>
      <c r="I14" s="7">
        <f t="shared" si="1"/>
        <v>170</v>
      </c>
    </row>
    <row r="15" spans="1:11" ht="16" x14ac:dyDescent="0.35">
      <c r="A15" s="71" t="s">
        <v>16</v>
      </c>
      <c r="B15" s="71" t="s">
        <v>15</v>
      </c>
      <c r="C15" s="72" t="s">
        <v>14</v>
      </c>
      <c r="D15" s="71" t="s">
        <v>81</v>
      </c>
      <c r="E15" s="71" t="s">
        <v>10</v>
      </c>
      <c r="F15" s="73" t="s">
        <v>28</v>
      </c>
      <c r="G15" s="75"/>
      <c r="H15" s="7">
        <v>45</v>
      </c>
      <c r="I15" s="7">
        <f t="shared" si="1"/>
        <v>99</v>
      </c>
    </row>
    <row r="16" spans="1:11" ht="16" x14ac:dyDescent="0.35">
      <c r="A16" s="71" t="s">
        <v>16</v>
      </c>
      <c r="B16" s="71" t="s">
        <v>15</v>
      </c>
      <c r="C16" s="72" t="s">
        <v>14</v>
      </c>
      <c r="D16" s="71" t="s">
        <v>81</v>
      </c>
      <c r="E16" s="71" t="s">
        <v>11</v>
      </c>
      <c r="F16" s="73" t="s">
        <v>29</v>
      </c>
      <c r="G16" s="74"/>
      <c r="H16" s="7">
        <v>22</v>
      </c>
      <c r="I16" s="7">
        <f t="shared" si="1"/>
        <v>49</v>
      </c>
    </row>
    <row r="17" spans="1:9" ht="16" x14ac:dyDescent="0.35">
      <c r="A17" s="71" t="s">
        <v>16</v>
      </c>
      <c r="B17" s="71" t="s">
        <v>15</v>
      </c>
      <c r="C17" s="72" t="s">
        <v>14</v>
      </c>
      <c r="D17" s="71" t="s">
        <v>81</v>
      </c>
      <c r="E17" s="71" t="s">
        <v>12</v>
      </c>
      <c r="F17" s="73" t="s">
        <v>30</v>
      </c>
      <c r="G17" s="74"/>
      <c r="H17" s="7">
        <v>8</v>
      </c>
      <c r="I17" s="7">
        <f t="shared" si="1"/>
        <v>18</v>
      </c>
    </row>
    <row r="18" spans="1:9" ht="16" x14ac:dyDescent="0.35">
      <c r="A18" s="93" t="s">
        <v>80</v>
      </c>
      <c r="B18" s="94"/>
      <c r="C18" s="94"/>
      <c r="D18" s="94"/>
      <c r="E18" s="94"/>
      <c r="F18" s="95"/>
      <c r="G18" s="74"/>
      <c r="H18" s="7">
        <f>SUM(H3:H17)</f>
        <v>600</v>
      </c>
      <c r="I18" s="7">
        <f>SUM(I3:I17)</f>
        <v>1328</v>
      </c>
    </row>
    <row r="19" spans="1:9" ht="16" x14ac:dyDescent="0.35">
      <c r="A19" s="2"/>
      <c r="B19" s="2"/>
      <c r="C19" s="3"/>
      <c r="D19" s="2"/>
      <c r="E19" s="2"/>
      <c r="F19" s="1"/>
      <c r="G19" s="4"/>
    </row>
    <row r="20" spans="1:9" ht="16" x14ac:dyDescent="0.35">
      <c r="A20" s="2"/>
      <c r="B20" s="2"/>
      <c r="C20" s="3"/>
      <c r="D20" s="2"/>
      <c r="E20" s="2"/>
      <c r="F20" s="1"/>
      <c r="G20" s="4"/>
    </row>
    <row r="21" spans="1:9" ht="16" x14ac:dyDescent="0.35">
      <c r="A21" s="2"/>
      <c r="B21" s="2"/>
      <c r="C21" s="3"/>
      <c r="D21" s="2"/>
      <c r="E21" s="2"/>
      <c r="F21" s="1"/>
      <c r="G21" s="4"/>
    </row>
    <row r="22" spans="1:9" ht="16" x14ac:dyDescent="0.35">
      <c r="A22" s="2"/>
      <c r="B22" s="2"/>
      <c r="C22" s="3"/>
      <c r="D22" s="2"/>
      <c r="E22" s="2"/>
      <c r="F22" s="1"/>
      <c r="G22" s="4"/>
    </row>
    <row r="23" spans="1:9" ht="16" x14ac:dyDescent="0.35">
      <c r="A23" s="2"/>
      <c r="B23" s="2"/>
      <c r="C23" s="3"/>
      <c r="D23" s="2"/>
      <c r="E23" s="2"/>
      <c r="F23" s="1"/>
      <c r="G23" s="4"/>
    </row>
    <row r="24" spans="1:9" ht="16" x14ac:dyDescent="0.35">
      <c r="A24" s="2"/>
      <c r="B24" s="2"/>
      <c r="C24" s="3"/>
      <c r="D24" s="2"/>
      <c r="E24" s="2"/>
      <c r="F24" s="1"/>
    </row>
    <row r="25" spans="1:9" ht="16" x14ac:dyDescent="0.35">
      <c r="A25" s="2"/>
      <c r="B25" s="2"/>
      <c r="C25" s="3"/>
      <c r="D25" s="2"/>
      <c r="E25" s="2"/>
      <c r="F25" s="1"/>
      <c r="G25" s="4"/>
    </row>
    <row r="26" spans="1:9" ht="16" x14ac:dyDescent="0.35">
      <c r="A26" s="2"/>
      <c r="B26" s="2"/>
      <c r="C26" s="3"/>
      <c r="D26" s="2"/>
      <c r="E26" s="2"/>
      <c r="F26" s="1"/>
      <c r="G26" s="4"/>
    </row>
    <row r="27" spans="1:9" ht="16" x14ac:dyDescent="0.35">
      <c r="A27" s="2"/>
      <c r="B27" s="2"/>
      <c r="C27" s="3"/>
      <c r="D27" s="2"/>
      <c r="E27" s="2"/>
      <c r="F27" s="1"/>
      <c r="G27" s="4"/>
    </row>
    <row r="28" spans="1:9" ht="16" x14ac:dyDescent="0.35">
      <c r="A28" s="2"/>
      <c r="B28" s="2"/>
      <c r="C28" s="3"/>
      <c r="D28" s="2"/>
      <c r="E28" s="2"/>
      <c r="F28" s="1"/>
      <c r="G28" s="4"/>
    </row>
    <row r="29" spans="1:9" ht="16" x14ac:dyDescent="0.35">
      <c r="A29" s="2"/>
      <c r="B29" s="2"/>
      <c r="C29" s="3"/>
      <c r="D29" s="2"/>
      <c r="E29" s="2"/>
      <c r="F29" s="1"/>
      <c r="G29" s="4"/>
    </row>
    <row r="30" spans="1:9" ht="16" x14ac:dyDescent="0.35">
      <c r="A30" s="2"/>
      <c r="B30" s="2"/>
      <c r="C30" s="3"/>
      <c r="D30" s="2"/>
      <c r="E30" s="2"/>
      <c r="F30" s="1"/>
      <c r="G30" s="4"/>
    </row>
    <row r="31" spans="1:9" ht="16" x14ac:dyDescent="0.35">
      <c r="A31" s="2"/>
      <c r="B31" s="2"/>
      <c r="C31" s="3"/>
      <c r="D31" s="2"/>
      <c r="E31" s="2"/>
      <c r="F31" s="1"/>
      <c r="G31" s="4"/>
    </row>
  </sheetData>
  <mergeCells count="1">
    <mergeCell ref="A18:F18"/>
  </mergeCells>
  <phoneticPr fontId="5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CD80B1-B983-4FB4-90BE-5E9E7F231514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11E219DA-5F76-4048-8FC3-C0DD6BC98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399219-F1F5-4D58-93D5-F0316847DF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PUR.QT-2.BM1</vt:lpstr>
      <vt:lpstr>M-0325-KT-6105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Esposito</dc:creator>
  <cp:lastModifiedBy>Dieu Cao Thi Hong</cp:lastModifiedBy>
  <dcterms:created xsi:type="dcterms:W3CDTF">2023-11-24T17:31:38Z</dcterms:created>
  <dcterms:modified xsi:type="dcterms:W3CDTF">2025-04-03T01:12:14Z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