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5. FW2025- OVO X NBA  - DELIVERY JULY 4/"/>
    </mc:Choice>
  </mc:AlternateContent>
  <xr:revisionPtr revIDLastSave="183" documentId="8_{6BD5F467-70F8-493F-8BEE-DBF75D398E9E}" xr6:coauthVersionLast="47" xr6:coauthVersionMax="47" xr10:uidLastSave="{963FE9A7-18AE-4796-A7C0-D5DF259FF1AC}"/>
  <bookViews>
    <workbookView xWindow="-110" yWindow="-110" windowWidth="19420" windowHeight="10300" xr2:uid="{00399035-0789-4693-AEAD-0D0F6DA92044}"/>
  </bookViews>
  <sheets>
    <sheet name="PUR.QT-2.BM1" sheetId="2" r:id="rId1"/>
    <sheet name="C-0425-KT-6293" sheetId="1" r:id="rId2"/>
    <sheet name="C-0425-KB-6294" sheetId="3" r:id="rId3"/>
    <sheet name="C-0425-KT-6295" sheetId="4" r:id="rId4"/>
    <sheet name="C-0425-KT-6296" sheetId="5" r:id="rId5"/>
    <sheet name="C-0425-KT-6298" sheetId="7" r:id="rId6"/>
    <sheet name="C-0425-KT-6299" sheetId="8" r:id="rId7"/>
  </sheets>
  <externalReferences>
    <externalReference r:id="rId8"/>
  </externalReferences>
  <definedNames>
    <definedName name="_Fill" hidden="1">#REF!</definedName>
    <definedName name="_xlnm._FilterDatabase" localSheetId="2" hidden="1">'C-0425-KB-6294'!$A$1:$F$50</definedName>
    <definedName name="_xlnm._FilterDatabase" localSheetId="1" hidden="1">'C-0425-KT-6293'!$A$1:$F$50</definedName>
    <definedName name="_xlnm._FilterDatabase" localSheetId="3" hidden="1">'C-0425-KT-6295'!$A$1:$F$105</definedName>
    <definedName name="_xlnm._FilterDatabase" localSheetId="4" hidden="1">'C-0425-KT-6296'!$A$1:$F$49</definedName>
    <definedName name="_xlnm._FilterDatabase" localSheetId="5" hidden="1">'C-0425-KT-6298'!$A$1:$F$105</definedName>
    <definedName name="_xlnm._FilterDatabase" localSheetId="6" hidden="1">'C-0425-KT-6299'!$A$1:$F$64</definedName>
    <definedName name="INTERNAL_INVOICE">[1]UN!#REF!</definedName>
    <definedName name="KKKKK">[1]UN!#REF!</definedName>
    <definedName name="_xlnm.Print_Area" localSheetId="0">'PUR.QT-2.BM1'!$A$1:$N$22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2" l="1"/>
  <c r="I19" i="2"/>
  <c r="I16" i="2"/>
  <c r="H65" i="8"/>
  <c r="G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K16" i="2"/>
  <c r="M16" i="2" s="1"/>
  <c r="I15" i="2"/>
  <c r="K15" i="2" s="1"/>
  <c r="M15" i="2" s="1"/>
  <c r="G106" i="7"/>
  <c r="H106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I14" i="2"/>
  <c r="K14" i="2" s="1"/>
  <c r="M14" i="2" s="1"/>
  <c r="G50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I13" i="2"/>
  <c r="K13" i="2" s="1"/>
  <c r="M13" i="2" s="1"/>
  <c r="G106" i="4"/>
  <c r="H106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I12" i="2"/>
  <c r="K12" i="2" s="1"/>
  <c r="M12" i="2" s="1"/>
  <c r="G51" i="3"/>
  <c r="H51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2" i="3"/>
  <c r="I11" i="2"/>
  <c r="G51" i="1"/>
  <c r="H5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3" i="1"/>
  <c r="H4" i="1"/>
  <c r="H5" i="1"/>
  <c r="H6" i="1"/>
  <c r="H7" i="1"/>
  <c r="H8" i="1"/>
  <c r="H2" i="1"/>
  <c r="H7" i="2"/>
  <c r="K11" i="2" l="1"/>
  <c r="M11" i="2" l="1"/>
  <c r="M19" i="2" s="1"/>
</calcChain>
</file>

<file path=xl/sharedStrings.xml><?xml version="1.0" encoding="utf-8"?>
<sst xmlns="http://schemas.openxmlformats.org/spreadsheetml/2006/main" count="2645" uniqueCount="540">
  <si>
    <t>DESCRIPTION</t>
  </si>
  <si>
    <t>ALTERNATE COLOUR NAME</t>
  </si>
  <si>
    <t>STYLE #</t>
  </si>
  <si>
    <t>PRODUCT SUB CATEGORY</t>
  </si>
  <si>
    <t>SIZE</t>
  </si>
  <si>
    <t>SKU</t>
  </si>
  <si>
    <t>NBA CREWNECK</t>
  </si>
  <si>
    <t>BOSTON CELTICS PEARL GREY</t>
  </si>
  <si>
    <t>C-0425-KT-6293</t>
  </si>
  <si>
    <t>XS</t>
  </si>
  <si>
    <t>SM</t>
  </si>
  <si>
    <t>MD</t>
  </si>
  <si>
    <t>LG</t>
  </si>
  <si>
    <t>XL</t>
  </si>
  <si>
    <t>2X</t>
  </si>
  <si>
    <t>3X</t>
  </si>
  <si>
    <t>LA LAKERS PEARL GREY</t>
  </si>
  <si>
    <t>NY KNICKS PEARL GREY</t>
  </si>
  <si>
    <t>TORONTO RAPTORS PEARL GREY</t>
  </si>
  <si>
    <t>CHICAGO BULLS PEARL GREY</t>
  </si>
  <si>
    <t>GOLDEN STATE WARRIORS PEARL GREY</t>
  </si>
  <si>
    <t>CLEVELAND CAVALIERS PEARL GREY</t>
  </si>
  <si>
    <t>NBA SWEATPANT</t>
  </si>
  <si>
    <t>C-0425-KB-6294</t>
  </si>
  <si>
    <t>PANT - SWEATPANT</t>
  </si>
  <si>
    <t>CREWNECK</t>
  </si>
  <si>
    <t>C-0425-KT-6293-BCP-01</t>
  </si>
  <si>
    <t>C-0425-KT-6293-BCP-02</t>
  </si>
  <si>
    <t>C-0425-KT-6293-BCP-03</t>
  </si>
  <si>
    <t>C-0425-KT-6293-BCP-04</t>
  </si>
  <si>
    <t>C-0425-KT-6293-BCP-05</t>
  </si>
  <si>
    <t>C-0425-KT-6293-BCP-06</t>
  </si>
  <si>
    <t>C-0425-KT-6293-BCP-07</t>
  </si>
  <si>
    <t>C-0425-KT-6293-LLG-01</t>
  </si>
  <si>
    <t>C-0425-KT-6293-LLG-02</t>
  </si>
  <si>
    <t>C-0425-KT-6293-LLG-03</t>
  </si>
  <si>
    <t>C-0425-KT-6293-LLG-04</t>
  </si>
  <si>
    <t>C-0425-KT-6293-LLG-05</t>
  </si>
  <si>
    <t>C-0425-KT-6293-LLG-06</t>
  </si>
  <si>
    <t>C-0425-KT-6293-LLG-07</t>
  </si>
  <si>
    <t>C-0425-KT-6293-NKG-01</t>
  </si>
  <si>
    <t>C-0425-KT-6293-NKG-02</t>
  </si>
  <si>
    <t>C-0425-KT-6293-NKG-03</t>
  </si>
  <si>
    <t>C-0425-KT-6293-NKG-04</t>
  </si>
  <si>
    <t>C-0425-KT-6293-NKG-05</t>
  </si>
  <si>
    <t>C-0425-KT-6293-NKG-06</t>
  </si>
  <si>
    <t>C-0425-KT-6293-NKG-07</t>
  </si>
  <si>
    <t>C-0425-KT-6293-TRG-01</t>
  </si>
  <si>
    <t>C-0425-KT-6293-TRG-02</t>
  </si>
  <si>
    <t>C-0425-KT-6293-TRG-03</t>
  </si>
  <si>
    <t>C-0425-KT-6293-TRG-04</t>
  </si>
  <si>
    <t>C-0425-KT-6293-TRG-05</t>
  </si>
  <si>
    <t>C-0425-KT-6293-TRG-06</t>
  </si>
  <si>
    <t>C-0425-KT-6293-TRG-07</t>
  </si>
  <si>
    <t>C-0425-KT-6293-CZB-01</t>
  </si>
  <si>
    <t>C-0425-KT-6293-CZB-02</t>
  </si>
  <si>
    <t>C-0425-KT-6293-CZB-03</t>
  </si>
  <si>
    <t>C-0425-KT-6293-CZB-04</t>
  </si>
  <si>
    <t>C-0425-KT-6293-CZB-05</t>
  </si>
  <si>
    <t>C-0425-KT-6293-CZB-06</t>
  </si>
  <si>
    <t>C-0425-KT-6293-CZB-07</t>
  </si>
  <si>
    <t>C-0425-KT-6293-GXW-01</t>
  </si>
  <si>
    <t>C-0425-KT-6293-GXW-02</t>
  </si>
  <si>
    <t>C-0425-KT-6293-GXW-03</t>
  </si>
  <si>
    <t>C-0425-KT-6293-GXW-04</t>
  </si>
  <si>
    <t>C-0425-KT-6293-GXW-05</t>
  </si>
  <si>
    <t>C-0425-KT-6293-GXW-06</t>
  </si>
  <si>
    <t>C-0425-KT-6293-GXW-07</t>
  </si>
  <si>
    <t>C-0425-KT-6293-CXC-01</t>
  </si>
  <si>
    <t>C-0425-KT-6293-CXC-02</t>
  </si>
  <si>
    <t>C-0425-KT-6293-CXC-03</t>
  </si>
  <si>
    <t>C-0425-KT-6293-CXC-04</t>
  </si>
  <si>
    <t>C-0425-KT-6293-CXC-05</t>
  </si>
  <si>
    <t>C-0425-KT-6293-CXC-06</t>
  </si>
  <si>
    <t>C-0425-KT-6293-CXC-07</t>
  </si>
  <si>
    <t>C-0425-KB-6294-BCP-01</t>
  </si>
  <si>
    <t>C-0425-KB-6294-BCP-02</t>
  </si>
  <si>
    <t>C-0425-KB-6294-BCP-03</t>
  </si>
  <si>
    <t>C-0425-KB-6294-BCP-04</t>
  </si>
  <si>
    <t>C-0425-KB-6294-BCP-05</t>
  </si>
  <si>
    <t>C-0425-KB-6294-BCP-06</t>
  </si>
  <si>
    <t>C-0425-KB-6294-NKG-01</t>
  </si>
  <si>
    <t>C-0425-KB-6294-NKG-02</t>
  </si>
  <si>
    <t>C-0425-KB-6294-NKG-03</t>
  </si>
  <si>
    <t>C-0425-KB-6294-NKG-04</t>
  </si>
  <si>
    <t>C-0425-KB-6294-NKG-05</t>
  </si>
  <si>
    <t>C-0425-KB-6294-NKG-06</t>
  </si>
  <si>
    <t>C-0425-KB-6294-CZB-01</t>
  </si>
  <si>
    <t>C-0425-KB-6294-CZB-02</t>
  </si>
  <si>
    <t>C-0425-KB-6294-CZB-03</t>
  </si>
  <si>
    <t>C-0425-KB-6294-CZB-04</t>
  </si>
  <si>
    <t>C-0425-KB-6294-CZB-05</t>
  </si>
  <si>
    <t>C-0425-KB-6294-CZB-06</t>
  </si>
  <si>
    <t>C-0425-KB-6294-LLG-01</t>
  </si>
  <si>
    <t>C-0425-KB-6294-LLG-02</t>
  </si>
  <si>
    <t>C-0425-KB-6294-LLG-03</t>
  </si>
  <si>
    <t>C-0425-KB-6294-LLG-04</t>
  </si>
  <si>
    <t>C-0425-KB-6294-LLG-05</t>
  </si>
  <si>
    <t>C-0425-KB-6294-LLG-06</t>
  </si>
  <si>
    <t>C-0425-KB-6294-GXW-01</t>
  </si>
  <si>
    <t>C-0425-KB-6294-GXW-02</t>
  </si>
  <si>
    <t>C-0425-KB-6294-GXW-03</t>
  </si>
  <si>
    <t>C-0425-KB-6294-GXW-04</t>
  </si>
  <si>
    <t>C-0425-KB-6294-GXW-05</t>
  </si>
  <si>
    <t>C-0425-KB-6294-GXW-06</t>
  </si>
  <si>
    <t>C-0425-KB-6294-CXC-01</t>
  </si>
  <si>
    <t>C-0425-KB-6294-CXC-02</t>
  </si>
  <si>
    <t>C-0425-KB-6294-CXC-03</t>
  </si>
  <si>
    <t>C-0425-KB-6294-CXC-04</t>
  </si>
  <si>
    <t>C-0425-KB-6294-CXC-05</t>
  </si>
  <si>
    <t>C-0425-KB-6294-CXC-06</t>
  </si>
  <si>
    <t>C-0425-KB-6294-TRG-01</t>
  </si>
  <si>
    <t>C-0425-KB-6294-TRG-02</t>
  </si>
  <si>
    <t>C-0425-KB-6294-TRG-03</t>
  </si>
  <si>
    <t>C-0425-KB-6294-TRG-04</t>
  </si>
  <si>
    <t>C-0425-KB-6294-TRG-05</t>
  </si>
  <si>
    <t>C-0425-KB-6294-TRG-06</t>
  </si>
  <si>
    <t>C-0425-KB-6294-TRG-07</t>
  </si>
  <si>
    <t>C-0425-KB-6294-BCP-07</t>
  </si>
  <si>
    <t>C-0425-KB-6294-NKG-07</t>
  </si>
  <si>
    <t>C-0425-KB-6294-CZB-07</t>
  </si>
  <si>
    <t>C-0425-KB-6294-LLG-07</t>
  </si>
  <si>
    <t>C-0425-KB-6294-GXW-07</t>
  </si>
  <si>
    <t>C-0425-KB-6294-CXC-07</t>
  </si>
  <si>
    <t>Mã số:</t>
  </si>
  <si>
    <t>PUR.QT-2.BM1</t>
  </si>
  <si>
    <t>Lần ban hành:</t>
  </si>
  <si>
    <t>01</t>
  </si>
  <si>
    <t>Số trang</t>
  </si>
  <si>
    <t>SUPPLIER:</t>
  </si>
  <si>
    <t>SH TRIMS</t>
  </si>
  <si>
    <t xml:space="preserve">CUSTOMER : </t>
  </si>
  <si>
    <t>OVO</t>
  </si>
  <si>
    <t xml:space="preserve">ORDER DATE: </t>
  </si>
  <si>
    <t>ADDRESS:</t>
  </si>
  <si>
    <t xml:space="preserve">SEASON : </t>
  </si>
  <si>
    <t>FW25 - MAINLINE</t>
  </si>
  <si>
    <t>ORDER NO#</t>
  </si>
  <si>
    <t xml:space="preserve">ATTN : </t>
  </si>
  <si>
    <t>ETA REQUEST:</t>
  </si>
  <si>
    <t xml:space="preserve">JOB NUMBER : </t>
  </si>
  <si>
    <t>O08  FW25   G2776</t>
  </si>
  <si>
    <t xml:space="preserve">TEL / FAX : </t>
  </si>
  <si>
    <t>GARMENT EXIT DATE :</t>
  </si>
  <si>
    <t>ORDERED BY :</t>
  </si>
  <si>
    <t>DIEU CAO</t>
  </si>
  <si>
    <t>STYLE NO</t>
  </si>
  <si>
    <t>CODE TRIMS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</si>
  <si>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</si>
  <si>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</si>
  <si>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</si>
  <si>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</si>
  <si>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</si>
  <si>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</si>
  <si>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</si>
  <si>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</si>
  <si>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</si>
  <si>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</si>
  <si>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</si>
  <si>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</si>
  <si>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</si>
  <si>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</si>
  <si>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</si>
  <si>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WHITE</t>
  </si>
  <si>
    <t>PCS</t>
  </si>
  <si>
    <t>Total:</t>
  </si>
  <si>
    <t xml:space="preserve">RECEIVED BY </t>
  </si>
  <si>
    <t xml:space="preserve">APPROVED BY MER. MANAGER  </t>
  </si>
  <si>
    <t xml:space="preserve">PREPARED BY MERCHANDISER </t>
  </si>
  <si>
    <t>QUALITY</t>
  </si>
  <si>
    <t>ORDER QUALITY</t>
  </si>
  <si>
    <t>TOTAL</t>
  </si>
  <si>
    <t>NBA MESH FOOTBALL JERSEY</t>
  </si>
  <si>
    <t>BOSTON CELTICS GREEN</t>
  </si>
  <si>
    <t>C-0425-KT-6299</t>
  </si>
  <si>
    <t>FOOTBALL JERSEY</t>
  </si>
  <si>
    <t>C-0425-KT-6299-BCG-01</t>
  </si>
  <si>
    <t>C-0425-KT-6299-BCG-02</t>
  </si>
  <si>
    <t>C-0425-KT-6299-BCG-03</t>
  </si>
  <si>
    <t>C-0425-KT-6299-BCG-04</t>
  </si>
  <si>
    <t>C-0425-KT-6299-BCG-05</t>
  </si>
  <si>
    <t>C-0425-KT-6299-BCG-06</t>
  </si>
  <si>
    <t>C-0425-KT-6299-BCG-07</t>
  </si>
  <si>
    <t>HOUSTON ROCKETS RED</t>
  </si>
  <si>
    <t>C-0425-KT-6299-HRR-01</t>
  </si>
  <si>
    <t>C-0425-KT-6299-HRR-02</t>
  </si>
  <si>
    <t>C-0425-KT-6299-HRR-03</t>
  </si>
  <si>
    <t>C-0425-KT-6299-HRR-04</t>
  </si>
  <si>
    <t>C-0425-KT-6299-HRR-05</t>
  </si>
  <si>
    <t>C-0425-KT-6299-HRR-06</t>
  </si>
  <si>
    <t>C-0425-KT-6299-HRR-07</t>
  </si>
  <si>
    <t>LA LAKERS GOLD</t>
  </si>
  <si>
    <t>C-0425-KT-6299-LLY-01</t>
  </si>
  <si>
    <t>C-0425-KT-6299-LLY-02</t>
  </si>
  <si>
    <t>C-0425-KT-6299-LLY-03</t>
  </si>
  <si>
    <t>C-0425-KT-6299-LLY-04</t>
  </si>
  <si>
    <t>C-0425-KT-6299-LLY-05</t>
  </si>
  <si>
    <t>C-0425-KT-6299-LLY-06</t>
  </si>
  <si>
    <t>C-0425-KT-6299-LLY-07</t>
  </si>
  <si>
    <t>NY KNICKS ORANGE</t>
  </si>
  <si>
    <t>C-0425-KT-6299-NKO-01</t>
  </si>
  <si>
    <t>C-0425-KT-6299-NKO-02</t>
  </si>
  <si>
    <t>C-0425-KT-6299-NKO-03</t>
  </si>
  <si>
    <t>C-0425-KT-6299-NKO-04</t>
  </si>
  <si>
    <t>C-0425-KT-6299-NKO-05</t>
  </si>
  <si>
    <t>C-0425-KT-6299-NKO-06</t>
  </si>
  <si>
    <t>C-0425-KT-6299-NKO-07</t>
  </si>
  <si>
    <t>OKLAHOMA CITY THUNDER BLUE</t>
  </si>
  <si>
    <t>C-0425-KT-6299-OKB-01</t>
  </si>
  <si>
    <t>C-0425-KT-6299-OKB-02</t>
  </si>
  <si>
    <t>C-0425-KT-6299-OKB-03</t>
  </si>
  <si>
    <t>C-0425-KT-6299-OKB-04</t>
  </si>
  <si>
    <t>C-0425-KT-6299-OKB-05</t>
  </si>
  <si>
    <t>C-0425-KT-6299-OKB-06</t>
  </si>
  <si>
    <t>C-0425-KT-6299-OKB-07</t>
  </si>
  <si>
    <t>TORONTO RAPTORS PURPLE</t>
  </si>
  <si>
    <t>C-0425-KT-6299-TRP-01</t>
  </si>
  <si>
    <t>C-0425-KT-6299-TRP-02</t>
  </si>
  <si>
    <t>C-0425-KT-6299-TRP-03</t>
  </si>
  <si>
    <t>C-0425-KT-6299-TRP-04</t>
  </si>
  <si>
    <t>C-0425-KT-6299-TRP-05</t>
  </si>
  <si>
    <t>C-0425-KT-6299-TRP-06</t>
  </si>
  <si>
    <t>C-0425-KT-6299-TRP-07</t>
  </si>
  <si>
    <t>NBA FLEECE ZIP JACKET</t>
  </si>
  <si>
    <t>BOSTON CELTICS BLACK</t>
  </si>
  <si>
    <t>C-0425-KT-6296</t>
  </si>
  <si>
    <t>C-0425-KT-6296-BCB-01</t>
  </si>
  <si>
    <t>C-0425-KT-6296-BCB-02</t>
  </si>
  <si>
    <t>C-0425-KT-6296-BCB-03</t>
  </si>
  <si>
    <t>C-0425-KT-6296-BCB-04</t>
  </si>
  <si>
    <t>C-0425-KT-6296-BCB-05</t>
  </si>
  <si>
    <t>C-0425-KT-6296-BCB-06</t>
  </si>
  <si>
    <t>C-0425-KT-6296-BCB-07</t>
  </si>
  <si>
    <t>GOLDEN STATE WARRIORS BLUE</t>
  </si>
  <si>
    <t>C-0425-KT-6296-GWB-01</t>
  </si>
  <si>
    <t>C-0425-KT-6296-GWB-02</t>
  </si>
  <si>
    <t>C-0425-KT-6296-GWB-03</t>
  </si>
  <si>
    <t>C-0425-KT-6296-GWB-04</t>
  </si>
  <si>
    <t>C-0425-KT-6296-GWB-05</t>
  </si>
  <si>
    <t>C-0425-KT-6296-GWB-06</t>
  </si>
  <si>
    <t>C-0425-KT-6296-GWB-07</t>
  </si>
  <si>
    <t>CLEVELAND CAVALIERS BLACK</t>
  </si>
  <si>
    <t>C-0425-KT-6296-CZL-02</t>
  </si>
  <si>
    <t>C-0425-KT-6296-CZL-03</t>
  </si>
  <si>
    <t>C-0425-KT-6296-CZL-04</t>
  </si>
  <si>
    <t>C-0425-KT-6296-CZL-05</t>
  </si>
  <si>
    <t>C-0425-KT-6296-CZL-06</t>
  </si>
  <si>
    <t>C-0425-KT-6296-CZL-07</t>
  </si>
  <si>
    <t>TORONTO RAPTORS BLACK</t>
  </si>
  <si>
    <t>C-0425-KT-6296-TRB-01</t>
  </si>
  <si>
    <t>C-0425-KT-6296-TRB-02</t>
  </si>
  <si>
    <t>C-0425-KT-6296-TRB-03</t>
  </si>
  <si>
    <t>C-0425-KT-6296-TRB-04</t>
  </si>
  <si>
    <t>C-0425-KT-6296-TRB-05</t>
  </si>
  <si>
    <t>C-0425-KT-6296-TRB-06</t>
  </si>
  <si>
    <t>C-0425-KT-6296-TRB-07</t>
  </si>
  <si>
    <t>NBA HOODIE</t>
  </si>
  <si>
    <t>C-0425-KT-6295</t>
  </si>
  <si>
    <t>PULLOVER HOODIE</t>
  </si>
  <si>
    <t>C-0425-KT-6295-BCB-01</t>
  </si>
  <si>
    <t>C-0425-KT-6295-BCB-02</t>
  </si>
  <si>
    <t>C-0425-KT-6295-BCB-03</t>
  </si>
  <si>
    <t>C-0425-KT-6295-BCB-04</t>
  </si>
  <si>
    <t>C-0425-KT-6295-BCB-05</t>
  </si>
  <si>
    <t>C-0425-KT-6295-BCB-06</t>
  </si>
  <si>
    <t>C-0425-KT-6295-BCB-07</t>
  </si>
  <si>
    <t>CHICAGO BULLS RED</t>
  </si>
  <si>
    <t>C-0425-KT-6295-CBR-01</t>
  </si>
  <si>
    <t>C-0425-KT-6295-CBR-02</t>
  </si>
  <si>
    <t>C-0425-KT-6295-CBR-03</t>
  </si>
  <si>
    <t>C-0425-KT-6295-CBR-04</t>
  </si>
  <si>
    <t>C-0425-KT-6295-CBR-05</t>
  </si>
  <si>
    <t>C-0425-KT-6295-CBR-06</t>
  </si>
  <si>
    <t>C-0425-KT-6295-CBR-07</t>
  </si>
  <si>
    <t>C-0425-KT-6295-HRR-01</t>
  </si>
  <si>
    <t>C-0425-KT-6295-HRR-02</t>
  </si>
  <si>
    <t>C-0425-KT-6295-HRR-03</t>
  </si>
  <si>
    <t>C-0425-KT-6295-HRR-04</t>
  </si>
  <si>
    <t>C-0425-KT-6295-HRR-05</t>
  </si>
  <si>
    <t>C-0425-KT-6295-HRR-06</t>
  </si>
  <si>
    <t>C-0425-KT-6295-HRR-07</t>
  </si>
  <si>
    <t>LAKERS PURPLE</t>
  </si>
  <si>
    <t>C-0425-KT-6295-LKP-01</t>
  </si>
  <si>
    <t>C-0425-KT-6295-LKP-02</t>
  </si>
  <si>
    <t>C-0425-KT-6295-LKP-03</t>
  </si>
  <si>
    <t>C-0425-KT-6295-LKP-04</t>
  </si>
  <si>
    <t>C-0425-KT-6295-LKP-05</t>
  </si>
  <si>
    <t>C-0425-KT-6295-LKP-06</t>
  </si>
  <si>
    <t>C-0425-KT-6295-LKP-07</t>
  </si>
  <si>
    <t>NY KNICKS BLUE</t>
  </si>
  <si>
    <t>C-0425-KT-6295-NKB-01</t>
  </si>
  <si>
    <t>C-0425-KT-6295-NKB-02</t>
  </si>
  <si>
    <t>C-0425-KT-6295-NKB-03</t>
  </si>
  <si>
    <t>C-0425-KT-6295-NKB-04</t>
  </si>
  <si>
    <t>C-0425-KT-6295-NKB-05</t>
  </si>
  <si>
    <t>C-0425-KT-6295-NKB-06</t>
  </si>
  <si>
    <t>C-0425-KT-6295-NKB-07</t>
  </si>
  <si>
    <t>OKLAHOMA CITY THUNDER NAVY</t>
  </si>
  <si>
    <t>C-0425-KT-6295-OKN-01</t>
  </si>
  <si>
    <t>C-0425-KT-6295-OKN-02</t>
  </si>
  <si>
    <t>C-0425-KT-6295-OKN-03</t>
  </si>
  <si>
    <t>C-0425-KT-6295-OKN-04</t>
  </si>
  <si>
    <t>C-0425-KT-6295-OKN-05</t>
  </si>
  <si>
    <t>C-0425-KT-6295-OKN-06</t>
  </si>
  <si>
    <t>C-0425-KT-6295-OKN-07</t>
  </si>
  <si>
    <t>C-0425-KT-6295-TRB-01</t>
  </si>
  <si>
    <t>C-0425-KT-6295-TRB-02</t>
  </si>
  <si>
    <t>C-0425-KT-6295-TRB-03</t>
  </si>
  <si>
    <t>C-0425-KT-6295-TRB-04</t>
  </si>
  <si>
    <t>C-0425-KT-6295-TRB-05</t>
  </si>
  <si>
    <t>C-0425-KT-6295-TRB-06</t>
  </si>
  <si>
    <t>C-0425-KT-6295-TRB-07</t>
  </si>
  <si>
    <t>C-0425-KT-6295-GWB-01</t>
  </si>
  <si>
    <t>C-0425-KT-6295-GWB-02</t>
  </si>
  <si>
    <t>C-0425-KT-6295-GWB-03</t>
  </si>
  <si>
    <t>C-0425-KT-6295-GWB-04</t>
  </si>
  <si>
    <t>C-0425-KT-6295-GWB-05</t>
  </si>
  <si>
    <t>C-0425-KT-6295-GWB-06</t>
  </si>
  <si>
    <t>C-0425-KT-6295-GWB-07</t>
  </si>
  <si>
    <t>C-0425-KT-6295-CZL-01</t>
  </si>
  <si>
    <t>C-0425-KT-6295-CZL-02</t>
  </si>
  <si>
    <t>C-0425-KT-6295-CZL-03</t>
  </si>
  <si>
    <t>C-0425-KT-6295-CZL-04</t>
  </si>
  <si>
    <t>C-0425-KT-6295-CZL-05</t>
  </si>
  <si>
    <t>C-0425-KT-6295-CZL-06</t>
  </si>
  <si>
    <t>C-0425-KT-6295-CZL-07</t>
  </si>
  <si>
    <t>BROOKLYN NETS BLACK</t>
  </si>
  <si>
    <t>C-0425-KT-6295-BZZ-01</t>
  </si>
  <si>
    <t>C-0425-KT-6295-BZZ-02</t>
  </si>
  <si>
    <t>C-0425-KT-6295-BZZ-03</t>
  </si>
  <si>
    <t>C-0425-KT-6295-BZZ-04</t>
  </si>
  <si>
    <t>C-0425-KT-6295-BZZ-05</t>
  </si>
  <si>
    <t>C-0425-KT-6295-BZZ-06</t>
  </si>
  <si>
    <t>C-0425-KT-6295-BZZ-07</t>
  </si>
  <si>
    <t>MEMPHIS GRIZZLIES NAVY</t>
  </si>
  <si>
    <t>C-0425-KT-6295-NMG-01</t>
  </si>
  <si>
    <t>C-0425-KT-6295-NMG-02</t>
  </si>
  <si>
    <t>C-0425-KT-6295-NMG-03</t>
  </si>
  <si>
    <t>C-0425-KT-6295-NMG-04</t>
  </si>
  <si>
    <t>C-0425-KT-6295-NMG-05</t>
  </si>
  <si>
    <t>C-0425-KT-6295-NMG-06</t>
  </si>
  <si>
    <t>C-0425-KT-6295-NMG-07</t>
  </si>
  <si>
    <t>MINNESOTA TIMBERWOLVES NAVY</t>
  </si>
  <si>
    <t>C-0425-KT-6295-MTN-01</t>
  </si>
  <si>
    <t>C-0425-KT-6295-MTN-02</t>
  </si>
  <si>
    <t>C-0425-KT-6295-MTN-03</t>
  </si>
  <si>
    <t>C-0425-KT-6295-MTN-04</t>
  </si>
  <si>
    <t>C-0425-KT-6295-MTN-05</t>
  </si>
  <si>
    <t>C-0425-KT-6295-MTN-06</t>
  </si>
  <si>
    <t>C-0425-KT-6295-MTN-07</t>
  </si>
  <si>
    <t>NEW ORLEANS PELICANS NAVY</t>
  </si>
  <si>
    <t>C-0425-KT-6295-NOP-02</t>
  </si>
  <si>
    <t>C-0425-KT-6295-NOP-03</t>
  </si>
  <si>
    <t>C-0425-KT-6295-NOP-04</t>
  </si>
  <si>
    <t>C-0425-KT-6295-NOP-05</t>
  </si>
  <si>
    <t>C-0425-KT-6295-NOP-06</t>
  </si>
  <si>
    <t>C-0425-KT-6295-NOP-07</t>
  </si>
  <si>
    <t>WASHINGTON WIZARDS NAVY</t>
  </si>
  <si>
    <t>C-0425-KT-6295-WWN-01</t>
  </si>
  <si>
    <t>C-0425-KT-6295-WWN-02</t>
  </si>
  <si>
    <t>C-0425-KT-6295-WWN-03</t>
  </si>
  <si>
    <t>C-0425-KT-6295-WWN-04</t>
  </si>
  <si>
    <t>C-0425-KT-6295-WWN-05</t>
  </si>
  <si>
    <t>C-0425-KT-6295-WWN-06</t>
  </si>
  <si>
    <t>C-0425-KT-6295-WWN-07</t>
  </si>
  <si>
    <t>NBA HEAVY WEIGHT T-SHIRT</t>
  </si>
  <si>
    <t>BOSTON CELTICS WHITE</t>
  </si>
  <si>
    <t>C-0425-KT-6298</t>
  </si>
  <si>
    <t>T-SHIRT - SS</t>
  </si>
  <si>
    <t>C-0425-KT-6298-BSW-01</t>
  </si>
  <si>
    <t>C-0425-KT-6298-BSW-02</t>
  </si>
  <si>
    <t>C-0425-KT-6298-BSW-03</t>
  </si>
  <si>
    <t>C-0425-KT-6298-BSW-04</t>
  </si>
  <si>
    <t>C-0425-KT-6298-BSW-05</t>
  </si>
  <si>
    <t>C-0425-KT-6298-BSW-06</t>
  </si>
  <si>
    <t>C-0425-KT-6298-BSW-07</t>
  </si>
  <si>
    <t>CHICAGO BULLS WHITE</t>
  </si>
  <si>
    <t>C-0425-KT-6298-CBZ-01</t>
  </si>
  <si>
    <t>C-0425-KT-6298-CBZ-02</t>
  </si>
  <si>
    <t>C-0425-KT-6298-CBZ-03</t>
  </si>
  <si>
    <t>C-0425-KT-6298-CBZ-04</t>
  </si>
  <si>
    <t>C-0425-KT-6298-CBZ-05</t>
  </si>
  <si>
    <t>C-0425-KT-6298-CBZ-06</t>
  </si>
  <si>
    <t>C-0425-KT-6298-CBZ-07</t>
  </si>
  <si>
    <t>HOUSTON ROCKETS WHITE</t>
  </si>
  <si>
    <t>C-0425-KT-6298-HRW-01</t>
  </si>
  <si>
    <t>C-0425-KT-6298-HRW-02</t>
  </si>
  <si>
    <t>C-0425-KT-6298-HRW-03</t>
  </si>
  <si>
    <t>C-0425-KT-6298-HRW-04</t>
  </si>
  <si>
    <t>C-0425-KT-6298-HRW-05</t>
  </si>
  <si>
    <t>C-0425-KT-6298-HRW-06</t>
  </si>
  <si>
    <t>C-0425-KT-6298-HRW-07</t>
  </si>
  <si>
    <t>LA LAKERS WHITE</t>
  </si>
  <si>
    <t>C-0425-KT-6298-LLW-01</t>
  </si>
  <si>
    <t>C-0425-KT-6298-LLW-02</t>
  </si>
  <si>
    <t>C-0425-KT-6298-LLW-03</t>
  </si>
  <si>
    <t>C-0425-KT-6298-LLW-04</t>
  </si>
  <si>
    <t>C-0425-KT-6298-LLW-05</t>
  </si>
  <si>
    <t>C-0425-KT-6298-LLW-06</t>
  </si>
  <si>
    <t>C-0425-KT-6298-LLW-07</t>
  </si>
  <si>
    <t>NY KNICKS WHITE</t>
  </si>
  <si>
    <t>C-0425-KT-6298-NKW-01</t>
  </si>
  <si>
    <t>C-0425-KT-6298-NKW-02</t>
  </si>
  <si>
    <t>C-0425-KT-6298-NKW-03</t>
  </si>
  <si>
    <t>C-0425-KT-6298-NKW-04</t>
  </si>
  <si>
    <t>C-0425-KT-6298-NKW-05</t>
  </si>
  <si>
    <t>C-0425-KT-6298-NKW-06</t>
  </si>
  <si>
    <t>C-0425-KT-6298-NKW-07</t>
  </si>
  <si>
    <t>OKLAHOMA CITY THUNDER WHITE</t>
  </si>
  <si>
    <t>C-0425-KT-6298-OKW-01</t>
  </si>
  <si>
    <t>C-0425-KT-6298-OKW-02</t>
  </si>
  <si>
    <t>C-0425-KT-6298-OKW-03</t>
  </si>
  <si>
    <t>C-0425-KT-6298-OKW-04</t>
  </si>
  <si>
    <t>C-0425-KT-6298-OKW-05</t>
  </si>
  <si>
    <t>C-0425-KT-6298-OKW-06</t>
  </si>
  <si>
    <t>C-0425-KT-6298-OKW-07</t>
  </si>
  <si>
    <t>RAPTORS WHITE</t>
  </si>
  <si>
    <t>C-0425-KT-6298-RPW-01</t>
  </si>
  <si>
    <t>C-0425-KT-6298-RPW-02</t>
  </si>
  <si>
    <t>C-0425-KT-6298-RPW-03</t>
  </si>
  <si>
    <t>C-0425-KT-6298-RPW-04</t>
  </si>
  <si>
    <t>C-0425-KT-6298-RPW-05</t>
  </si>
  <si>
    <t>C-0425-KT-6298-RPW-06</t>
  </si>
  <si>
    <t>C-0425-KT-6298-RPW-07</t>
  </si>
  <si>
    <t>GOLDEN STATE WARRIORS WHITE</t>
  </si>
  <si>
    <t>C-0425-KT-6298-GSX-01</t>
  </si>
  <si>
    <t>C-0425-KT-6298-GSX-02</t>
  </si>
  <si>
    <t>C-0425-KT-6298-GSX-03</t>
  </si>
  <si>
    <t>C-0425-KT-6298-GSX-04</t>
  </si>
  <si>
    <t>C-0425-KT-6298-GSX-05</t>
  </si>
  <si>
    <t>C-0425-KT-6298-GSX-06</t>
  </si>
  <si>
    <t>C-0425-KT-6298-GSX-07</t>
  </si>
  <si>
    <t>CLEVELAND CAVALIERS WHITE</t>
  </si>
  <si>
    <t>C-0425-KT-6298-CCX-01</t>
  </si>
  <si>
    <t>C-0425-KT-6298-CCX-02</t>
  </si>
  <si>
    <t>C-0425-KT-6298-CCX-03</t>
  </si>
  <si>
    <t>C-0425-KT-6298-CCX-04</t>
  </si>
  <si>
    <t>C-0425-KT-6298-CCX-05</t>
  </si>
  <si>
    <t>C-0425-KT-6298-CCX-06</t>
  </si>
  <si>
    <t>C-0425-KT-6298-CCX-07</t>
  </si>
  <si>
    <t>BROOKLYN NETS WHITE</t>
  </si>
  <si>
    <t>C-0425-KT-6298-BNX-01</t>
  </si>
  <si>
    <t>C-0425-KT-6298-BNX-02</t>
  </si>
  <si>
    <t>C-0425-KT-6298-BNX-03</t>
  </si>
  <si>
    <t>C-0425-KT-6298-BNX-04</t>
  </si>
  <si>
    <t>C-0425-KT-6298-BNX-05</t>
  </si>
  <si>
    <t>C-0425-KT-6298-BNX-06</t>
  </si>
  <si>
    <t>C-0425-KT-6298-BNX-07</t>
  </si>
  <si>
    <t>MEMPHIS GRIZZLIES WHITE</t>
  </si>
  <si>
    <t>C-0425-KT-6298-MGX-01</t>
  </si>
  <si>
    <t>C-0425-KT-6298-MGX-02</t>
  </si>
  <si>
    <t>C-0425-KT-6298-MGX-03</t>
  </si>
  <si>
    <t>C-0425-KT-6298-MGX-04</t>
  </si>
  <si>
    <t>C-0425-KT-6298-MGX-05</t>
  </si>
  <si>
    <t>C-0425-KT-6298-MGX-06</t>
  </si>
  <si>
    <t>C-0425-KT-6298-MGX-07</t>
  </si>
  <si>
    <t>MINNESOTA TIMBERWOLVES WHITE</t>
  </si>
  <si>
    <t>C-0425-KT-6298-MTW-01</t>
  </si>
  <si>
    <t>C-0425-KT-6298-MTW-02</t>
  </si>
  <si>
    <t>C-0425-KT-6298-MTW-03</t>
  </si>
  <si>
    <t>C-0425-KT-6298-MTW-04</t>
  </si>
  <si>
    <t>C-0425-KT-6298-MTW-05</t>
  </si>
  <si>
    <t>C-0425-KT-6298-MTW-06</t>
  </si>
  <si>
    <t>C-0425-KT-6298-MTW-07</t>
  </si>
  <si>
    <t>NEW ORLEANS PELICANS WHITE</t>
  </si>
  <si>
    <t>C-0425-KT-6298-NOX-02</t>
  </si>
  <si>
    <t>C-0425-KT-6298-NOX-03</t>
  </si>
  <si>
    <t>C-0425-KT-6298-NOX-04</t>
  </si>
  <si>
    <t>C-0425-KT-6298-NOX-05</t>
  </si>
  <si>
    <t>C-0425-KT-6298-NOX-06</t>
  </si>
  <si>
    <t>C-0425-KT-6298-NOX-07</t>
  </si>
  <si>
    <t>PHEONIX SUNS WHITE</t>
  </si>
  <si>
    <t>C-0425-KT-6298-PSX-01</t>
  </si>
  <si>
    <t>C-0425-KT-6298-PSX-02</t>
  </si>
  <si>
    <t>C-0425-KT-6298-PSX-03</t>
  </si>
  <si>
    <t>C-0425-KT-6298-PSX-04</t>
  </si>
  <si>
    <t>C-0425-KT-6298-PSX-05</t>
  </si>
  <si>
    <t>C-0425-KT-6298-PSX-06</t>
  </si>
  <si>
    <t>C-0425-KT-6298-PSX-07</t>
  </si>
  <si>
    <t>WASHINGTON WIZARDS WHITE</t>
  </si>
  <si>
    <t>C-0425-KT-6298-WWX-01</t>
  </si>
  <si>
    <t>C-0425-KT-6298-WWX-02</t>
  </si>
  <si>
    <t>C-0425-KT-6298-WWX-03</t>
  </si>
  <si>
    <t>C-0425-KT-6298-WWX-04</t>
  </si>
  <si>
    <t>C-0425-KT-6298-WWX-05</t>
  </si>
  <si>
    <t>C-0425-KT-6298-WWX-06</t>
  </si>
  <si>
    <t>C-0425-KT-6298-WWX-07</t>
  </si>
  <si>
    <t>C-0425-KT-6299-CBZ-01</t>
  </si>
  <si>
    <t>C-0425-KT-6299-CBZ-02</t>
  </si>
  <si>
    <t>C-0425-KT-6299-CBZ-03</t>
  </si>
  <si>
    <t>C-0425-KT-6299-CBZ-04</t>
  </si>
  <si>
    <t>C-0425-KT-6299-CBZ-05</t>
  </si>
  <si>
    <t>C-0425-KT-6299-CBZ-06</t>
  </si>
  <si>
    <t>C-0425-KT-6299-CBZ-07</t>
  </si>
  <si>
    <t>C-0425-KT-6296-LKP-01</t>
  </si>
  <si>
    <t>C-0425-KT-6296-LKP-02</t>
  </si>
  <si>
    <t>C-0425-KT-6296-LKP-03</t>
  </si>
  <si>
    <t>C-0425-KT-6296-LKP-04</t>
  </si>
  <si>
    <t>C-0425-KT-6296-LKP-05</t>
  </si>
  <si>
    <t>C-0425-KT-6296-LKP-06</t>
  </si>
  <si>
    <t>C-0425-KT-6296-LKP-07</t>
  </si>
  <si>
    <t>C-0425-KT-6296-NKB-01</t>
  </si>
  <si>
    <t>C-0425-KT-6296-NKB-02</t>
  </si>
  <si>
    <t>C-0425-KT-6296-NKB-03</t>
  </si>
  <si>
    <t>C-0425-KT-6296-NKB-04</t>
  </si>
  <si>
    <t>C-0425-KT-6296-NKB-05</t>
  </si>
  <si>
    <t>C-0425-KT-6296-NKB-06</t>
  </si>
  <si>
    <t>C-0425-KT-6296-NKB-07</t>
  </si>
  <si>
    <t>PHEONIX SUNS PURPLE</t>
  </si>
  <si>
    <t>C-0425-KT-6295-PSP-01</t>
  </si>
  <si>
    <t>C-0425-KT-6295-PSP-02</t>
  </si>
  <si>
    <t>C-0425-KT-6295-PSP-03</t>
  </si>
  <si>
    <t>C-0425-KT-6295-PSP-04</t>
  </si>
  <si>
    <t>C-0425-KT-6295-PSP-05</t>
  </si>
  <si>
    <t>C-0425-KT-6295-PSP-06</t>
  </si>
  <si>
    <t>C-0425-KT-6295-PSP-07</t>
  </si>
  <si>
    <t>GOLDEN STATE WARRIORS YELLOW</t>
  </si>
  <si>
    <t>C-0425-KT-6299-GSY-01</t>
  </si>
  <si>
    <t>C-0425-KT-6299-GSY-02</t>
  </si>
  <si>
    <t>C-0425-KT-6299-GSY-03</t>
  </si>
  <si>
    <t>C-0425-KT-6299-GSY-04</t>
  </si>
  <si>
    <t>C-0425-KT-6299-GSY-05</t>
  </si>
  <si>
    <t>C-0425-KT-6299-GSY-06</t>
  </si>
  <si>
    <t>C-0425-KT-6299-GSY-07</t>
  </si>
  <si>
    <t>C-0425-KT-6299-CZL-01</t>
  </si>
  <si>
    <t>C-0425-KT-6299-CZL-02</t>
  </si>
  <si>
    <t>C-0425-KT-6299-CZL-03</t>
  </si>
  <si>
    <t>C-0425-KT-6299-CZL-04</t>
  </si>
  <si>
    <t>C-0425-KT-6299-CZL-05</t>
  </si>
  <si>
    <t>C-0425-KT-6299-CZL-06</t>
  </si>
  <si>
    <t>C-0425-KT-6299-CZL-07</t>
  </si>
  <si>
    <t>CHICAGO BULLS BLACK</t>
  </si>
  <si>
    <t>C-0425-KT-6296-CBU-01</t>
  </si>
  <si>
    <t>C-0425-KT-6296-CBU-02</t>
  </si>
  <si>
    <t>C-0425-KT-6296-CBU-03</t>
  </si>
  <si>
    <t>C-0425-KT-6296-CBU-04</t>
  </si>
  <si>
    <t>C-0425-KT-6296-CBU-05</t>
  </si>
  <si>
    <t>C-0425-KT-6296-CBU-06</t>
  </si>
  <si>
    <t>C-0425-KT-6296-CBU-07</t>
  </si>
  <si>
    <t>GỬI LAYOUT ĐỂ DUYỆT TRƯỚC KHI SẢN XUẤT ĐẠI TRÀ
LAYOUT BAO GỒM CÁC THÔNG TIN HIGHLIGHT VÀNG Ở SHEET BÊN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</si>
</sst>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51" x14ac:knownFonts="1">
    <font>
      <sz val="8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7"/>
      <name val="Arial"/>
    </font>
    <font>
      <sz val="8"/>
      <name val="Arial"/>
      <family val="2"/>
    </font>
    <font>
      <b/>
      <sz val="7"/>
      <name val="Arial"/>
      <family val="2"/>
    </font>
    <font>
      <sz val="12"/>
      <color rgb="FF000000"/>
      <name val="Calibri"/>
      <family val="2"/>
    </font>
    <font>
      <b/>
      <sz val="24"/>
      <name val="Aptos Narrow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Aptos Narrow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2"/>
      <color theme="1"/>
      <name val="Aptos Narrow"/>
      <family val="2"/>
      <scheme val="minor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name val="Muli"/>
    </font>
    <font>
      <b/>
      <sz val="2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2"/>
      <color rgb="FF000000"/>
      <name val="SimSun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D0D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0" borderId="0"/>
    <xf numFmtId="0" fontId="1" fillId="0" borderId="0"/>
    <xf numFmtId="0" fontId="26" fillId="0" borderId="0"/>
    <xf numFmtId="0" fontId="1" fillId="0" borderId="0"/>
    <xf numFmtId="0" fontId="32" fillId="0" borderId="0" applyNumberFormat="0" applyFill="0" applyBorder="0" applyAlignment="0" applyProtection="0">
      <alignment vertical="top"/>
      <protection locked="0"/>
    </xf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0" fillId="0" borderId="0"/>
  </cellStyleXfs>
  <cellXfs count="87">
    <xf numFmtId="0" fontId="0" fillId="0" borderId="0" xfId="0"/>
    <xf numFmtId="0" fontId="20" fillId="0" borderId="0" xfId="0" applyFont="1"/>
    <xf numFmtId="0" fontId="24" fillId="34" borderId="10" xfId="43" applyFont="1" applyFill="1" applyBorder="1" applyAlignment="1">
      <alignment horizontal="center" vertical="center"/>
    </xf>
    <xf numFmtId="0" fontId="25" fillId="0" borderId="10" xfId="43" applyFont="1" applyBorder="1" applyAlignment="1">
      <alignment horizontal="center" vertical="center"/>
    </xf>
    <xf numFmtId="0" fontId="1" fillId="0" borderId="0" xfId="43"/>
    <xf numFmtId="0" fontId="25" fillId="0" borderId="10" xfId="43" quotePrefix="1" applyFont="1" applyBorder="1" applyAlignment="1">
      <alignment horizontal="center"/>
    </xf>
    <xf numFmtId="0" fontId="25" fillId="0" borderId="10" xfId="43" applyFont="1" applyBorder="1" applyAlignment="1">
      <alignment horizontal="center"/>
    </xf>
    <xf numFmtId="0" fontId="27" fillId="0" borderId="0" xfId="44" applyFont="1" applyAlignment="1">
      <alignment vertical="center" wrapText="1"/>
    </xf>
    <xf numFmtId="0" fontId="28" fillId="35" borderId="11" xfId="44" applyFont="1" applyFill="1" applyBorder="1" applyAlignment="1">
      <alignment horizontal="left" vertical="center"/>
    </xf>
    <xf numFmtId="0" fontId="30" fillId="35" borderId="0" xfId="44" applyFont="1" applyFill="1" applyAlignment="1">
      <alignment vertical="top"/>
    </xf>
    <xf numFmtId="0" fontId="30" fillId="35" borderId="0" xfId="44" applyFont="1" applyFill="1" applyAlignment="1">
      <alignment horizontal="center" vertical="center"/>
    </xf>
    <xf numFmtId="0" fontId="28" fillId="35" borderId="10" xfId="44" applyFont="1" applyFill="1" applyBorder="1" applyAlignment="1">
      <alignment horizontal="right" vertical="center"/>
    </xf>
    <xf numFmtId="164" fontId="30" fillId="35" borderId="11" xfId="44" quotePrefix="1" applyNumberFormat="1" applyFont="1" applyFill="1" applyBorder="1" applyAlignment="1">
      <alignment horizontal="center" vertical="center"/>
    </xf>
    <xf numFmtId="15" fontId="28" fillId="35" borderId="10" xfId="44" quotePrefix="1" applyNumberFormat="1" applyFont="1" applyFill="1" applyBorder="1" applyAlignment="1">
      <alignment horizontal="center" vertical="center"/>
    </xf>
    <xf numFmtId="15" fontId="30" fillId="35" borderId="10" xfId="44" applyNumberFormat="1" applyFont="1" applyFill="1" applyBorder="1" applyAlignment="1">
      <alignment horizontal="center" vertical="center"/>
    </xf>
    <xf numFmtId="0" fontId="28" fillId="35" borderId="14" xfId="44" applyFont="1" applyFill="1" applyBorder="1" applyAlignment="1">
      <alignment horizontal="left" vertical="center"/>
    </xf>
    <xf numFmtId="164" fontId="30" fillId="35" borderId="14" xfId="44" quotePrefix="1" applyNumberFormat="1" applyFont="1" applyFill="1" applyBorder="1" applyAlignment="1">
      <alignment horizontal="center" vertical="center"/>
    </xf>
    <xf numFmtId="0" fontId="28" fillId="35" borderId="10" xfId="45" quotePrefix="1" applyFont="1" applyFill="1" applyBorder="1" applyAlignment="1">
      <alignment horizontal="center" vertical="center"/>
    </xf>
    <xf numFmtId="0" fontId="33" fillId="35" borderId="11" xfId="46" applyFont="1" applyFill="1" applyBorder="1" applyAlignment="1" applyProtection="1">
      <alignment vertical="top"/>
    </xf>
    <xf numFmtId="0" fontId="34" fillId="0" borderId="10" xfId="43" applyFont="1" applyBorder="1" applyAlignment="1">
      <alignment horizontal="center"/>
    </xf>
    <xf numFmtId="165" fontId="30" fillId="35" borderId="0" xfId="44" applyNumberFormat="1" applyFont="1" applyFill="1" applyAlignment="1">
      <alignment horizontal="center" vertical="center"/>
    </xf>
    <xf numFmtId="0" fontId="30" fillId="35" borderId="10" xfId="44" applyFont="1" applyFill="1" applyBorder="1" applyAlignment="1">
      <alignment horizontal="center" vertical="center"/>
    </xf>
    <xf numFmtId="0" fontId="30" fillId="35" borderId="15" xfId="44" applyFont="1" applyFill="1" applyBorder="1" applyAlignment="1">
      <alignment horizontal="center" vertical="center"/>
    </xf>
    <xf numFmtId="164" fontId="30" fillId="35" borderId="15" xfId="44" applyNumberFormat="1" applyFont="1" applyFill="1" applyBorder="1" applyAlignment="1">
      <alignment horizontal="center" vertical="center"/>
    </xf>
    <xf numFmtId="0" fontId="28" fillId="35" borderId="0" xfId="44" applyFont="1" applyFill="1" applyAlignment="1">
      <alignment horizontal="center" vertical="center"/>
    </xf>
    <xf numFmtId="0" fontId="28" fillId="36" borderId="10" xfId="44" applyFont="1" applyFill="1" applyBorder="1" applyAlignment="1">
      <alignment horizontal="center" vertical="center"/>
    </xf>
    <xf numFmtId="0" fontId="28" fillId="36" borderId="10" xfId="44" applyFont="1" applyFill="1" applyBorder="1" applyAlignment="1">
      <alignment horizontal="center" vertical="center" wrapText="1"/>
    </xf>
    <xf numFmtId="164" fontId="28" fillId="36" borderId="10" xfId="44" applyNumberFormat="1" applyFont="1" applyFill="1" applyBorder="1" applyAlignment="1">
      <alignment horizontal="center" vertical="center"/>
    </xf>
    <xf numFmtId="0" fontId="35" fillId="37" borderId="10" xfId="44" applyFont="1" applyFill="1" applyBorder="1" applyAlignment="1">
      <alignment horizontal="center" vertical="center" wrapText="1"/>
    </xf>
    <xf numFmtId="0" fontId="36" fillId="37" borderId="10" xfId="44" applyFont="1" applyFill="1" applyBorder="1" applyAlignment="1">
      <alignment vertical="center" wrapText="1"/>
    </xf>
    <xf numFmtId="0" fontId="35" fillId="37" borderId="10" xfId="44" quotePrefix="1" applyFont="1" applyFill="1" applyBorder="1" applyAlignment="1">
      <alignment horizontal="left" vertical="center" wrapText="1"/>
    </xf>
    <xf numFmtId="0" fontId="31" fillId="37" borderId="10" xfId="44" applyFont="1" applyFill="1" applyBorder="1" applyAlignment="1">
      <alignment horizontal="center" vertical="center" wrapText="1"/>
    </xf>
    <xf numFmtId="1" fontId="37" fillId="37" borderId="10" xfId="45" applyNumberFormat="1" applyFont="1" applyFill="1" applyBorder="1" applyAlignment="1">
      <alignment horizontal="left" vertical="center"/>
    </xf>
    <xf numFmtId="0" fontId="31" fillId="37" borderId="10" xfId="44" applyFont="1" applyFill="1" applyBorder="1" applyAlignment="1">
      <alignment horizontal="center" vertical="center"/>
    </xf>
    <xf numFmtId="3" fontId="37" fillId="0" borderId="10" xfId="45" applyNumberFormat="1" applyFont="1" applyBorder="1" applyAlignment="1">
      <alignment horizontal="center" vertical="center"/>
    </xf>
    <xf numFmtId="164" fontId="31" fillId="37" borderId="10" xfId="44" applyNumberFormat="1" applyFont="1" applyFill="1" applyBorder="1" applyAlignment="1">
      <alignment horizontal="center" vertical="center"/>
    </xf>
    <xf numFmtId="164" fontId="38" fillId="37" borderId="10" xfId="47" applyNumberFormat="1" applyFont="1" applyFill="1" applyBorder="1" applyAlignment="1">
      <alignment horizontal="center" vertical="center" wrapText="1"/>
    </xf>
    <xf numFmtId="167" fontId="35" fillId="37" borderId="10" xfId="48" applyNumberFormat="1" applyFont="1" applyFill="1" applyBorder="1" applyAlignment="1">
      <alignment horizontal="center" vertical="center" wrapText="1"/>
    </xf>
    <xf numFmtId="0" fontId="1" fillId="0" borderId="0" xfId="43" applyAlignment="1">
      <alignment vertical="center"/>
    </xf>
    <xf numFmtId="0" fontId="35" fillId="38" borderId="17" xfId="44" applyFont="1" applyFill="1" applyBorder="1" applyAlignment="1">
      <alignment horizontal="center" vertical="center"/>
    </xf>
    <xf numFmtId="0" fontId="36" fillId="38" borderId="17" xfId="44" applyFont="1" applyFill="1" applyBorder="1" applyAlignment="1">
      <alignment horizontal="center" vertical="center"/>
    </xf>
    <xf numFmtId="0" fontId="35" fillId="38" borderId="17" xfId="44" applyFont="1" applyFill="1" applyBorder="1" applyAlignment="1">
      <alignment horizontal="center" vertical="center" wrapText="1"/>
    </xf>
    <xf numFmtId="0" fontId="40" fillId="38" borderId="17" xfId="44" applyFont="1" applyFill="1" applyBorder="1" applyAlignment="1">
      <alignment horizontal="center" vertical="center"/>
    </xf>
    <xf numFmtId="1" fontId="41" fillId="38" borderId="17" xfId="45" applyNumberFormat="1" applyFont="1" applyFill="1" applyBorder="1" applyAlignment="1">
      <alignment horizontal="center" vertical="center"/>
    </xf>
    <xf numFmtId="3" fontId="42" fillId="38" borderId="17" xfId="45" applyNumberFormat="1" applyFont="1" applyFill="1" applyBorder="1" applyAlignment="1">
      <alignment horizontal="center" vertical="center"/>
    </xf>
    <xf numFmtId="164" fontId="35" fillId="38" borderId="17" xfId="44" applyNumberFormat="1" applyFont="1" applyFill="1" applyBorder="1" applyAlignment="1">
      <alignment horizontal="center" vertical="center"/>
    </xf>
    <xf numFmtId="164" fontId="35" fillId="38" borderId="17" xfId="47" applyNumberFormat="1" applyFont="1" applyFill="1" applyBorder="1" applyAlignment="1">
      <alignment horizontal="center" vertical="center" wrapText="1"/>
    </xf>
    <xf numFmtId="167" fontId="35" fillId="38" borderId="17" xfId="48" applyNumberFormat="1" applyFont="1" applyFill="1" applyBorder="1" applyAlignment="1">
      <alignment horizontal="center" vertical="center"/>
    </xf>
    <xf numFmtId="0" fontId="43" fillId="35" borderId="0" xfId="44" applyFont="1" applyFill="1" applyAlignment="1">
      <alignment horizontal="center" vertical="center" wrapText="1"/>
    </xf>
    <xf numFmtId="0" fontId="44" fillId="35" borderId="0" xfId="44" applyFont="1" applyFill="1" applyAlignment="1">
      <alignment horizontal="center" vertical="center" wrapText="1"/>
    </xf>
    <xf numFmtId="3" fontId="45" fillId="39" borderId="10" xfId="44" applyNumberFormat="1" applyFont="1" applyFill="1" applyBorder="1" applyAlignment="1">
      <alignment horizontal="center" vertical="center" wrapText="1"/>
    </xf>
    <xf numFmtId="3" fontId="45" fillId="0" borderId="10" xfId="44" applyNumberFormat="1" applyFont="1" applyBorder="1" applyAlignment="1">
      <alignment horizontal="center" vertical="center" wrapText="1"/>
    </xf>
    <xf numFmtId="164" fontId="43" fillId="35" borderId="0" xfId="44" applyNumberFormat="1" applyFont="1" applyFill="1" applyAlignment="1">
      <alignment horizontal="center" vertical="center" wrapText="1"/>
    </xf>
    <xf numFmtId="0" fontId="46" fillId="35" borderId="0" xfId="44" applyFont="1" applyFill="1" applyAlignment="1">
      <alignment horizontal="center" vertical="center"/>
    </xf>
    <xf numFmtId="14" fontId="47" fillId="35" borderId="0" xfId="44" quotePrefix="1" applyNumberFormat="1" applyFont="1" applyFill="1" applyAlignment="1">
      <alignment horizontal="center" vertical="center"/>
    </xf>
    <xf numFmtId="164" fontId="30" fillId="35" borderId="0" xfId="47" applyNumberFormat="1" applyFont="1" applyFill="1" applyAlignment="1">
      <alignment horizontal="center" vertical="center"/>
    </xf>
    <xf numFmtId="0" fontId="48" fillId="35" borderId="0" xfId="44" applyFont="1" applyFill="1" applyAlignment="1">
      <alignment horizontal="center" vertical="center"/>
    </xf>
    <xf numFmtId="0" fontId="48" fillId="0" borderId="0" xfId="44" applyFont="1" applyAlignment="1">
      <alignment vertical="center"/>
    </xf>
    <xf numFmtId="0" fontId="49" fillId="35" borderId="0" xfId="44" applyFont="1" applyFill="1" applyAlignment="1">
      <alignment horizontal="center" vertical="center"/>
    </xf>
    <xf numFmtId="0" fontId="30" fillId="0" borderId="0" xfId="44" applyFont="1" applyAlignment="1">
      <alignment horizontal="center" vertical="center"/>
    </xf>
    <xf numFmtId="164" fontId="48" fillId="35" borderId="0" xfId="44" applyNumberFormat="1" applyFont="1" applyFill="1" applyAlignment="1">
      <alignment horizontal="center" vertical="center"/>
    </xf>
    <xf numFmtId="0" fontId="25" fillId="0" borderId="0" xfId="43" applyFont="1"/>
    <xf numFmtId="0" fontId="19" fillId="33" borderId="10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0" fillId="0" borderId="10" xfId="0" applyBorder="1"/>
    <xf numFmtId="0" fontId="20" fillId="0" borderId="10" xfId="0" applyFont="1" applyBorder="1"/>
    <xf numFmtId="0" fontId="1" fillId="0" borderId="0" xfId="43" applyAlignment="1">
      <alignment horizontal="center"/>
    </xf>
    <xf numFmtId="0" fontId="23" fillId="0" borderId="0" xfId="43" applyFont="1" applyAlignment="1">
      <alignment horizontal="center" vertical="center" wrapText="1"/>
    </xf>
    <xf numFmtId="0" fontId="29" fillId="35" borderId="11" xfId="43" applyFont="1" applyFill="1" applyBorder="1" applyAlignment="1">
      <alignment horizontal="center" vertical="top"/>
    </xf>
    <xf numFmtId="0" fontId="28" fillId="35" borderId="12" xfId="44" applyFont="1" applyFill="1" applyBorder="1" applyAlignment="1">
      <alignment horizontal="center" vertical="center"/>
    </xf>
    <xf numFmtId="0" fontId="28" fillId="35" borderId="13" xfId="44" applyFont="1" applyFill="1" applyBorder="1" applyAlignment="1">
      <alignment horizontal="center" vertical="center"/>
    </xf>
    <xf numFmtId="0" fontId="31" fillId="35" borderId="14" xfId="43" applyFont="1" applyFill="1" applyBorder="1" applyAlignment="1">
      <alignment horizontal="center" vertical="top"/>
    </xf>
    <xf numFmtId="0" fontId="30" fillId="35" borderId="12" xfId="44" applyFont="1" applyFill="1" applyBorder="1" applyAlignment="1">
      <alignment horizontal="center" vertical="center"/>
    </xf>
    <xf numFmtId="0" fontId="30" fillId="35" borderId="13" xfId="44" applyFont="1" applyFill="1" applyBorder="1" applyAlignment="1">
      <alignment horizontal="center" vertical="center"/>
    </xf>
    <xf numFmtId="0" fontId="48" fillId="0" borderId="0" xfId="44" applyFont="1" applyAlignment="1">
      <alignment horizontal="center" vertical="center" wrapText="1"/>
    </xf>
    <xf numFmtId="0" fontId="31" fillId="35" borderId="14" xfId="43" applyFont="1" applyFill="1" applyBorder="1" applyAlignment="1">
      <alignment horizontal="left" vertical="top"/>
    </xf>
    <xf numFmtId="165" fontId="30" fillId="35" borderId="10" xfId="44" applyNumberFormat="1" applyFont="1" applyFill="1" applyBorder="1" applyAlignment="1">
      <alignment horizontal="center" vertical="center"/>
    </xf>
    <xf numFmtId="0" fontId="39" fillId="37" borderId="12" xfId="44" applyFont="1" applyFill="1" applyBorder="1" applyAlignment="1">
      <alignment horizontal="right" vertical="center" wrapText="1"/>
    </xf>
    <xf numFmtId="0" fontId="39" fillId="37" borderId="16" xfId="44" applyFont="1" applyFill="1" applyBorder="1" applyAlignment="1">
      <alignment horizontal="right" vertical="center" wrapText="1"/>
    </xf>
    <xf numFmtId="0" fontId="39" fillId="37" borderId="13" xfId="44" applyFont="1" applyFill="1" applyBorder="1" applyAlignment="1">
      <alignment horizontal="right" vertical="center" wrapText="1"/>
    </xf>
    <xf numFmtId="164" fontId="45" fillId="39" borderId="12" xfId="44" applyNumberFormat="1" applyFont="1" applyFill="1" applyBorder="1" applyAlignment="1">
      <alignment horizontal="center" vertical="center" wrapText="1"/>
    </xf>
    <xf numFmtId="164" fontId="45" fillId="39" borderId="16" xfId="44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0" borderId="10" xfId="0" applyFill="1" applyBorder="1"/>
    <xf numFmtId="0" fontId="20" fillId="40" borderId="10" xfId="0" applyFont="1" applyFill="1" applyBorder="1"/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6" xfId="47" xr:uid="{88C145FD-A214-49C3-81BA-7FF64430E3D2}"/>
    <cellStyle name="Comma 74 2" xfId="48" xr:uid="{DD75798E-233E-414B-8A1A-A00FBE920BE6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6" xr:uid="{79133602-CC67-44C0-B93C-1969BC6C25C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10 2" xfId="44" xr:uid="{0B359714-996F-4D31-8729-FD3EE64F914B}"/>
    <cellStyle name="Normal 133 3 3" xfId="45" xr:uid="{2723D8A0-46A7-4B1A-A5EB-F98F94869FCA}"/>
    <cellStyle name="Normal 2" xfId="49" xr:uid="{42CCFB8E-E48B-4015-814B-97C4858A8C8A}"/>
    <cellStyle name="Normal 3" xfId="42" xr:uid="{8251CFB4-6EF6-4F88-BA06-1EE7F48C810E}"/>
    <cellStyle name="Normal 4" xfId="43" xr:uid="{22DE4816-DF57-4B54-B440-DEDA188954E6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16</xdr:row>
      <xdr:rowOff>18142</xdr:rowOff>
    </xdr:from>
    <xdr:to>
      <xdr:col>3</xdr:col>
      <xdr:colOff>525218</xdr:colOff>
      <xdr:row>16</xdr:row>
      <xdr:rowOff>1687286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09F998-0011-4FE8-8636-00D9F4138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5" y="4075792"/>
          <a:ext cx="2908283" cy="166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BCDF-C4B6-4152-8B07-0F9C2D89032A}">
  <sheetPr>
    <pageSetUpPr fitToPage="1"/>
  </sheetPr>
  <dimension ref="A1:W31"/>
  <sheetViews>
    <sheetView tabSelected="1" view="pageBreakPreview" topLeftCell="A5" zoomScale="70" zoomScaleNormal="100" zoomScaleSheetLayoutView="70" zoomScalePageLayoutView="55" workbookViewId="0">
      <pane ySplit="6" topLeftCell="A16" activePane="bottomLeft" state="frozen"/>
      <selection activeCell="A5" sqref="A5"/>
      <selection pane="bottomLeft" activeCell="A18" sqref="A18"/>
    </sheetView>
  </sheetViews>
  <sheetFormatPr defaultRowHeight="14.5" x14ac:dyDescent="0.35"/>
  <cols>
    <col min="1" max="1" width="20.5546875" style="4" customWidth="1"/>
    <col min="2" max="2" width="8.88671875" style="4"/>
    <col min="3" max="3" width="12.44140625" style="4" customWidth="1"/>
    <col min="4" max="4" width="15.33203125" style="4" customWidth="1"/>
    <col min="5" max="5" width="20.77734375" style="4" customWidth="1"/>
    <col min="6" max="6" width="11" style="4" customWidth="1"/>
    <col min="7" max="7" width="27.5546875" style="4" customWidth="1"/>
    <col min="8" max="8" width="8.88671875" style="4"/>
    <col min="9" max="9" width="17.21875" style="4" customWidth="1"/>
    <col min="10" max="10" width="12.44140625" style="4" customWidth="1"/>
    <col min="11" max="11" width="14" style="4" customWidth="1"/>
    <col min="12" max="12" width="16.109375" style="4" customWidth="1"/>
    <col min="13" max="13" width="31.6640625" style="4" customWidth="1"/>
    <col min="14" max="14" width="23.21875" style="4" customWidth="1"/>
    <col min="15" max="16384" width="8.88671875" style="4"/>
  </cols>
  <sheetData>
    <row r="1" spans="1:23" ht="16.5" x14ac:dyDescent="0.35">
      <c r="A1" s="66"/>
      <c r="B1" s="66"/>
      <c r="C1" s="66"/>
      <c r="D1" s="67"/>
      <c r="E1" s="67"/>
      <c r="F1" s="67"/>
      <c r="G1" s="67"/>
      <c r="H1" s="67"/>
      <c r="I1" s="67"/>
      <c r="J1" s="67"/>
      <c r="K1" s="67"/>
      <c r="L1" s="67"/>
      <c r="M1" s="2" t="s">
        <v>124</v>
      </c>
      <c r="N1" s="3" t="s">
        <v>125</v>
      </c>
    </row>
    <row r="2" spans="1:23" ht="16.5" x14ac:dyDescent="0.45">
      <c r="A2" s="66"/>
      <c r="B2" s="66"/>
      <c r="C2" s="66"/>
      <c r="D2" s="67"/>
      <c r="E2" s="67"/>
      <c r="F2" s="67"/>
      <c r="G2" s="67"/>
      <c r="H2" s="67"/>
      <c r="I2" s="67"/>
      <c r="J2" s="67"/>
      <c r="K2" s="67"/>
      <c r="L2" s="67"/>
      <c r="M2" s="2" t="s">
        <v>126</v>
      </c>
      <c r="N2" s="5" t="s">
        <v>127</v>
      </c>
    </row>
    <row r="3" spans="1:23" ht="16.5" x14ac:dyDescent="0.45">
      <c r="A3" s="66"/>
      <c r="B3" s="66"/>
      <c r="C3" s="66"/>
      <c r="D3" s="67"/>
      <c r="E3" s="67"/>
      <c r="F3" s="67"/>
      <c r="G3" s="67"/>
      <c r="H3" s="67"/>
      <c r="I3" s="67"/>
      <c r="J3" s="67"/>
      <c r="K3" s="67"/>
      <c r="L3" s="67"/>
      <c r="M3" s="2" t="s">
        <v>128</v>
      </c>
      <c r="N3" s="6">
        <v>1</v>
      </c>
    </row>
    <row r="4" spans="1:23" ht="14" customHeigh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23" ht="18" x14ac:dyDescent="0.35">
      <c r="A5" s="8" t="s">
        <v>129</v>
      </c>
      <c r="B5" s="68" t="s">
        <v>130</v>
      </c>
      <c r="C5" s="68"/>
      <c r="D5" s="68"/>
      <c r="E5" s="9"/>
      <c r="F5" s="10"/>
      <c r="G5" s="11" t="s">
        <v>131</v>
      </c>
      <c r="H5" s="69" t="s">
        <v>132</v>
      </c>
      <c r="I5" s="70"/>
      <c r="J5" s="10"/>
      <c r="K5" s="10"/>
      <c r="L5" s="12"/>
      <c r="M5" s="13" t="s">
        <v>133</v>
      </c>
      <c r="N5" s="14">
        <v>45672</v>
      </c>
    </row>
    <row r="6" spans="1:23" ht="18" x14ac:dyDescent="0.35">
      <c r="A6" s="15" t="s">
        <v>134</v>
      </c>
      <c r="B6" s="71"/>
      <c r="C6" s="71"/>
      <c r="D6" s="71"/>
      <c r="E6" s="9"/>
      <c r="F6" s="10"/>
      <c r="G6" s="11" t="s">
        <v>135</v>
      </c>
      <c r="H6" s="72" t="s">
        <v>136</v>
      </c>
      <c r="I6" s="73"/>
      <c r="J6" s="10"/>
      <c r="K6" s="10"/>
      <c r="L6" s="16"/>
      <c r="M6" s="13" t="s">
        <v>137</v>
      </c>
      <c r="N6" s="17"/>
    </row>
    <row r="7" spans="1:23" ht="18" x14ac:dyDescent="0.4">
      <c r="A7" s="15" t="s">
        <v>138</v>
      </c>
      <c r="B7" s="75"/>
      <c r="C7" s="75"/>
      <c r="D7" s="18"/>
      <c r="E7" s="9"/>
      <c r="F7" s="10"/>
      <c r="G7" s="11" t="s">
        <v>139</v>
      </c>
      <c r="H7" s="76">
        <f>N5+10</f>
        <v>45682</v>
      </c>
      <c r="I7" s="76"/>
      <c r="J7" s="10"/>
      <c r="K7" s="10"/>
      <c r="L7" s="16"/>
      <c r="M7" s="13" t="s">
        <v>140</v>
      </c>
      <c r="N7" s="19" t="s">
        <v>141</v>
      </c>
    </row>
    <row r="8" spans="1:23" ht="18" x14ac:dyDescent="0.35">
      <c r="A8" s="15" t="s">
        <v>142</v>
      </c>
      <c r="B8" s="71"/>
      <c r="C8" s="71"/>
      <c r="D8" s="71"/>
      <c r="E8" s="9"/>
      <c r="F8" s="10"/>
      <c r="G8" s="11" t="s">
        <v>143</v>
      </c>
      <c r="H8" s="76">
        <v>45660</v>
      </c>
      <c r="I8" s="76"/>
      <c r="J8" s="20"/>
      <c r="K8" s="20"/>
      <c r="L8" s="16"/>
      <c r="M8" s="13" t="s">
        <v>144</v>
      </c>
      <c r="N8" s="21" t="s">
        <v>145</v>
      </c>
    </row>
    <row r="9" spans="1:23" ht="16.5" x14ac:dyDescent="0.35">
      <c r="A9" s="22"/>
      <c r="B9" s="22"/>
      <c r="C9" s="22"/>
      <c r="D9" s="10"/>
      <c r="E9" s="10"/>
      <c r="F9" s="10"/>
      <c r="G9" s="10"/>
      <c r="H9" s="10"/>
      <c r="I9" s="22"/>
      <c r="J9" s="10"/>
      <c r="K9" s="10"/>
      <c r="L9" s="23"/>
      <c r="M9" s="24"/>
      <c r="N9" s="10"/>
    </row>
    <row r="10" spans="1:23" ht="66" x14ac:dyDescent="0.35">
      <c r="A10" s="25" t="s">
        <v>146</v>
      </c>
      <c r="B10" s="26" t="s">
        <v>147</v>
      </c>
      <c r="C10" s="26" t="s">
        <v>0</v>
      </c>
      <c r="D10" s="26" t="s">
        <v>148</v>
      </c>
      <c r="E10" s="26" t="s">
        <v>149</v>
      </c>
      <c r="F10" s="25" t="s">
        <v>150</v>
      </c>
      <c r="G10" s="25" t="s">
        <v>151</v>
      </c>
      <c r="H10" s="25" t="s">
        <v>152</v>
      </c>
      <c r="I10" s="26" t="s">
        <v>153</v>
      </c>
      <c r="J10" s="26" t="s">
        <v>154</v>
      </c>
      <c r="K10" s="26" t="s">
        <v>155</v>
      </c>
      <c r="L10" s="27" t="s">
        <v>156</v>
      </c>
      <c r="M10" s="25" t="s">
        <v>157</v>
      </c>
      <c r="N10" s="25" t="s">
        <v>158</v>
      </c>
    </row>
    <row r="11" spans="1:23" s="38" customFormat="1" ht="101.5" customHeight="1" x14ac:dyDescent="0.2">
      <c r="A11" s="28" t="s">
        <v>8</v>
      </c>
      <c r="B11" s="29"/>
      <c r="C11" s="28" t="s">
        <v>159</v>
      </c>
      <c r="D11" s="28" t="s">
        <v>160</v>
      </c>
      <c r="E11" s="30" t="s">
        <v>161</v>
      </c>
      <c r="F11" s="31" t="s">
        <v>162</v>
      </c>
      <c r="G11" s="32" t="s">
        <v>163</v>
      </c>
      <c r="H11" s="33" t="s">
        <v>164</v>
      </c>
      <c r="I11" s="34">
        <f>'C-0425-KT-6293'!H51</f>
        <v>4090</v>
      </c>
      <c r="J11" s="34">
        <v>0</v>
      </c>
      <c r="K11" s="34">
        <f t="shared" ref="K11:K16" si="0">I11</f>
        <v>4090</v>
      </c>
      <c r="L11" s="35"/>
      <c r="M11" s="36">
        <f t="shared" ref="M11:M16" si="1">K11*L11</f>
        <v>0</v>
      </c>
      <c r="N11" s="37"/>
      <c r="W11" s="38" t="s">
        <v>159</v>
      </c>
    </row>
    <row r="12" spans="1:23" s="38" customFormat="1" ht="101.5" customHeight="1" x14ac:dyDescent="0.2">
      <c r="A12" s="28" t="s">
        <v>23</v>
      </c>
      <c r="B12" s="29"/>
      <c r="C12" s="28" t="s">
        <v>159</v>
      </c>
      <c r="D12" s="28" t="s">
        <v>160</v>
      </c>
      <c r="E12" s="30" t="s">
        <v>161</v>
      </c>
      <c r="F12" s="31" t="s">
        <v>162</v>
      </c>
      <c r="G12" s="32" t="s">
        <v>163</v>
      </c>
      <c r="H12" s="33" t="s">
        <v>164</v>
      </c>
      <c r="I12" s="34">
        <f>'C-0425-KB-6294'!H51</f>
        <v>1752</v>
      </c>
      <c r="J12" s="34">
        <v>0</v>
      </c>
      <c r="K12" s="34">
        <f t="shared" si="0"/>
        <v>1752</v>
      </c>
      <c r="L12" s="35"/>
      <c r="M12" s="36">
        <f t="shared" si="1"/>
        <v>0</v>
      </c>
      <c r="N12" s="37"/>
      <c r="W12" s="38" t="s">
        <v>159</v>
      </c>
    </row>
    <row r="13" spans="1:23" s="38" customFormat="1" ht="101.5" customHeight="1" x14ac:dyDescent="0.2">
      <c r="A13" s="28" t="s">
        <v>257</v>
      </c>
      <c r="B13" s="29"/>
      <c r="C13" s="28" t="s">
        <v>159</v>
      </c>
      <c r="D13" s="28" t="s">
        <v>160</v>
      </c>
      <c r="E13" s="30" t="s">
        <v>161</v>
      </c>
      <c r="F13" s="31" t="s">
        <v>162</v>
      </c>
      <c r="G13" s="32" t="s">
        <v>163</v>
      </c>
      <c r="H13" s="33" t="s">
        <v>164</v>
      </c>
      <c r="I13" s="34">
        <f>'C-0425-KT-6295'!H106</f>
        <v>8651</v>
      </c>
      <c r="J13" s="34">
        <v>0</v>
      </c>
      <c r="K13" s="34">
        <f t="shared" si="0"/>
        <v>8651</v>
      </c>
      <c r="L13" s="35"/>
      <c r="M13" s="36">
        <f t="shared" si="1"/>
        <v>0</v>
      </c>
      <c r="N13" s="37"/>
      <c r="W13" s="38" t="s">
        <v>159</v>
      </c>
    </row>
    <row r="14" spans="1:23" s="38" customFormat="1" ht="101.5" customHeight="1" x14ac:dyDescent="0.2">
      <c r="A14" s="28" t="s">
        <v>225</v>
      </c>
      <c r="B14" s="29"/>
      <c r="C14" s="28" t="s">
        <v>159</v>
      </c>
      <c r="D14" s="28" t="s">
        <v>160</v>
      </c>
      <c r="E14" s="30" t="s">
        <v>161</v>
      </c>
      <c r="F14" s="31" t="s">
        <v>162</v>
      </c>
      <c r="G14" s="32" t="s">
        <v>163</v>
      </c>
      <c r="H14" s="33" t="s">
        <v>164</v>
      </c>
      <c r="I14" s="34">
        <f>'C-0425-KT-6296'!H50</f>
        <v>2938</v>
      </c>
      <c r="J14" s="34">
        <v>0</v>
      </c>
      <c r="K14" s="34">
        <f t="shared" si="0"/>
        <v>2938</v>
      </c>
      <c r="L14" s="35"/>
      <c r="M14" s="36">
        <f t="shared" si="1"/>
        <v>0</v>
      </c>
      <c r="N14" s="37"/>
      <c r="W14" s="38" t="s">
        <v>159</v>
      </c>
    </row>
    <row r="15" spans="1:23" s="38" customFormat="1" ht="101.5" customHeight="1" x14ac:dyDescent="0.2">
      <c r="A15" s="28" t="s">
        <v>367</v>
      </c>
      <c r="B15" s="29"/>
      <c r="C15" s="28" t="s">
        <v>159</v>
      </c>
      <c r="D15" s="28" t="s">
        <v>160</v>
      </c>
      <c r="E15" s="30" t="s">
        <v>161</v>
      </c>
      <c r="F15" s="31" t="s">
        <v>162</v>
      </c>
      <c r="G15" s="32" t="s">
        <v>163</v>
      </c>
      <c r="H15" s="33" t="s">
        <v>164</v>
      </c>
      <c r="I15" s="34">
        <f>'C-0425-KT-6298'!H106</f>
        <v>7778</v>
      </c>
      <c r="J15" s="34">
        <v>0</v>
      </c>
      <c r="K15" s="34">
        <f t="shared" si="0"/>
        <v>7778</v>
      </c>
      <c r="L15" s="35"/>
      <c r="M15" s="36">
        <f t="shared" si="1"/>
        <v>0</v>
      </c>
      <c r="N15" s="37"/>
      <c r="W15" s="38" t="s">
        <v>159</v>
      </c>
    </row>
    <row r="16" spans="1:23" s="38" customFormat="1" ht="101.5" customHeight="1" x14ac:dyDescent="0.2">
      <c r="A16" s="28" t="s">
        <v>174</v>
      </c>
      <c r="B16" s="29"/>
      <c r="C16" s="28" t="s">
        <v>159</v>
      </c>
      <c r="D16" s="28" t="s">
        <v>160</v>
      </c>
      <c r="E16" s="30" t="s">
        <v>161</v>
      </c>
      <c r="F16" s="31" t="s">
        <v>162</v>
      </c>
      <c r="G16" s="32" t="s">
        <v>163</v>
      </c>
      <c r="H16" s="33" t="s">
        <v>164</v>
      </c>
      <c r="I16" s="34">
        <f>'C-0425-KT-6299'!H65</f>
        <v>3830</v>
      </c>
      <c r="J16" s="34">
        <v>0</v>
      </c>
      <c r="K16" s="34">
        <f t="shared" si="0"/>
        <v>3830</v>
      </c>
      <c r="L16" s="35"/>
      <c r="M16" s="36">
        <f t="shared" si="1"/>
        <v>0</v>
      </c>
      <c r="N16" s="37"/>
      <c r="W16" s="38" t="s">
        <v>159</v>
      </c>
    </row>
    <row r="17" spans="1:14" s="38" customFormat="1" ht="138.5" customHeight="1" x14ac:dyDescent="0.2">
      <c r="A17" s="77" t="s">
        <v>539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9"/>
    </row>
    <row r="18" spans="1:14" ht="16.5" x14ac:dyDescent="0.35">
      <c r="A18" s="39"/>
      <c r="B18" s="40"/>
      <c r="C18" s="41"/>
      <c r="D18" s="41"/>
      <c r="E18" s="41"/>
      <c r="F18" s="42"/>
      <c r="G18" s="43"/>
      <c r="H18" s="39"/>
      <c r="I18" s="44"/>
      <c r="J18" s="44"/>
      <c r="K18" s="44"/>
      <c r="L18" s="45"/>
      <c r="M18" s="46"/>
      <c r="N18" s="47"/>
    </row>
    <row r="19" spans="1:14" ht="31.5" customHeight="1" x14ac:dyDescent="0.35">
      <c r="A19" s="48"/>
      <c r="B19" s="48"/>
      <c r="C19" s="48"/>
      <c r="D19" s="48"/>
      <c r="E19" s="48"/>
      <c r="F19" s="48"/>
      <c r="G19" s="49"/>
      <c r="H19" s="49" t="s">
        <v>165</v>
      </c>
      <c r="I19" s="50">
        <f>SUM(I11:I16)</f>
        <v>29039</v>
      </c>
      <c r="J19" s="51"/>
      <c r="K19" s="50">
        <f>I19</f>
        <v>29039</v>
      </c>
      <c r="L19" s="52"/>
      <c r="M19" s="80">
        <f>SUM(M11:M18)</f>
        <v>0</v>
      </c>
      <c r="N19" s="81"/>
    </row>
    <row r="20" spans="1:14" ht="16.5" x14ac:dyDescent="0.35">
      <c r="A20" s="53"/>
      <c r="B20" s="53"/>
      <c r="C20" s="54"/>
      <c r="D20" s="54"/>
      <c r="E20" s="54"/>
      <c r="F20" s="54"/>
      <c r="G20" s="10"/>
      <c r="H20" s="10"/>
      <c r="I20" s="10"/>
      <c r="J20" s="10"/>
      <c r="K20" s="10"/>
      <c r="L20" s="55"/>
      <c r="M20" s="55"/>
      <c r="N20" s="10"/>
    </row>
    <row r="21" spans="1:14" ht="16.5" x14ac:dyDescent="0.35">
      <c r="A21" s="74" t="s">
        <v>166</v>
      </c>
      <c r="B21" s="74"/>
      <c r="C21" s="74"/>
      <c r="D21" s="56"/>
      <c r="E21" s="57" t="s">
        <v>167</v>
      </c>
      <c r="F21" s="57"/>
      <c r="G21" s="56"/>
      <c r="H21" s="58"/>
      <c r="I21" s="59"/>
      <c r="J21" s="59"/>
      <c r="K21" s="59"/>
      <c r="L21" s="60" t="s">
        <v>168</v>
      </c>
      <c r="M21" s="10"/>
      <c r="N21" s="10"/>
    </row>
    <row r="22" spans="1:14" ht="16.5" x14ac:dyDescent="0.4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6.5" x14ac:dyDescent="0.4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16.5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1:14" ht="16.5" x14ac:dyDescent="0.4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  <row r="26" spans="1:14" ht="16.5" x14ac:dyDescent="0.4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16.5" x14ac:dyDescent="0.4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  <row r="28" spans="1:14" ht="16.5" x14ac:dyDescent="0.4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16.5" x14ac:dyDescent="0.4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</row>
    <row r="30" spans="1:14" ht="16.5" x14ac:dyDescent="0.4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4" ht="16.5" x14ac:dyDescent="0.4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</sheetData>
  <mergeCells count="13">
    <mergeCell ref="A21:C21"/>
    <mergeCell ref="B7:C7"/>
    <mergeCell ref="H7:I7"/>
    <mergeCell ref="B8:D8"/>
    <mergeCell ref="H8:I8"/>
    <mergeCell ref="A17:N17"/>
    <mergeCell ref="M19:N19"/>
    <mergeCell ref="A1:C3"/>
    <mergeCell ref="D1:L3"/>
    <mergeCell ref="B5:D5"/>
    <mergeCell ref="H5:I5"/>
    <mergeCell ref="B6:D6"/>
    <mergeCell ref="H6:I6"/>
  </mergeCells>
  <phoneticPr fontId="0" type="noConversion"/>
  <printOptions horizontalCentered="1"/>
  <pageMargins left="0.2" right="0" top="0.6" bottom="0.6" header="0.3" footer="0.3"/>
  <pageSetup paperSize="9" scale="52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37B9-E8AF-4D68-8B1D-08BC0D891CFE}">
  <dimension ref="A1:H51"/>
  <sheetViews>
    <sheetView workbookViewId="0">
      <selection activeCell="C16" sqref="C16"/>
    </sheetView>
  </sheetViews>
  <sheetFormatPr defaultRowHeight="10" x14ac:dyDescent="0.2"/>
  <cols>
    <col min="1" max="1" width="16.77734375" bestFit="1" customWidth="1"/>
    <col min="2" max="2" width="36.6640625" style="1" bestFit="1" customWidth="1"/>
    <col min="3" max="3" width="15.88671875" bestFit="1" customWidth="1"/>
    <col min="4" max="4" width="27" bestFit="1" customWidth="1"/>
    <col min="5" max="5" width="5.88671875" bestFit="1" customWidth="1"/>
    <col min="6" max="6" width="22.21875" bestFit="1" customWidth="1"/>
    <col min="8" max="8" width="13.5546875" bestFit="1" customWidth="1"/>
  </cols>
  <sheetData>
    <row r="1" spans="1:8" x14ac:dyDescent="0.2">
      <c r="A1" s="62" t="s">
        <v>0</v>
      </c>
      <c r="B1" s="63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169</v>
      </c>
      <c r="H1" s="62" t="s">
        <v>170</v>
      </c>
    </row>
    <row r="2" spans="1:8" x14ac:dyDescent="0.2">
      <c r="A2" s="64" t="s">
        <v>6</v>
      </c>
      <c r="B2" s="86" t="s">
        <v>7</v>
      </c>
      <c r="C2" s="64" t="s">
        <v>8</v>
      </c>
      <c r="D2" s="85" t="s">
        <v>25</v>
      </c>
      <c r="E2" s="85" t="s">
        <v>9</v>
      </c>
      <c r="F2" s="85" t="s">
        <v>26</v>
      </c>
      <c r="G2" s="64">
        <v>10</v>
      </c>
      <c r="H2" s="64">
        <f>ROUNDUP(G2*2*1.2,0)</f>
        <v>24</v>
      </c>
    </row>
    <row r="3" spans="1:8" x14ac:dyDescent="0.2">
      <c r="A3" s="64" t="s">
        <v>6</v>
      </c>
      <c r="B3" s="86" t="s">
        <v>7</v>
      </c>
      <c r="C3" s="64" t="s">
        <v>8</v>
      </c>
      <c r="D3" s="85" t="s">
        <v>25</v>
      </c>
      <c r="E3" s="85" t="s">
        <v>10</v>
      </c>
      <c r="F3" s="85" t="s">
        <v>27</v>
      </c>
      <c r="G3" s="64">
        <v>38</v>
      </c>
      <c r="H3" s="64">
        <f t="shared" ref="H3:H50" si="0">ROUNDUP(G3*2*1.2,0)</f>
        <v>92</v>
      </c>
    </row>
    <row r="4" spans="1:8" x14ac:dyDescent="0.2">
      <c r="A4" s="64" t="s">
        <v>6</v>
      </c>
      <c r="B4" s="86" t="s">
        <v>7</v>
      </c>
      <c r="C4" s="64" t="s">
        <v>8</v>
      </c>
      <c r="D4" s="85" t="s">
        <v>25</v>
      </c>
      <c r="E4" s="85" t="s">
        <v>11</v>
      </c>
      <c r="F4" s="85" t="s">
        <v>28</v>
      </c>
      <c r="G4" s="64">
        <v>76</v>
      </c>
      <c r="H4" s="64">
        <f t="shared" si="0"/>
        <v>183</v>
      </c>
    </row>
    <row r="5" spans="1:8" x14ac:dyDescent="0.2">
      <c r="A5" s="64" t="s">
        <v>6</v>
      </c>
      <c r="B5" s="86" t="s">
        <v>7</v>
      </c>
      <c r="C5" s="64" t="s">
        <v>8</v>
      </c>
      <c r="D5" s="85" t="s">
        <v>25</v>
      </c>
      <c r="E5" s="85" t="s">
        <v>12</v>
      </c>
      <c r="F5" s="85" t="s">
        <v>29</v>
      </c>
      <c r="G5" s="64">
        <v>71</v>
      </c>
      <c r="H5" s="64">
        <f t="shared" si="0"/>
        <v>171</v>
      </c>
    </row>
    <row r="6" spans="1:8" x14ac:dyDescent="0.2">
      <c r="A6" s="64" t="s">
        <v>6</v>
      </c>
      <c r="B6" s="86" t="s">
        <v>7</v>
      </c>
      <c r="C6" s="64" t="s">
        <v>8</v>
      </c>
      <c r="D6" s="85" t="s">
        <v>25</v>
      </c>
      <c r="E6" s="85" t="s">
        <v>13</v>
      </c>
      <c r="F6" s="85" t="s">
        <v>30</v>
      </c>
      <c r="G6" s="64">
        <v>45</v>
      </c>
      <c r="H6" s="64">
        <f t="shared" si="0"/>
        <v>108</v>
      </c>
    </row>
    <row r="7" spans="1:8" x14ac:dyDescent="0.2">
      <c r="A7" s="64" t="s">
        <v>6</v>
      </c>
      <c r="B7" s="86" t="s">
        <v>7</v>
      </c>
      <c r="C7" s="64" t="s">
        <v>8</v>
      </c>
      <c r="D7" s="85" t="s">
        <v>25</v>
      </c>
      <c r="E7" s="85" t="s">
        <v>14</v>
      </c>
      <c r="F7" s="85" t="s">
        <v>31</v>
      </c>
      <c r="G7" s="64">
        <v>25</v>
      </c>
      <c r="H7" s="64">
        <f t="shared" si="0"/>
        <v>60</v>
      </c>
    </row>
    <row r="8" spans="1:8" x14ac:dyDescent="0.2">
      <c r="A8" s="64" t="s">
        <v>6</v>
      </c>
      <c r="B8" s="86" t="s">
        <v>7</v>
      </c>
      <c r="C8" s="64" t="s">
        <v>8</v>
      </c>
      <c r="D8" s="85" t="s">
        <v>25</v>
      </c>
      <c r="E8" s="85" t="s">
        <v>15</v>
      </c>
      <c r="F8" s="85" t="s">
        <v>32</v>
      </c>
      <c r="G8" s="64">
        <v>10</v>
      </c>
      <c r="H8" s="64">
        <f t="shared" si="0"/>
        <v>24</v>
      </c>
    </row>
    <row r="9" spans="1:8" x14ac:dyDescent="0.2">
      <c r="A9" s="64" t="s">
        <v>6</v>
      </c>
      <c r="B9" s="86" t="s">
        <v>16</v>
      </c>
      <c r="C9" s="64" t="s">
        <v>8</v>
      </c>
      <c r="D9" s="85" t="s">
        <v>25</v>
      </c>
      <c r="E9" s="85" t="s">
        <v>9</v>
      </c>
      <c r="F9" s="85" t="s">
        <v>33</v>
      </c>
      <c r="G9" s="64">
        <v>10</v>
      </c>
      <c r="H9" s="64">
        <f t="shared" si="0"/>
        <v>24</v>
      </c>
    </row>
    <row r="10" spans="1:8" x14ac:dyDescent="0.2">
      <c r="A10" s="64" t="s">
        <v>6</v>
      </c>
      <c r="B10" s="86" t="s">
        <v>16</v>
      </c>
      <c r="C10" s="64" t="s">
        <v>8</v>
      </c>
      <c r="D10" s="85" t="s">
        <v>25</v>
      </c>
      <c r="E10" s="85" t="s">
        <v>10</v>
      </c>
      <c r="F10" s="85" t="s">
        <v>34</v>
      </c>
      <c r="G10" s="64">
        <v>40</v>
      </c>
      <c r="H10" s="64">
        <f t="shared" si="0"/>
        <v>96</v>
      </c>
    </row>
    <row r="11" spans="1:8" x14ac:dyDescent="0.2">
      <c r="A11" s="64" t="s">
        <v>6</v>
      </c>
      <c r="B11" s="86" t="s">
        <v>16</v>
      </c>
      <c r="C11" s="64" t="s">
        <v>8</v>
      </c>
      <c r="D11" s="85" t="s">
        <v>25</v>
      </c>
      <c r="E11" s="85" t="s">
        <v>11</v>
      </c>
      <c r="F11" s="85" t="s">
        <v>35</v>
      </c>
      <c r="G11" s="64">
        <v>81</v>
      </c>
      <c r="H11" s="64">
        <f t="shared" si="0"/>
        <v>195</v>
      </c>
    </row>
    <row r="12" spans="1:8" x14ac:dyDescent="0.2">
      <c r="A12" s="64" t="s">
        <v>6</v>
      </c>
      <c r="B12" s="86" t="s">
        <v>16</v>
      </c>
      <c r="C12" s="64" t="s">
        <v>8</v>
      </c>
      <c r="D12" s="85" t="s">
        <v>25</v>
      </c>
      <c r="E12" s="85" t="s">
        <v>12</v>
      </c>
      <c r="F12" s="85" t="s">
        <v>36</v>
      </c>
      <c r="G12" s="64">
        <v>79</v>
      </c>
      <c r="H12" s="64">
        <f t="shared" si="0"/>
        <v>190</v>
      </c>
    </row>
    <row r="13" spans="1:8" x14ac:dyDescent="0.2">
      <c r="A13" s="64" t="s">
        <v>6</v>
      </c>
      <c r="B13" s="86" t="s">
        <v>16</v>
      </c>
      <c r="C13" s="64" t="s">
        <v>8</v>
      </c>
      <c r="D13" s="85" t="s">
        <v>25</v>
      </c>
      <c r="E13" s="85" t="s">
        <v>13</v>
      </c>
      <c r="F13" s="85" t="s">
        <v>37</v>
      </c>
      <c r="G13" s="64">
        <v>50</v>
      </c>
      <c r="H13" s="64">
        <f t="shared" si="0"/>
        <v>120</v>
      </c>
    </row>
    <row r="14" spans="1:8" x14ac:dyDescent="0.2">
      <c r="A14" s="64" t="s">
        <v>6</v>
      </c>
      <c r="B14" s="86" t="s">
        <v>16</v>
      </c>
      <c r="C14" s="64" t="s">
        <v>8</v>
      </c>
      <c r="D14" s="85" t="s">
        <v>25</v>
      </c>
      <c r="E14" s="85" t="s">
        <v>14</v>
      </c>
      <c r="F14" s="85" t="s">
        <v>38</v>
      </c>
      <c r="G14" s="64">
        <v>28</v>
      </c>
      <c r="H14" s="64">
        <f t="shared" si="0"/>
        <v>68</v>
      </c>
    </row>
    <row r="15" spans="1:8" x14ac:dyDescent="0.2">
      <c r="A15" s="64" t="s">
        <v>6</v>
      </c>
      <c r="B15" s="86" t="s">
        <v>16</v>
      </c>
      <c r="C15" s="64" t="s">
        <v>8</v>
      </c>
      <c r="D15" s="85" t="s">
        <v>25</v>
      </c>
      <c r="E15" s="85" t="s">
        <v>15</v>
      </c>
      <c r="F15" s="85" t="s">
        <v>39</v>
      </c>
      <c r="G15" s="64">
        <v>12</v>
      </c>
      <c r="H15" s="64">
        <f t="shared" si="0"/>
        <v>29</v>
      </c>
    </row>
    <row r="16" spans="1:8" x14ac:dyDescent="0.2">
      <c r="A16" s="64" t="s">
        <v>6</v>
      </c>
      <c r="B16" s="86" t="s">
        <v>17</v>
      </c>
      <c r="C16" s="64" t="s">
        <v>8</v>
      </c>
      <c r="D16" s="85" t="s">
        <v>25</v>
      </c>
      <c r="E16" s="85" t="s">
        <v>9</v>
      </c>
      <c r="F16" s="85" t="s">
        <v>40</v>
      </c>
      <c r="G16" s="64">
        <v>2</v>
      </c>
      <c r="H16" s="64">
        <f t="shared" si="0"/>
        <v>5</v>
      </c>
    </row>
    <row r="17" spans="1:8" x14ac:dyDescent="0.2">
      <c r="A17" s="64" t="s">
        <v>6</v>
      </c>
      <c r="B17" s="86" t="s">
        <v>17</v>
      </c>
      <c r="C17" s="64" t="s">
        <v>8</v>
      </c>
      <c r="D17" s="85" t="s">
        <v>25</v>
      </c>
      <c r="E17" s="85" t="s">
        <v>10</v>
      </c>
      <c r="F17" s="85" t="s">
        <v>41</v>
      </c>
      <c r="G17" s="64">
        <v>14</v>
      </c>
      <c r="H17" s="64">
        <f t="shared" si="0"/>
        <v>34</v>
      </c>
    </row>
    <row r="18" spans="1:8" x14ac:dyDescent="0.2">
      <c r="A18" s="64" t="s">
        <v>6</v>
      </c>
      <c r="B18" s="86" t="s">
        <v>17</v>
      </c>
      <c r="C18" s="64" t="s">
        <v>8</v>
      </c>
      <c r="D18" s="85" t="s">
        <v>25</v>
      </c>
      <c r="E18" s="85" t="s">
        <v>11</v>
      </c>
      <c r="F18" s="85" t="s">
        <v>42</v>
      </c>
      <c r="G18" s="64">
        <v>32</v>
      </c>
      <c r="H18" s="64">
        <f t="shared" si="0"/>
        <v>77</v>
      </c>
    </row>
    <row r="19" spans="1:8" x14ac:dyDescent="0.2">
      <c r="A19" s="64" t="s">
        <v>6</v>
      </c>
      <c r="B19" s="86" t="s">
        <v>17</v>
      </c>
      <c r="C19" s="64" t="s">
        <v>8</v>
      </c>
      <c r="D19" s="85" t="s">
        <v>25</v>
      </c>
      <c r="E19" s="85" t="s">
        <v>12</v>
      </c>
      <c r="F19" s="85" t="s">
        <v>43</v>
      </c>
      <c r="G19" s="64">
        <v>39</v>
      </c>
      <c r="H19" s="64">
        <f t="shared" si="0"/>
        <v>94</v>
      </c>
    </row>
    <row r="20" spans="1:8" x14ac:dyDescent="0.2">
      <c r="A20" s="64" t="s">
        <v>6</v>
      </c>
      <c r="B20" s="86" t="s">
        <v>17</v>
      </c>
      <c r="C20" s="64" t="s">
        <v>8</v>
      </c>
      <c r="D20" s="85" t="s">
        <v>25</v>
      </c>
      <c r="E20" s="85" t="s">
        <v>13</v>
      </c>
      <c r="F20" s="85" t="s">
        <v>44</v>
      </c>
      <c r="G20" s="64">
        <v>25</v>
      </c>
      <c r="H20" s="64">
        <f t="shared" si="0"/>
        <v>60</v>
      </c>
    </row>
    <row r="21" spans="1:8" x14ac:dyDescent="0.2">
      <c r="A21" s="64" t="s">
        <v>6</v>
      </c>
      <c r="B21" s="86" t="s">
        <v>17</v>
      </c>
      <c r="C21" s="64" t="s">
        <v>8</v>
      </c>
      <c r="D21" s="85" t="s">
        <v>25</v>
      </c>
      <c r="E21" s="85" t="s">
        <v>14</v>
      </c>
      <c r="F21" s="85" t="s">
        <v>45</v>
      </c>
      <c r="G21" s="64">
        <v>12</v>
      </c>
      <c r="H21" s="64">
        <f t="shared" si="0"/>
        <v>29</v>
      </c>
    </row>
    <row r="22" spans="1:8" x14ac:dyDescent="0.2">
      <c r="A22" s="64" t="s">
        <v>6</v>
      </c>
      <c r="B22" s="86" t="s">
        <v>17</v>
      </c>
      <c r="C22" s="64" t="s">
        <v>8</v>
      </c>
      <c r="D22" s="85" t="s">
        <v>25</v>
      </c>
      <c r="E22" s="85" t="s">
        <v>15</v>
      </c>
      <c r="F22" s="85" t="s">
        <v>46</v>
      </c>
      <c r="G22" s="64">
        <v>5</v>
      </c>
      <c r="H22" s="64">
        <f t="shared" si="0"/>
        <v>12</v>
      </c>
    </row>
    <row r="23" spans="1:8" x14ac:dyDescent="0.2">
      <c r="A23" s="64" t="s">
        <v>6</v>
      </c>
      <c r="B23" s="86" t="s">
        <v>18</v>
      </c>
      <c r="C23" s="64" t="s">
        <v>8</v>
      </c>
      <c r="D23" s="85" t="s">
        <v>25</v>
      </c>
      <c r="E23" s="85" t="s">
        <v>9</v>
      </c>
      <c r="F23" s="85" t="s">
        <v>47</v>
      </c>
      <c r="G23" s="64">
        <v>20</v>
      </c>
      <c r="H23" s="64">
        <f t="shared" si="0"/>
        <v>48</v>
      </c>
    </row>
    <row r="24" spans="1:8" x14ac:dyDescent="0.2">
      <c r="A24" s="64" t="s">
        <v>6</v>
      </c>
      <c r="B24" s="86" t="s">
        <v>18</v>
      </c>
      <c r="C24" s="64" t="s">
        <v>8</v>
      </c>
      <c r="D24" s="85" t="s">
        <v>25</v>
      </c>
      <c r="E24" s="85" t="s">
        <v>10</v>
      </c>
      <c r="F24" s="85" t="s">
        <v>48</v>
      </c>
      <c r="G24" s="64">
        <v>72</v>
      </c>
      <c r="H24" s="64">
        <f t="shared" si="0"/>
        <v>173</v>
      </c>
    </row>
    <row r="25" spans="1:8" x14ac:dyDescent="0.2">
      <c r="A25" s="64" t="s">
        <v>6</v>
      </c>
      <c r="B25" s="86" t="s">
        <v>18</v>
      </c>
      <c r="C25" s="64" t="s">
        <v>8</v>
      </c>
      <c r="D25" s="85" t="s">
        <v>25</v>
      </c>
      <c r="E25" s="85" t="s">
        <v>11</v>
      </c>
      <c r="F25" s="85" t="s">
        <v>49</v>
      </c>
      <c r="G25" s="64">
        <v>125</v>
      </c>
      <c r="H25" s="64">
        <f t="shared" si="0"/>
        <v>300</v>
      </c>
    </row>
    <row r="26" spans="1:8" x14ac:dyDescent="0.2">
      <c r="A26" s="64" t="s">
        <v>6</v>
      </c>
      <c r="B26" s="86" t="s">
        <v>18</v>
      </c>
      <c r="C26" s="64" t="s">
        <v>8</v>
      </c>
      <c r="D26" s="85" t="s">
        <v>25</v>
      </c>
      <c r="E26" s="85" t="s">
        <v>12</v>
      </c>
      <c r="F26" s="85" t="s">
        <v>50</v>
      </c>
      <c r="G26" s="64">
        <v>138</v>
      </c>
      <c r="H26" s="64">
        <f t="shared" si="0"/>
        <v>332</v>
      </c>
    </row>
    <row r="27" spans="1:8" x14ac:dyDescent="0.2">
      <c r="A27" s="64" t="s">
        <v>6</v>
      </c>
      <c r="B27" s="86" t="s">
        <v>18</v>
      </c>
      <c r="C27" s="64" t="s">
        <v>8</v>
      </c>
      <c r="D27" s="85" t="s">
        <v>25</v>
      </c>
      <c r="E27" s="85" t="s">
        <v>13</v>
      </c>
      <c r="F27" s="85" t="s">
        <v>51</v>
      </c>
      <c r="G27" s="64">
        <v>97</v>
      </c>
      <c r="H27" s="64">
        <f t="shared" si="0"/>
        <v>233</v>
      </c>
    </row>
    <row r="28" spans="1:8" x14ac:dyDescent="0.2">
      <c r="A28" s="64" t="s">
        <v>6</v>
      </c>
      <c r="B28" s="86" t="s">
        <v>18</v>
      </c>
      <c r="C28" s="64" t="s">
        <v>8</v>
      </c>
      <c r="D28" s="85" t="s">
        <v>25</v>
      </c>
      <c r="E28" s="85" t="s">
        <v>14</v>
      </c>
      <c r="F28" s="85" t="s">
        <v>52</v>
      </c>
      <c r="G28" s="64">
        <v>60</v>
      </c>
      <c r="H28" s="64">
        <f t="shared" si="0"/>
        <v>144</v>
      </c>
    </row>
    <row r="29" spans="1:8" x14ac:dyDescent="0.2">
      <c r="A29" s="64" t="s">
        <v>6</v>
      </c>
      <c r="B29" s="86" t="s">
        <v>18</v>
      </c>
      <c r="C29" s="64" t="s">
        <v>8</v>
      </c>
      <c r="D29" s="85" t="s">
        <v>25</v>
      </c>
      <c r="E29" s="85" t="s">
        <v>15</v>
      </c>
      <c r="F29" s="85" t="s">
        <v>53</v>
      </c>
      <c r="G29" s="64">
        <v>16</v>
      </c>
      <c r="H29" s="64">
        <f t="shared" si="0"/>
        <v>39</v>
      </c>
    </row>
    <row r="30" spans="1:8" x14ac:dyDescent="0.2">
      <c r="A30" s="64" t="s">
        <v>6</v>
      </c>
      <c r="B30" s="86" t="s">
        <v>19</v>
      </c>
      <c r="C30" s="64" t="s">
        <v>8</v>
      </c>
      <c r="D30" s="85" t="s">
        <v>25</v>
      </c>
      <c r="E30" s="85" t="s">
        <v>9</v>
      </c>
      <c r="F30" s="85" t="s">
        <v>54</v>
      </c>
      <c r="G30" s="64">
        <v>3</v>
      </c>
      <c r="H30" s="64">
        <f t="shared" si="0"/>
        <v>8</v>
      </c>
    </row>
    <row r="31" spans="1:8" x14ac:dyDescent="0.2">
      <c r="A31" s="64" t="s">
        <v>6</v>
      </c>
      <c r="B31" s="86" t="s">
        <v>19</v>
      </c>
      <c r="C31" s="64" t="s">
        <v>8</v>
      </c>
      <c r="D31" s="85" t="s">
        <v>25</v>
      </c>
      <c r="E31" s="85" t="s">
        <v>10</v>
      </c>
      <c r="F31" s="85" t="s">
        <v>55</v>
      </c>
      <c r="G31" s="64">
        <v>16</v>
      </c>
      <c r="H31" s="64">
        <f t="shared" si="0"/>
        <v>39</v>
      </c>
    </row>
    <row r="32" spans="1:8" x14ac:dyDescent="0.2">
      <c r="A32" s="64" t="s">
        <v>6</v>
      </c>
      <c r="B32" s="86" t="s">
        <v>19</v>
      </c>
      <c r="C32" s="64" t="s">
        <v>8</v>
      </c>
      <c r="D32" s="85" t="s">
        <v>25</v>
      </c>
      <c r="E32" s="85" t="s">
        <v>11</v>
      </c>
      <c r="F32" s="85" t="s">
        <v>56</v>
      </c>
      <c r="G32" s="64">
        <v>31</v>
      </c>
      <c r="H32" s="64">
        <f t="shared" si="0"/>
        <v>75</v>
      </c>
    </row>
    <row r="33" spans="1:8" x14ac:dyDescent="0.2">
      <c r="A33" s="64" t="s">
        <v>6</v>
      </c>
      <c r="B33" s="86" t="s">
        <v>19</v>
      </c>
      <c r="C33" s="64" t="s">
        <v>8</v>
      </c>
      <c r="D33" s="85" t="s">
        <v>25</v>
      </c>
      <c r="E33" s="85" t="s">
        <v>12</v>
      </c>
      <c r="F33" s="85" t="s">
        <v>57</v>
      </c>
      <c r="G33" s="64">
        <v>33</v>
      </c>
      <c r="H33" s="64">
        <f t="shared" si="0"/>
        <v>80</v>
      </c>
    </row>
    <row r="34" spans="1:8" x14ac:dyDescent="0.2">
      <c r="A34" s="64" t="s">
        <v>6</v>
      </c>
      <c r="B34" s="86" t="s">
        <v>19</v>
      </c>
      <c r="C34" s="64" t="s">
        <v>8</v>
      </c>
      <c r="D34" s="85" t="s">
        <v>25</v>
      </c>
      <c r="E34" s="85" t="s">
        <v>13</v>
      </c>
      <c r="F34" s="85" t="s">
        <v>58</v>
      </c>
      <c r="G34" s="64">
        <v>22</v>
      </c>
      <c r="H34" s="64">
        <f t="shared" si="0"/>
        <v>53</v>
      </c>
    </row>
    <row r="35" spans="1:8" x14ac:dyDescent="0.2">
      <c r="A35" s="64" t="s">
        <v>6</v>
      </c>
      <c r="B35" s="86" t="s">
        <v>19</v>
      </c>
      <c r="C35" s="64" t="s">
        <v>8</v>
      </c>
      <c r="D35" s="85" t="s">
        <v>25</v>
      </c>
      <c r="E35" s="85" t="s">
        <v>14</v>
      </c>
      <c r="F35" s="85" t="s">
        <v>59</v>
      </c>
      <c r="G35" s="64">
        <v>12</v>
      </c>
      <c r="H35" s="64">
        <f t="shared" si="0"/>
        <v>29</v>
      </c>
    </row>
    <row r="36" spans="1:8" x14ac:dyDescent="0.2">
      <c r="A36" s="64" t="s">
        <v>6</v>
      </c>
      <c r="B36" s="86" t="s">
        <v>19</v>
      </c>
      <c r="C36" s="64" t="s">
        <v>8</v>
      </c>
      <c r="D36" s="85" t="s">
        <v>25</v>
      </c>
      <c r="E36" s="85" t="s">
        <v>15</v>
      </c>
      <c r="F36" s="85" t="s">
        <v>60</v>
      </c>
      <c r="G36" s="64">
        <v>6</v>
      </c>
      <c r="H36" s="64">
        <f t="shared" si="0"/>
        <v>15</v>
      </c>
    </row>
    <row r="37" spans="1:8" x14ac:dyDescent="0.2">
      <c r="A37" s="64" t="s">
        <v>6</v>
      </c>
      <c r="B37" s="86" t="s">
        <v>20</v>
      </c>
      <c r="C37" s="64" t="s">
        <v>8</v>
      </c>
      <c r="D37" s="85" t="s">
        <v>25</v>
      </c>
      <c r="E37" s="85" t="s">
        <v>9</v>
      </c>
      <c r="F37" s="85" t="s">
        <v>61</v>
      </c>
      <c r="G37" s="64">
        <v>3</v>
      </c>
      <c r="H37" s="64">
        <f t="shared" si="0"/>
        <v>8</v>
      </c>
    </row>
    <row r="38" spans="1:8" x14ac:dyDescent="0.2">
      <c r="A38" s="64" t="s">
        <v>6</v>
      </c>
      <c r="B38" s="86" t="s">
        <v>20</v>
      </c>
      <c r="C38" s="64" t="s">
        <v>8</v>
      </c>
      <c r="D38" s="85" t="s">
        <v>25</v>
      </c>
      <c r="E38" s="85" t="s">
        <v>10</v>
      </c>
      <c r="F38" s="85" t="s">
        <v>62</v>
      </c>
      <c r="G38" s="64">
        <v>16</v>
      </c>
      <c r="H38" s="64">
        <f t="shared" si="0"/>
        <v>39</v>
      </c>
    </row>
    <row r="39" spans="1:8" x14ac:dyDescent="0.2">
      <c r="A39" s="64" t="s">
        <v>6</v>
      </c>
      <c r="B39" s="86" t="s">
        <v>20</v>
      </c>
      <c r="C39" s="64" t="s">
        <v>8</v>
      </c>
      <c r="D39" s="85" t="s">
        <v>25</v>
      </c>
      <c r="E39" s="85" t="s">
        <v>11</v>
      </c>
      <c r="F39" s="85" t="s">
        <v>63</v>
      </c>
      <c r="G39" s="64">
        <v>32</v>
      </c>
      <c r="H39" s="64">
        <f t="shared" si="0"/>
        <v>77</v>
      </c>
    </row>
    <row r="40" spans="1:8" x14ac:dyDescent="0.2">
      <c r="A40" s="64" t="s">
        <v>6</v>
      </c>
      <c r="B40" s="86" t="s">
        <v>20</v>
      </c>
      <c r="C40" s="64" t="s">
        <v>8</v>
      </c>
      <c r="D40" s="85" t="s">
        <v>25</v>
      </c>
      <c r="E40" s="85" t="s">
        <v>12</v>
      </c>
      <c r="F40" s="85" t="s">
        <v>64</v>
      </c>
      <c r="G40" s="64">
        <v>35</v>
      </c>
      <c r="H40" s="64">
        <f t="shared" si="0"/>
        <v>84</v>
      </c>
    </row>
    <row r="41" spans="1:8" x14ac:dyDescent="0.2">
      <c r="A41" s="64" t="s">
        <v>6</v>
      </c>
      <c r="B41" s="86" t="s">
        <v>20</v>
      </c>
      <c r="C41" s="64" t="s">
        <v>8</v>
      </c>
      <c r="D41" s="85" t="s">
        <v>25</v>
      </c>
      <c r="E41" s="85" t="s">
        <v>13</v>
      </c>
      <c r="F41" s="85" t="s">
        <v>65</v>
      </c>
      <c r="G41" s="64">
        <v>23</v>
      </c>
      <c r="H41" s="64">
        <f t="shared" si="0"/>
        <v>56</v>
      </c>
    </row>
    <row r="42" spans="1:8" x14ac:dyDescent="0.2">
      <c r="A42" s="64" t="s">
        <v>6</v>
      </c>
      <c r="B42" s="86" t="s">
        <v>20</v>
      </c>
      <c r="C42" s="64" t="s">
        <v>8</v>
      </c>
      <c r="D42" s="85" t="s">
        <v>25</v>
      </c>
      <c r="E42" s="85" t="s">
        <v>14</v>
      </c>
      <c r="F42" s="85" t="s">
        <v>66</v>
      </c>
      <c r="G42" s="64">
        <v>12</v>
      </c>
      <c r="H42" s="64">
        <f t="shared" si="0"/>
        <v>29</v>
      </c>
    </row>
    <row r="43" spans="1:8" x14ac:dyDescent="0.2">
      <c r="A43" s="64" t="s">
        <v>6</v>
      </c>
      <c r="B43" s="86" t="s">
        <v>20</v>
      </c>
      <c r="C43" s="64" t="s">
        <v>8</v>
      </c>
      <c r="D43" s="85" t="s">
        <v>25</v>
      </c>
      <c r="E43" s="85" t="s">
        <v>15</v>
      </c>
      <c r="F43" s="85" t="s">
        <v>67</v>
      </c>
      <c r="G43" s="64">
        <v>4</v>
      </c>
      <c r="H43" s="64">
        <f t="shared" si="0"/>
        <v>10</v>
      </c>
    </row>
    <row r="44" spans="1:8" x14ac:dyDescent="0.2">
      <c r="A44" s="64" t="s">
        <v>6</v>
      </c>
      <c r="B44" s="86" t="s">
        <v>21</v>
      </c>
      <c r="C44" s="64" t="s">
        <v>8</v>
      </c>
      <c r="D44" s="85" t="s">
        <v>25</v>
      </c>
      <c r="E44" s="85" t="s">
        <v>9</v>
      </c>
      <c r="F44" s="85" t="s">
        <v>68</v>
      </c>
      <c r="G44" s="64">
        <v>3</v>
      </c>
      <c r="H44" s="64">
        <f t="shared" si="0"/>
        <v>8</v>
      </c>
    </row>
    <row r="45" spans="1:8" x14ac:dyDescent="0.2">
      <c r="A45" s="64" t="s">
        <v>6</v>
      </c>
      <c r="B45" s="86" t="s">
        <v>21</v>
      </c>
      <c r="C45" s="64" t="s">
        <v>8</v>
      </c>
      <c r="D45" s="85" t="s">
        <v>25</v>
      </c>
      <c r="E45" s="85" t="s">
        <v>10</v>
      </c>
      <c r="F45" s="85" t="s">
        <v>69</v>
      </c>
      <c r="G45" s="64">
        <v>22</v>
      </c>
      <c r="H45" s="64">
        <f t="shared" si="0"/>
        <v>53</v>
      </c>
    </row>
    <row r="46" spans="1:8" x14ac:dyDescent="0.2">
      <c r="A46" s="64" t="s">
        <v>6</v>
      </c>
      <c r="B46" s="86" t="s">
        <v>21</v>
      </c>
      <c r="C46" s="64" t="s">
        <v>8</v>
      </c>
      <c r="D46" s="85" t="s">
        <v>25</v>
      </c>
      <c r="E46" s="85" t="s">
        <v>11</v>
      </c>
      <c r="F46" s="85" t="s">
        <v>70</v>
      </c>
      <c r="G46" s="64">
        <v>44</v>
      </c>
      <c r="H46" s="64">
        <f t="shared" si="0"/>
        <v>106</v>
      </c>
    </row>
    <row r="47" spans="1:8" x14ac:dyDescent="0.2">
      <c r="A47" s="64" t="s">
        <v>6</v>
      </c>
      <c r="B47" s="86" t="s">
        <v>21</v>
      </c>
      <c r="C47" s="64" t="s">
        <v>8</v>
      </c>
      <c r="D47" s="85" t="s">
        <v>25</v>
      </c>
      <c r="E47" s="85" t="s">
        <v>12</v>
      </c>
      <c r="F47" s="85" t="s">
        <v>71</v>
      </c>
      <c r="G47" s="64">
        <v>61</v>
      </c>
      <c r="H47" s="64">
        <f t="shared" si="0"/>
        <v>147</v>
      </c>
    </row>
    <row r="48" spans="1:8" x14ac:dyDescent="0.2">
      <c r="A48" s="64" t="s">
        <v>6</v>
      </c>
      <c r="B48" s="86" t="s">
        <v>21</v>
      </c>
      <c r="C48" s="64" t="s">
        <v>8</v>
      </c>
      <c r="D48" s="85" t="s">
        <v>25</v>
      </c>
      <c r="E48" s="85" t="s">
        <v>13</v>
      </c>
      <c r="F48" s="85" t="s">
        <v>72</v>
      </c>
      <c r="G48" s="64">
        <v>49</v>
      </c>
      <c r="H48" s="64">
        <f t="shared" si="0"/>
        <v>118</v>
      </c>
    </row>
    <row r="49" spans="1:8" x14ac:dyDescent="0.2">
      <c r="A49" s="64" t="s">
        <v>6</v>
      </c>
      <c r="B49" s="86" t="s">
        <v>21</v>
      </c>
      <c r="C49" s="64" t="s">
        <v>8</v>
      </c>
      <c r="D49" s="85" t="s">
        <v>25</v>
      </c>
      <c r="E49" s="85" t="s">
        <v>14</v>
      </c>
      <c r="F49" s="85" t="s">
        <v>73</v>
      </c>
      <c r="G49" s="64">
        <v>25</v>
      </c>
      <c r="H49" s="64">
        <f t="shared" si="0"/>
        <v>60</v>
      </c>
    </row>
    <row r="50" spans="1:8" x14ac:dyDescent="0.2">
      <c r="A50" s="64" t="s">
        <v>6</v>
      </c>
      <c r="B50" s="86" t="s">
        <v>21</v>
      </c>
      <c r="C50" s="64" t="s">
        <v>8</v>
      </c>
      <c r="D50" s="85" t="s">
        <v>25</v>
      </c>
      <c r="E50" s="85" t="s">
        <v>15</v>
      </c>
      <c r="F50" s="85" t="s">
        <v>74</v>
      </c>
      <c r="G50" s="64">
        <v>13</v>
      </c>
      <c r="H50" s="64">
        <f t="shared" si="0"/>
        <v>32</v>
      </c>
    </row>
    <row r="51" spans="1:8" x14ac:dyDescent="0.2">
      <c r="A51" s="82" t="s">
        <v>171</v>
      </c>
      <c r="B51" s="83"/>
      <c r="C51" s="83"/>
      <c r="D51" s="83"/>
      <c r="E51" s="83"/>
      <c r="F51" s="84"/>
      <c r="G51" s="64">
        <f>SUM(G2:G50)</f>
        <v>1697</v>
      </c>
      <c r="H51" s="64">
        <f>SUM(H2:H50)</f>
        <v>4090</v>
      </c>
    </row>
  </sheetData>
  <autoFilter ref="A1:F50" xr:uid="{F52B37B9-E8AF-4D68-8B1D-08BC0D891CFE}"/>
  <mergeCells count="1">
    <mergeCell ref="A51:F5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695B-FDDE-4462-A8C5-F702AAF8F409}">
  <dimension ref="A1:H51"/>
  <sheetViews>
    <sheetView workbookViewId="0">
      <selection activeCell="G1" sqref="G1:H1048576"/>
    </sheetView>
  </sheetViews>
  <sheetFormatPr defaultRowHeight="10" x14ac:dyDescent="0.2"/>
  <cols>
    <col min="1" max="1" width="16.77734375" bestFit="1" customWidth="1"/>
    <col min="2" max="2" width="36.6640625" style="1" bestFit="1" customWidth="1"/>
    <col min="3" max="3" width="15.88671875" bestFit="1" customWidth="1"/>
    <col min="4" max="4" width="27" bestFit="1" customWidth="1"/>
    <col min="5" max="5" width="5.88671875" bestFit="1" customWidth="1"/>
    <col min="6" max="6" width="22.21875" bestFit="1" customWidth="1"/>
    <col min="8" max="8" width="13.5546875" bestFit="1" customWidth="1"/>
  </cols>
  <sheetData>
    <row r="1" spans="1:8" x14ac:dyDescent="0.2">
      <c r="A1" s="62" t="s">
        <v>0</v>
      </c>
      <c r="B1" s="63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169</v>
      </c>
      <c r="H1" s="62" t="s">
        <v>170</v>
      </c>
    </row>
    <row r="2" spans="1:8" x14ac:dyDescent="0.2">
      <c r="A2" s="64" t="s">
        <v>22</v>
      </c>
      <c r="B2" s="65" t="s">
        <v>7</v>
      </c>
      <c r="C2" s="64" t="s">
        <v>23</v>
      </c>
      <c r="D2" s="64" t="s">
        <v>24</v>
      </c>
      <c r="E2" s="64" t="s">
        <v>9</v>
      </c>
      <c r="F2" s="64" t="s">
        <v>75</v>
      </c>
      <c r="G2" s="64">
        <v>4</v>
      </c>
      <c r="H2" s="64">
        <f t="shared" ref="H2:H50" si="0">ROUNDUP(G2*2*1.2,0)</f>
        <v>10</v>
      </c>
    </row>
    <row r="3" spans="1:8" x14ac:dyDescent="0.2">
      <c r="A3" s="64" t="s">
        <v>22</v>
      </c>
      <c r="B3" s="65" t="s">
        <v>7</v>
      </c>
      <c r="C3" s="64" t="s">
        <v>23</v>
      </c>
      <c r="D3" s="64" t="s">
        <v>24</v>
      </c>
      <c r="E3" s="64" t="s">
        <v>10</v>
      </c>
      <c r="F3" s="64" t="s">
        <v>76</v>
      </c>
      <c r="G3" s="64">
        <v>20</v>
      </c>
      <c r="H3" s="64">
        <f t="shared" si="0"/>
        <v>48</v>
      </c>
    </row>
    <row r="4" spans="1:8" x14ac:dyDescent="0.2">
      <c r="A4" s="64" t="s">
        <v>22</v>
      </c>
      <c r="B4" s="65" t="s">
        <v>7</v>
      </c>
      <c r="C4" s="64" t="s">
        <v>23</v>
      </c>
      <c r="D4" s="64" t="s">
        <v>24</v>
      </c>
      <c r="E4" s="64" t="s">
        <v>11</v>
      </c>
      <c r="F4" s="64" t="s">
        <v>77</v>
      </c>
      <c r="G4" s="64">
        <v>32</v>
      </c>
      <c r="H4" s="64">
        <f t="shared" si="0"/>
        <v>77</v>
      </c>
    </row>
    <row r="5" spans="1:8" x14ac:dyDescent="0.2">
      <c r="A5" s="64" t="s">
        <v>22</v>
      </c>
      <c r="B5" s="65" t="s">
        <v>7</v>
      </c>
      <c r="C5" s="64" t="s">
        <v>23</v>
      </c>
      <c r="D5" s="64" t="s">
        <v>24</v>
      </c>
      <c r="E5" s="64" t="s">
        <v>12</v>
      </c>
      <c r="F5" s="64" t="s">
        <v>78</v>
      </c>
      <c r="G5" s="64">
        <v>30</v>
      </c>
      <c r="H5" s="64">
        <f t="shared" si="0"/>
        <v>72</v>
      </c>
    </row>
    <row r="6" spans="1:8" x14ac:dyDescent="0.2">
      <c r="A6" s="64" t="s">
        <v>22</v>
      </c>
      <c r="B6" s="65" t="s">
        <v>7</v>
      </c>
      <c r="C6" s="64" t="s">
        <v>23</v>
      </c>
      <c r="D6" s="64" t="s">
        <v>24</v>
      </c>
      <c r="E6" s="64" t="s">
        <v>13</v>
      </c>
      <c r="F6" s="64" t="s">
        <v>79</v>
      </c>
      <c r="G6" s="64">
        <v>15</v>
      </c>
      <c r="H6" s="64">
        <f t="shared" si="0"/>
        <v>36</v>
      </c>
    </row>
    <row r="7" spans="1:8" x14ac:dyDescent="0.2">
      <c r="A7" s="64" t="s">
        <v>22</v>
      </c>
      <c r="B7" s="65" t="s">
        <v>7</v>
      </c>
      <c r="C7" s="64" t="s">
        <v>23</v>
      </c>
      <c r="D7" s="64" t="s">
        <v>24</v>
      </c>
      <c r="E7" s="64" t="s">
        <v>14</v>
      </c>
      <c r="F7" s="64" t="s">
        <v>80</v>
      </c>
      <c r="G7" s="64">
        <v>8</v>
      </c>
      <c r="H7" s="64">
        <f t="shared" si="0"/>
        <v>20</v>
      </c>
    </row>
    <row r="8" spans="1:8" x14ac:dyDescent="0.2">
      <c r="A8" s="64" t="s">
        <v>22</v>
      </c>
      <c r="B8" s="65" t="s">
        <v>7</v>
      </c>
      <c r="C8" s="64" t="s">
        <v>23</v>
      </c>
      <c r="D8" s="64" t="s">
        <v>24</v>
      </c>
      <c r="E8" s="65" t="s">
        <v>15</v>
      </c>
      <c r="F8" s="65" t="s">
        <v>118</v>
      </c>
      <c r="G8" s="64">
        <v>2</v>
      </c>
      <c r="H8" s="64">
        <f t="shared" si="0"/>
        <v>5</v>
      </c>
    </row>
    <row r="9" spans="1:8" x14ac:dyDescent="0.2">
      <c r="A9" s="64" t="s">
        <v>22</v>
      </c>
      <c r="B9" s="65" t="s">
        <v>17</v>
      </c>
      <c r="C9" s="64" t="s">
        <v>23</v>
      </c>
      <c r="D9" s="64" t="s">
        <v>24</v>
      </c>
      <c r="E9" s="64" t="s">
        <v>9</v>
      </c>
      <c r="F9" s="64" t="s">
        <v>81</v>
      </c>
      <c r="G9" s="64">
        <v>4</v>
      </c>
      <c r="H9" s="64">
        <f t="shared" si="0"/>
        <v>10</v>
      </c>
    </row>
    <row r="10" spans="1:8" x14ac:dyDescent="0.2">
      <c r="A10" s="64" t="s">
        <v>22</v>
      </c>
      <c r="B10" s="65" t="s">
        <v>17</v>
      </c>
      <c r="C10" s="64" t="s">
        <v>23</v>
      </c>
      <c r="D10" s="64" t="s">
        <v>24</v>
      </c>
      <c r="E10" s="64" t="s">
        <v>10</v>
      </c>
      <c r="F10" s="64" t="s">
        <v>82</v>
      </c>
      <c r="G10" s="64">
        <v>16</v>
      </c>
      <c r="H10" s="64">
        <f t="shared" si="0"/>
        <v>39</v>
      </c>
    </row>
    <row r="11" spans="1:8" x14ac:dyDescent="0.2">
      <c r="A11" s="64" t="s">
        <v>22</v>
      </c>
      <c r="B11" s="65" t="s">
        <v>17</v>
      </c>
      <c r="C11" s="64" t="s">
        <v>23</v>
      </c>
      <c r="D11" s="64" t="s">
        <v>24</v>
      </c>
      <c r="E11" s="64" t="s">
        <v>11</v>
      </c>
      <c r="F11" s="64" t="s">
        <v>83</v>
      </c>
      <c r="G11" s="64">
        <v>29</v>
      </c>
      <c r="H11" s="64">
        <f t="shared" si="0"/>
        <v>70</v>
      </c>
    </row>
    <row r="12" spans="1:8" x14ac:dyDescent="0.2">
      <c r="A12" s="64" t="s">
        <v>22</v>
      </c>
      <c r="B12" s="65" t="s">
        <v>17</v>
      </c>
      <c r="C12" s="64" t="s">
        <v>23</v>
      </c>
      <c r="D12" s="64" t="s">
        <v>24</v>
      </c>
      <c r="E12" s="64" t="s">
        <v>12</v>
      </c>
      <c r="F12" s="64" t="s">
        <v>84</v>
      </c>
      <c r="G12" s="64">
        <v>26</v>
      </c>
      <c r="H12" s="64">
        <f t="shared" si="0"/>
        <v>63</v>
      </c>
    </row>
    <row r="13" spans="1:8" x14ac:dyDescent="0.2">
      <c r="A13" s="64" t="s">
        <v>22</v>
      </c>
      <c r="B13" s="65" t="s">
        <v>17</v>
      </c>
      <c r="C13" s="64" t="s">
        <v>23</v>
      </c>
      <c r="D13" s="64" t="s">
        <v>24</v>
      </c>
      <c r="E13" s="64" t="s">
        <v>13</v>
      </c>
      <c r="F13" s="64" t="s">
        <v>85</v>
      </c>
      <c r="G13" s="64">
        <v>15</v>
      </c>
      <c r="H13" s="64">
        <f t="shared" si="0"/>
        <v>36</v>
      </c>
    </row>
    <row r="14" spans="1:8" x14ac:dyDescent="0.2">
      <c r="A14" s="64" t="s">
        <v>22</v>
      </c>
      <c r="B14" s="65" t="s">
        <v>17</v>
      </c>
      <c r="C14" s="64" t="s">
        <v>23</v>
      </c>
      <c r="D14" s="64" t="s">
        <v>24</v>
      </c>
      <c r="E14" s="64" t="s">
        <v>14</v>
      </c>
      <c r="F14" s="64" t="s">
        <v>86</v>
      </c>
      <c r="G14" s="64">
        <v>8</v>
      </c>
      <c r="H14" s="64">
        <f t="shared" si="0"/>
        <v>20</v>
      </c>
    </row>
    <row r="15" spans="1:8" x14ac:dyDescent="0.2">
      <c r="A15" s="64" t="s">
        <v>22</v>
      </c>
      <c r="B15" s="65" t="s">
        <v>17</v>
      </c>
      <c r="C15" s="64" t="s">
        <v>23</v>
      </c>
      <c r="D15" s="64" t="s">
        <v>24</v>
      </c>
      <c r="E15" s="65" t="s">
        <v>15</v>
      </c>
      <c r="F15" s="65" t="s">
        <v>119</v>
      </c>
      <c r="G15" s="64">
        <v>2</v>
      </c>
      <c r="H15" s="64">
        <f t="shared" si="0"/>
        <v>5</v>
      </c>
    </row>
    <row r="16" spans="1:8" x14ac:dyDescent="0.2">
      <c r="A16" s="64" t="s">
        <v>22</v>
      </c>
      <c r="B16" s="65" t="s">
        <v>19</v>
      </c>
      <c r="C16" s="64" t="s">
        <v>23</v>
      </c>
      <c r="D16" s="64" t="s">
        <v>24</v>
      </c>
      <c r="E16" s="64" t="s">
        <v>9</v>
      </c>
      <c r="F16" s="64" t="s">
        <v>87</v>
      </c>
      <c r="G16" s="64">
        <v>4</v>
      </c>
      <c r="H16" s="64">
        <f t="shared" si="0"/>
        <v>10</v>
      </c>
    </row>
    <row r="17" spans="1:8" x14ac:dyDescent="0.2">
      <c r="A17" s="64" t="s">
        <v>22</v>
      </c>
      <c r="B17" s="65" t="s">
        <v>19</v>
      </c>
      <c r="C17" s="64" t="s">
        <v>23</v>
      </c>
      <c r="D17" s="64" t="s">
        <v>24</v>
      </c>
      <c r="E17" s="64" t="s">
        <v>10</v>
      </c>
      <c r="F17" s="64" t="s">
        <v>88</v>
      </c>
      <c r="G17" s="64">
        <v>18</v>
      </c>
      <c r="H17" s="64">
        <f t="shared" si="0"/>
        <v>44</v>
      </c>
    </row>
    <row r="18" spans="1:8" x14ac:dyDescent="0.2">
      <c r="A18" s="64" t="s">
        <v>22</v>
      </c>
      <c r="B18" s="65" t="s">
        <v>19</v>
      </c>
      <c r="C18" s="64" t="s">
        <v>23</v>
      </c>
      <c r="D18" s="64" t="s">
        <v>24</v>
      </c>
      <c r="E18" s="64" t="s">
        <v>11</v>
      </c>
      <c r="F18" s="64" t="s">
        <v>89</v>
      </c>
      <c r="G18" s="64">
        <v>28</v>
      </c>
      <c r="H18" s="64">
        <f t="shared" si="0"/>
        <v>68</v>
      </c>
    </row>
    <row r="19" spans="1:8" x14ac:dyDescent="0.2">
      <c r="A19" s="64" t="s">
        <v>22</v>
      </c>
      <c r="B19" s="65" t="s">
        <v>19</v>
      </c>
      <c r="C19" s="64" t="s">
        <v>23</v>
      </c>
      <c r="D19" s="64" t="s">
        <v>24</v>
      </c>
      <c r="E19" s="64" t="s">
        <v>12</v>
      </c>
      <c r="F19" s="64" t="s">
        <v>90</v>
      </c>
      <c r="G19" s="64">
        <v>25</v>
      </c>
      <c r="H19" s="64">
        <f t="shared" si="0"/>
        <v>60</v>
      </c>
    </row>
    <row r="20" spans="1:8" x14ac:dyDescent="0.2">
      <c r="A20" s="64" t="s">
        <v>22</v>
      </c>
      <c r="B20" s="65" t="s">
        <v>19</v>
      </c>
      <c r="C20" s="64" t="s">
        <v>23</v>
      </c>
      <c r="D20" s="64" t="s">
        <v>24</v>
      </c>
      <c r="E20" s="64" t="s">
        <v>13</v>
      </c>
      <c r="F20" s="64" t="s">
        <v>91</v>
      </c>
      <c r="G20" s="64">
        <v>14</v>
      </c>
      <c r="H20" s="64">
        <f t="shared" si="0"/>
        <v>34</v>
      </c>
    </row>
    <row r="21" spans="1:8" x14ac:dyDescent="0.2">
      <c r="A21" s="64" t="s">
        <v>22</v>
      </c>
      <c r="B21" s="65" t="s">
        <v>19</v>
      </c>
      <c r="C21" s="64" t="s">
        <v>23</v>
      </c>
      <c r="D21" s="64" t="s">
        <v>24</v>
      </c>
      <c r="E21" s="64" t="s">
        <v>14</v>
      </c>
      <c r="F21" s="64" t="s">
        <v>92</v>
      </c>
      <c r="G21" s="64">
        <v>9</v>
      </c>
      <c r="H21" s="64">
        <f t="shared" si="0"/>
        <v>22</v>
      </c>
    </row>
    <row r="22" spans="1:8" x14ac:dyDescent="0.2">
      <c r="A22" s="64" t="s">
        <v>22</v>
      </c>
      <c r="B22" s="65" t="s">
        <v>19</v>
      </c>
      <c r="C22" s="64" t="s">
        <v>23</v>
      </c>
      <c r="D22" s="64" t="s">
        <v>24</v>
      </c>
      <c r="E22" s="65" t="s">
        <v>15</v>
      </c>
      <c r="F22" s="65" t="s">
        <v>120</v>
      </c>
      <c r="G22" s="64">
        <v>2</v>
      </c>
      <c r="H22" s="64">
        <f t="shared" si="0"/>
        <v>5</v>
      </c>
    </row>
    <row r="23" spans="1:8" x14ac:dyDescent="0.2">
      <c r="A23" s="64" t="s">
        <v>22</v>
      </c>
      <c r="B23" s="65" t="s">
        <v>16</v>
      </c>
      <c r="C23" s="64" t="s">
        <v>23</v>
      </c>
      <c r="D23" s="64" t="s">
        <v>24</v>
      </c>
      <c r="E23" s="64" t="s">
        <v>9</v>
      </c>
      <c r="F23" s="64" t="s">
        <v>93</v>
      </c>
      <c r="G23" s="64">
        <v>4</v>
      </c>
      <c r="H23" s="64">
        <f t="shared" si="0"/>
        <v>10</v>
      </c>
    </row>
    <row r="24" spans="1:8" x14ac:dyDescent="0.2">
      <c r="A24" s="64" t="s">
        <v>22</v>
      </c>
      <c r="B24" s="65" t="s">
        <v>16</v>
      </c>
      <c r="C24" s="64" t="s">
        <v>23</v>
      </c>
      <c r="D24" s="64" t="s">
        <v>24</v>
      </c>
      <c r="E24" s="64" t="s">
        <v>10</v>
      </c>
      <c r="F24" s="64" t="s">
        <v>94</v>
      </c>
      <c r="G24" s="64">
        <v>20</v>
      </c>
      <c r="H24" s="64">
        <f t="shared" si="0"/>
        <v>48</v>
      </c>
    </row>
    <row r="25" spans="1:8" x14ac:dyDescent="0.2">
      <c r="A25" s="64" t="s">
        <v>22</v>
      </c>
      <c r="B25" s="65" t="s">
        <v>16</v>
      </c>
      <c r="C25" s="64" t="s">
        <v>23</v>
      </c>
      <c r="D25" s="64" t="s">
        <v>24</v>
      </c>
      <c r="E25" s="64" t="s">
        <v>11</v>
      </c>
      <c r="F25" s="64" t="s">
        <v>95</v>
      </c>
      <c r="G25" s="64">
        <v>32</v>
      </c>
      <c r="H25" s="64">
        <f t="shared" si="0"/>
        <v>77</v>
      </c>
    </row>
    <row r="26" spans="1:8" x14ac:dyDescent="0.2">
      <c r="A26" s="64" t="s">
        <v>22</v>
      </c>
      <c r="B26" s="65" t="s">
        <v>16</v>
      </c>
      <c r="C26" s="64" t="s">
        <v>23</v>
      </c>
      <c r="D26" s="64" t="s">
        <v>24</v>
      </c>
      <c r="E26" s="64" t="s">
        <v>12</v>
      </c>
      <c r="F26" s="64" t="s">
        <v>96</v>
      </c>
      <c r="G26" s="64">
        <v>30</v>
      </c>
      <c r="H26" s="64">
        <f t="shared" si="0"/>
        <v>72</v>
      </c>
    </row>
    <row r="27" spans="1:8" x14ac:dyDescent="0.2">
      <c r="A27" s="64" t="s">
        <v>22</v>
      </c>
      <c r="B27" s="65" t="s">
        <v>16</v>
      </c>
      <c r="C27" s="64" t="s">
        <v>23</v>
      </c>
      <c r="D27" s="64" t="s">
        <v>24</v>
      </c>
      <c r="E27" s="64" t="s">
        <v>13</v>
      </c>
      <c r="F27" s="64" t="s">
        <v>97</v>
      </c>
      <c r="G27" s="64">
        <v>15</v>
      </c>
      <c r="H27" s="64">
        <f t="shared" si="0"/>
        <v>36</v>
      </c>
    </row>
    <row r="28" spans="1:8" x14ac:dyDescent="0.2">
      <c r="A28" s="64" t="s">
        <v>22</v>
      </c>
      <c r="B28" s="65" t="s">
        <v>16</v>
      </c>
      <c r="C28" s="64" t="s">
        <v>23</v>
      </c>
      <c r="D28" s="64" t="s">
        <v>24</v>
      </c>
      <c r="E28" s="64" t="s">
        <v>14</v>
      </c>
      <c r="F28" s="64" t="s">
        <v>98</v>
      </c>
      <c r="G28" s="64">
        <v>8</v>
      </c>
      <c r="H28" s="64">
        <f t="shared" si="0"/>
        <v>20</v>
      </c>
    </row>
    <row r="29" spans="1:8" x14ac:dyDescent="0.2">
      <c r="A29" s="64" t="s">
        <v>22</v>
      </c>
      <c r="B29" s="65" t="s">
        <v>16</v>
      </c>
      <c r="C29" s="64" t="s">
        <v>23</v>
      </c>
      <c r="D29" s="64" t="s">
        <v>24</v>
      </c>
      <c r="E29" s="65" t="s">
        <v>15</v>
      </c>
      <c r="F29" s="65" t="s">
        <v>121</v>
      </c>
      <c r="G29" s="64">
        <v>2</v>
      </c>
      <c r="H29" s="64">
        <f t="shared" si="0"/>
        <v>5</v>
      </c>
    </row>
    <row r="30" spans="1:8" x14ac:dyDescent="0.2">
      <c r="A30" s="64" t="s">
        <v>22</v>
      </c>
      <c r="B30" s="65" t="s">
        <v>20</v>
      </c>
      <c r="C30" s="64" t="s">
        <v>23</v>
      </c>
      <c r="D30" s="64" t="s">
        <v>24</v>
      </c>
      <c r="E30" s="64" t="s">
        <v>9</v>
      </c>
      <c r="F30" s="64" t="s">
        <v>99</v>
      </c>
      <c r="G30" s="64">
        <v>4</v>
      </c>
      <c r="H30" s="64">
        <f t="shared" si="0"/>
        <v>10</v>
      </c>
    </row>
    <row r="31" spans="1:8" x14ac:dyDescent="0.2">
      <c r="A31" s="64" t="s">
        <v>22</v>
      </c>
      <c r="B31" s="65" t="s">
        <v>20</v>
      </c>
      <c r="C31" s="64" t="s">
        <v>23</v>
      </c>
      <c r="D31" s="64" t="s">
        <v>24</v>
      </c>
      <c r="E31" s="64" t="s">
        <v>10</v>
      </c>
      <c r="F31" s="64" t="s">
        <v>100</v>
      </c>
      <c r="G31" s="64">
        <v>16</v>
      </c>
      <c r="H31" s="64">
        <f t="shared" si="0"/>
        <v>39</v>
      </c>
    </row>
    <row r="32" spans="1:8" x14ac:dyDescent="0.2">
      <c r="A32" s="64" t="s">
        <v>22</v>
      </c>
      <c r="B32" s="65" t="s">
        <v>20</v>
      </c>
      <c r="C32" s="64" t="s">
        <v>23</v>
      </c>
      <c r="D32" s="64" t="s">
        <v>24</v>
      </c>
      <c r="E32" s="64" t="s">
        <v>11</v>
      </c>
      <c r="F32" s="64" t="s">
        <v>101</v>
      </c>
      <c r="G32" s="64">
        <v>29</v>
      </c>
      <c r="H32" s="64">
        <f t="shared" si="0"/>
        <v>70</v>
      </c>
    </row>
    <row r="33" spans="1:8" x14ac:dyDescent="0.2">
      <c r="A33" s="64" t="s">
        <v>22</v>
      </c>
      <c r="B33" s="65" t="s">
        <v>20</v>
      </c>
      <c r="C33" s="64" t="s">
        <v>23</v>
      </c>
      <c r="D33" s="64" t="s">
        <v>24</v>
      </c>
      <c r="E33" s="64" t="s">
        <v>12</v>
      </c>
      <c r="F33" s="64" t="s">
        <v>102</v>
      </c>
      <c r="G33" s="64">
        <v>26</v>
      </c>
      <c r="H33" s="64">
        <f t="shared" si="0"/>
        <v>63</v>
      </c>
    </row>
    <row r="34" spans="1:8" x14ac:dyDescent="0.2">
      <c r="A34" s="64" t="s">
        <v>22</v>
      </c>
      <c r="B34" s="65" t="s">
        <v>20</v>
      </c>
      <c r="C34" s="64" t="s">
        <v>23</v>
      </c>
      <c r="D34" s="64" t="s">
        <v>24</v>
      </c>
      <c r="E34" s="64" t="s">
        <v>13</v>
      </c>
      <c r="F34" s="64" t="s">
        <v>103</v>
      </c>
      <c r="G34" s="64">
        <v>15</v>
      </c>
      <c r="H34" s="64">
        <f t="shared" si="0"/>
        <v>36</v>
      </c>
    </row>
    <row r="35" spans="1:8" x14ac:dyDescent="0.2">
      <c r="A35" s="64" t="s">
        <v>22</v>
      </c>
      <c r="B35" s="65" t="s">
        <v>20</v>
      </c>
      <c r="C35" s="64" t="s">
        <v>23</v>
      </c>
      <c r="D35" s="64" t="s">
        <v>24</v>
      </c>
      <c r="E35" s="64" t="s">
        <v>14</v>
      </c>
      <c r="F35" s="64" t="s">
        <v>104</v>
      </c>
      <c r="G35" s="64">
        <v>8</v>
      </c>
      <c r="H35" s="64">
        <f t="shared" si="0"/>
        <v>20</v>
      </c>
    </row>
    <row r="36" spans="1:8" x14ac:dyDescent="0.2">
      <c r="A36" s="64" t="s">
        <v>22</v>
      </c>
      <c r="B36" s="65" t="s">
        <v>20</v>
      </c>
      <c r="C36" s="64" t="s">
        <v>23</v>
      </c>
      <c r="D36" s="64" t="s">
        <v>24</v>
      </c>
      <c r="E36" s="65" t="s">
        <v>15</v>
      </c>
      <c r="F36" s="65" t="s">
        <v>122</v>
      </c>
      <c r="G36" s="64">
        <v>2</v>
      </c>
      <c r="H36" s="64">
        <f t="shared" si="0"/>
        <v>5</v>
      </c>
    </row>
    <row r="37" spans="1:8" x14ac:dyDescent="0.2">
      <c r="A37" s="64" t="s">
        <v>22</v>
      </c>
      <c r="B37" s="65" t="s">
        <v>21</v>
      </c>
      <c r="C37" s="64" t="s">
        <v>23</v>
      </c>
      <c r="D37" s="64" t="s">
        <v>24</v>
      </c>
      <c r="E37" s="64" t="s">
        <v>9</v>
      </c>
      <c r="F37" s="64" t="s">
        <v>105</v>
      </c>
      <c r="G37" s="64">
        <v>6</v>
      </c>
      <c r="H37" s="64">
        <f t="shared" si="0"/>
        <v>15</v>
      </c>
    </row>
    <row r="38" spans="1:8" x14ac:dyDescent="0.2">
      <c r="A38" s="64" t="s">
        <v>22</v>
      </c>
      <c r="B38" s="65" t="s">
        <v>21</v>
      </c>
      <c r="C38" s="64" t="s">
        <v>23</v>
      </c>
      <c r="D38" s="64" t="s">
        <v>24</v>
      </c>
      <c r="E38" s="64" t="s">
        <v>10</v>
      </c>
      <c r="F38" s="64" t="s">
        <v>106</v>
      </c>
      <c r="G38" s="64">
        <v>16</v>
      </c>
      <c r="H38" s="64">
        <f t="shared" si="0"/>
        <v>39</v>
      </c>
    </row>
    <row r="39" spans="1:8" x14ac:dyDescent="0.2">
      <c r="A39" s="64" t="s">
        <v>22</v>
      </c>
      <c r="B39" s="65" t="s">
        <v>21</v>
      </c>
      <c r="C39" s="64" t="s">
        <v>23</v>
      </c>
      <c r="D39" s="64" t="s">
        <v>24</v>
      </c>
      <c r="E39" s="64" t="s">
        <v>11</v>
      </c>
      <c r="F39" s="64" t="s">
        <v>107</v>
      </c>
      <c r="G39" s="64">
        <v>26</v>
      </c>
      <c r="H39" s="64">
        <f t="shared" si="0"/>
        <v>63</v>
      </c>
    </row>
    <row r="40" spans="1:8" x14ac:dyDescent="0.2">
      <c r="A40" s="64" t="s">
        <v>22</v>
      </c>
      <c r="B40" s="65" t="s">
        <v>21</v>
      </c>
      <c r="C40" s="64" t="s">
        <v>23</v>
      </c>
      <c r="D40" s="64" t="s">
        <v>24</v>
      </c>
      <c r="E40" s="64" t="s">
        <v>12</v>
      </c>
      <c r="F40" s="64" t="s">
        <v>108</v>
      </c>
      <c r="G40" s="64">
        <v>26</v>
      </c>
      <c r="H40" s="64">
        <f t="shared" si="0"/>
        <v>63</v>
      </c>
    </row>
    <row r="41" spans="1:8" x14ac:dyDescent="0.2">
      <c r="A41" s="64" t="s">
        <v>22</v>
      </c>
      <c r="B41" s="65" t="s">
        <v>21</v>
      </c>
      <c r="C41" s="64" t="s">
        <v>23</v>
      </c>
      <c r="D41" s="64" t="s">
        <v>24</v>
      </c>
      <c r="E41" s="64" t="s">
        <v>13</v>
      </c>
      <c r="F41" s="64" t="s">
        <v>109</v>
      </c>
      <c r="G41" s="64">
        <v>15</v>
      </c>
      <c r="H41" s="64">
        <f t="shared" si="0"/>
        <v>36</v>
      </c>
    </row>
    <row r="42" spans="1:8" x14ac:dyDescent="0.2">
      <c r="A42" s="64" t="s">
        <v>22</v>
      </c>
      <c r="B42" s="65" t="s">
        <v>21</v>
      </c>
      <c r="C42" s="64" t="s">
        <v>23</v>
      </c>
      <c r="D42" s="64" t="s">
        <v>24</v>
      </c>
      <c r="E42" s="64" t="s">
        <v>14</v>
      </c>
      <c r="F42" s="64" t="s">
        <v>110</v>
      </c>
      <c r="G42" s="64">
        <v>10</v>
      </c>
      <c r="H42" s="64">
        <f t="shared" si="0"/>
        <v>24</v>
      </c>
    </row>
    <row r="43" spans="1:8" x14ac:dyDescent="0.2">
      <c r="A43" s="64" t="s">
        <v>22</v>
      </c>
      <c r="B43" s="65" t="s">
        <v>21</v>
      </c>
      <c r="C43" s="64" t="s">
        <v>23</v>
      </c>
      <c r="D43" s="64" t="s">
        <v>24</v>
      </c>
      <c r="E43" s="65" t="s">
        <v>15</v>
      </c>
      <c r="F43" s="65" t="s">
        <v>123</v>
      </c>
      <c r="G43" s="64">
        <v>1</v>
      </c>
      <c r="H43" s="64">
        <f t="shared" si="0"/>
        <v>3</v>
      </c>
    </row>
    <row r="44" spans="1:8" x14ac:dyDescent="0.2">
      <c r="A44" s="64" t="s">
        <v>22</v>
      </c>
      <c r="B44" s="65" t="s">
        <v>18</v>
      </c>
      <c r="C44" s="64" t="s">
        <v>23</v>
      </c>
      <c r="D44" s="64" t="s">
        <v>24</v>
      </c>
      <c r="E44" s="64" t="s">
        <v>9</v>
      </c>
      <c r="F44" s="64" t="s">
        <v>111</v>
      </c>
      <c r="G44" s="64">
        <v>7</v>
      </c>
      <c r="H44" s="64">
        <f t="shared" si="0"/>
        <v>17</v>
      </c>
    </row>
    <row r="45" spans="1:8" x14ac:dyDescent="0.2">
      <c r="A45" s="64" t="s">
        <v>22</v>
      </c>
      <c r="B45" s="65" t="s">
        <v>18</v>
      </c>
      <c r="C45" s="64" t="s">
        <v>23</v>
      </c>
      <c r="D45" s="64" t="s">
        <v>24</v>
      </c>
      <c r="E45" s="64" t="s">
        <v>10</v>
      </c>
      <c r="F45" s="64" t="s">
        <v>112</v>
      </c>
      <c r="G45" s="64">
        <v>18</v>
      </c>
      <c r="H45" s="64">
        <f t="shared" si="0"/>
        <v>44</v>
      </c>
    </row>
    <row r="46" spans="1:8" x14ac:dyDescent="0.2">
      <c r="A46" s="64" t="s">
        <v>22</v>
      </c>
      <c r="B46" s="65" t="s">
        <v>18</v>
      </c>
      <c r="C46" s="64" t="s">
        <v>23</v>
      </c>
      <c r="D46" s="64" t="s">
        <v>24</v>
      </c>
      <c r="E46" s="64" t="s">
        <v>11</v>
      </c>
      <c r="F46" s="64" t="s">
        <v>113</v>
      </c>
      <c r="G46" s="64">
        <v>26</v>
      </c>
      <c r="H46" s="64">
        <f t="shared" si="0"/>
        <v>63</v>
      </c>
    </row>
    <row r="47" spans="1:8" x14ac:dyDescent="0.2">
      <c r="A47" s="64" t="s">
        <v>22</v>
      </c>
      <c r="B47" s="65" t="s">
        <v>18</v>
      </c>
      <c r="C47" s="64" t="s">
        <v>23</v>
      </c>
      <c r="D47" s="64" t="s">
        <v>24</v>
      </c>
      <c r="E47" s="64" t="s">
        <v>12</v>
      </c>
      <c r="F47" s="64" t="s">
        <v>114</v>
      </c>
      <c r="G47" s="64">
        <v>23</v>
      </c>
      <c r="H47" s="64">
        <f t="shared" si="0"/>
        <v>56</v>
      </c>
    </row>
    <row r="48" spans="1:8" x14ac:dyDescent="0.2">
      <c r="A48" s="64" t="s">
        <v>22</v>
      </c>
      <c r="B48" s="65" t="s">
        <v>18</v>
      </c>
      <c r="C48" s="64" t="s">
        <v>23</v>
      </c>
      <c r="D48" s="64" t="s">
        <v>24</v>
      </c>
      <c r="E48" s="64" t="s">
        <v>13</v>
      </c>
      <c r="F48" s="64" t="s">
        <v>115</v>
      </c>
      <c r="G48" s="64">
        <v>16</v>
      </c>
      <c r="H48" s="64">
        <f t="shared" si="0"/>
        <v>39</v>
      </c>
    </row>
    <row r="49" spans="1:8" x14ac:dyDescent="0.2">
      <c r="A49" s="64" t="s">
        <v>22</v>
      </c>
      <c r="B49" s="65" t="s">
        <v>18</v>
      </c>
      <c r="C49" s="64" t="s">
        <v>23</v>
      </c>
      <c r="D49" s="64" t="s">
        <v>24</v>
      </c>
      <c r="E49" s="64" t="s">
        <v>14</v>
      </c>
      <c r="F49" s="64" t="s">
        <v>116</v>
      </c>
      <c r="G49" s="64">
        <v>7</v>
      </c>
      <c r="H49" s="64">
        <f t="shared" si="0"/>
        <v>17</v>
      </c>
    </row>
    <row r="50" spans="1:8" x14ac:dyDescent="0.2">
      <c r="A50" s="64" t="s">
        <v>22</v>
      </c>
      <c r="B50" s="65" t="s">
        <v>18</v>
      </c>
      <c r="C50" s="64" t="s">
        <v>23</v>
      </c>
      <c r="D50" s="64" t="s">
        <v>24</v>
      </c>
      <c r="E50" s="64" t="s">
        <v>15</v>
      </c>
      <c r="F50" s="64" t="s">
        <v>117</v>
      </c>
      <c r="G50" s="64">
        <v>3</v>
      </c>
      <c r="H50" s="64">
        <f t="shared" si="0"/>
        <v>8</v>
      </c>
    </row>
    <row r="51" spans="1:8" x14ac:dyDescent="0.2">
      <c r="A51" s="82" t="s">
        <v>171</v>
      </c>
      <c r="B51" s="83"/>
      <c r="C51" s="83"/>
      <c r="D51" s="83"/>
      <c r="E51" s="83"/>
      <c r="F51" s="84"/>
      <c r="G51" s="64">
        <f>SUM(G2:G50)</f>
        <v>722</v>
      </c>
      <c r="H51" s="64">
        <f>SUM(H2:H50)</f>
        <v>1752</v>
      </c>
    </row>
  </sheetData>
  <autoFilter ref="A1:F50" xr:uid="{F52B37B9-E8AF-4D68-8B1D-08BC0D891CFE}"/>
  <mergeCells count="1">
    <mergeCell ref="A51:F5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6CE9-8643-4C91-AD35-57758A06CB33}">
  <dimension ref="A1:H106"/>
  <sheetViews>
    <sheetView topLeftCell="A89" workbookViewId="0">
      <selection activeCell="G89" sqref="G1:H1048576"/>
    </sheetView>
  </sheetViews>
  <sheetFormatPr defaultRowHeight="10" x14ac:dyDescent="0.2"/>
  <cols>
    <col min="1" max="1" width="16.77734375" bestFit="1" customWidth="1"/>
    <col min="2" max="2" width="31.44140625" style="1" bestFit="1" customWidth="1"/>
    <col min="3" max="3" width="15.88671875" bestFit="1" customWidth="1"/>
    <col min="4" max="4" width="27" bestFit="1" customWidth="1"/>
    <col min="5" max="5" width="5.88671875" bestFit="1" customWidth="1"/>
    <col min="6" max="6" width="22.21875" bestFit="1" customWidth="1"/>
    <col min="8" max="8" width="13.5546875" bestFit="1" customWidth="1"/>
  </cols>
  <sheetData>
    <row r="1" spans="1:8" x14ac:dyDescent="0.2">
      <c r="A1" s="62" t="s">
        <v>0</v>
      </c>
      <c r="B1" s="63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169</v>
      </c>
      <c r="H1" s="62" t="s">
        <v>170</v>
      </c>
    </row>
    <row r="2" spans="1:8" x14ac:dyDescent="0.2">
      <c r="A2" s="64" t="s">
        <v>256</v>
      </c>
      <c r="B2" s="65" t="s">
        <v>224</v>
      </c>
      <c r="C2" s="64" t="s">
        <v>257</v>
      </c>
      <c r="D2" s="64" t="s">
        <v>258</v>
      </c>
      <c r="E2" s="64" t="s">
        <v>9</v>
      </c>
      <c r="F2" s="64" t="s">
        <v>259</v>
      </c>
      <c r="G2" s="64">
        <v>10</v>
      </c>
      <c r="H2" s="64">
        <f t="shared" ref="H2:H65" si="0">ROUNDUP(G2*2*1.2,0)</f>
        <v>24</v>
      </c>
    </row>
    <row r="3" spans="1:8" x14ac:dyDescent="0.2">
      <c r="A3" s="64" t="s">
        <v>256</v>
      </c>
      <c r="B3" s="65" t="s">
        <v>224</v>
      </c>
      <c r="C3" s="64" t="s">
        <v>257</v>
      </c>
      <c r="D3" s="64" t="s">
        <v>258</v>
      </c>
      <c r="E3" s="64" t="s">
        <v>10</v>
      </c>
      <c r="F3" s="64" t="s">
        <v>260</v>
      </c>
      <c r="G3" s="64">
        <v>53</v>
      </c>
      <c r="H3" s="64">
        <f t="shared" si="0"/>
        <v>128</v>
      </c>
    </row>
    <row r="4" spans="1:8" x14ac:dyDescent="0.2">
      <c r="A4" s="64" t="s">
        <v>256</v>
      </c>
      <c r="B4" s="65" t="s">
        <v>224</v>
      </c>
      <c r="C4" s="64" t="s">
        <v>257</v>
      </c>
      <c r="D4" s="64" t="s">
        <v>258</v>
      </c>
      <c r="E4" s="64" t="s">
        <v>11</v>
      </c>
      <c r="F4" s="64" t="s">
        <v>261</v>
      </c>
      <c r="G4" s="64">
        <v>115</v>
      </c>
      <c r="H4" s="64">
        <f t="shared" si="0"/>
        <v>276</v>
      </c>
    </row>
    <row r="5" spans="1:8" x14ac:dyDescent="0.2">
      <c r="A5" s="64" t="s">
        <v>256</v>
      </c>
      <c r="B5" s="65" t="s">
        <v>224</v>
      </c>
      <c r="C5" s="64" t="s">
        <v>257</v>
      </c>
      <c r="D5" s="64" t="s">
        <v>258</v>
      </c>
      <c r="E5" s="64" t="s">
        <v>12</v>
      </c>
      <c r="F5" s="64" t="s">
        <v>262</v>
      </c>
      <c r="G5" s="64">
        <v>115</v>
      </c>
      <c r="H5" s="64">
        <f t="shared" si="0"/>
        <v>276</v>
      </c>
    </row>
    <row r="6" spans="1:8" x14ac:dyDescent="0.2">
      <c r="A6" s="64" t="s">
        <v>256</v>
      </c>
      <c r="B6" s="65" t="s">
        <v>224</v>
      </c>
      <c r="C6" s="64" t="s">
        <v>257</v>
      </c>
      <c r="D6" s="64" t="s">
        <v>258</v>
      </c>
      <c r="E6" s="64" t="s">
        <v>13</v>
      </c>
      <c r="F6" s="64" t="s">
        <v>263</v>
      </c>
      <c r="G6" s="64">
        <v>74</v>
      </c>
      <c r="H6" s="64">
        <f t="shared" si="0"/>
        <v>178</v>
      </c>
    </row>
    <row r="7" spans="1:8" x14ac:dyDescent="0.2">
      <c r="A7" s="64" t="s">
        <v>256</v>
      </c>
      <c r="B7" s="65" t="s">
        <v>224</v>
      </c>
      <c r="C7" s="64" t="s">
        <v>257</v>
      </c>
      <c r="D7" s="64" t="s">
        <v>258</v>
      </c>
      <c r="E7" s="64" t="s">
        <v>14</v>
      </c>
      <c r="F7" s="64" t="s">
        <v>264</v>
      </c>
      <c r="G7" s="64">
        <v>36</v>
      </c>
      <c r="H7" s="64">
        <f t="shared" si="0"/>
        <v>87</v>
      </c>
    </row>
    <row r="8" spans="1:8" x14ac:dyDescent="0.2">
      <c r="A8" s="64" t="s">
        <v>256</v>
      </c>
      <c r="B8" s="65" t="s">
        <v>224</v>
      </c>
      <c r="C8" s="64" t="s">
        <v>257</v>
      </c>
      <c r="D8" s="64" t="s">
        <v>258</v>
      </c>
      <c r="E8" s="64" t="s">
        <v>15</v>
      </c>
      <c r="F8" s="64" t="s">
        <v>265</v>
      </c>
      <c r="G8" s="64">
        <v>9</v>
      </c>
      <c r="H8" s="64">
        <f t="shared" si="0"/>
        <v>22</v>
      </c>
    </row>
    <row r="9" spans="1:8" x14ac:dyDescent="0.2">
      <c r="A9" s="64" t="s">
        <v>256</v>
      </c>
      <c r="B9" s="65" t="s">
        <v>266</v>
      </c>
      <c r="C9" s="64" t="s">
        <v>257</v>
      </c>
      <c r="D9" s="64" t="s">
        <v>258</v>
      </c>
      <c r="E9" s="64" t="s">
        <v>9</v>
      </c>
      <c r="F9" s="64" t="s">
        <v>267</v>
      </c>
      <c r="G9" s="64">
        <v>2</v>
      </c>
      <c r="H9" s="64">
        <f t="shared" si="0"/>
        <v>5</v>
      </c>
    </row>
    <row r="10" spans="1:8" x14ac:dyDescent="0.2">
      <c r="A10" s="64" t="s">
        <v>256</v>
      </c>
      <c r="B10" s="65" t="s">
        <v>266</v>
      </c>
      <c r="C10" s="64" t="s">
        <v>257</v>
      </c>
      <c r="D10" s="64" t="s">
        <v>258</v>
      </c>
      <c r="E10" s="64" t="s">
        <v>10</v>
      </c>
      <c r="F10" s="64" t="s">
        <v>268</v>
      </c>
      <c r="G10" s="64">
        <v>17</v>
      </c>
      <c r="H10" s="64">
        <f t="shared" si="0"/>
        <v>41</v>
      </c>
    </row>
    <row r="11" spans="1:8" x14ac:dyDescent="0.2">
      <c r="A11" s="64" t="s">
        <v>256</v>
      </c>
      <c r="B11" s="65" t="s">
        <v>266</v>
      </c>
      <c r="C11" s="64" t="s">
        <v>257</v>
      </c>
      <c r="D11" s="64" t="s">
        <v>258</v>
      </c>
      <c r="E11" s="64" t="s">
        <v>11</v>
      </c>
      <c r="F11" s="64" t="s">
        <v>269</v>
      </c>
      <c r="G11" s="64">
        <v>35</v>
      </c>
      <c r="H11" s="64">
        <f t="shared" si="0"/>
        <v>84</v>
      </c>
    </row>
    <row r="12" spans="1:8" x14ac:dyDescent="0.2">
      <c r="A12" s="64" t="s">
        <v>256</v>
      </c>
      <c r="B12" s="65" t="s">
        <v>266</v>
      </c>
      <c r="C12" s="64" t="s">
        <v>257</v>
      </c>
      <c r="D12" s="64" t="s">
        <v>258</v>
      </c>
      <c r="E12" s="64" t="s">
        <v>12</v>
      </c>
      <c r="F12" s="64" t="s">
        <v>270</v>
      </c>
      <c r="G12" s="64">
        <v>39</v>
      </c>
      <c r="H12" s="64">
        <f t="shared" si="0"/>
        <v>94</v>
      </c>
    </row>
    <row r="13" spans="1:8" x14ac:dyDescent="0.2">
      <c r="A13" s="64" t="s">
        <v>256</v>
      </c>
      <c r="B13" s="65" t="s">
        <v>266</v>
      </c>
      <c r="C13" s="64" t="s">
        <v>257</v>
      </c>
      <c r="D13" s="64" t="s">
        <v>258</v>
      </c>
      <c r="E13" s="64" t="s">
        <v>13</v>
      </c>
      <c r="F13" s="64" t="s">
        <v>271</v>
      </c>
      <c r="G13" s="64">
        <v>27</v>
      </c>
      <c r="H13" s="64">
        <f t="shared" si="0"/>
        <v>65</v>
      </c>
    </row>
    <row r="14" spans="1:8" x14ac:dyDescent="0.2">
      <c r="A14" s="64" t="s">
        <v>256</v>
      </c>
      <c r="B14" s="65" t="s">
        <v>266</v>
      </c>
      <c r="C14" s="64" t="s">
        <v>257</v>
      </c>
      <c r="D14" s="64" t="s">
        <v>258</v>
      </c>
      <c r="E14" s="64" t="s">
        <v>14</v>
      </c>
      <c r="F14" s="64" t="s">
        <v>272</v>
      </c>
      <c r="G14" s="64">
        <v>15</v>
      </c>
      <c r="H14" s="64">
        <f t="shared" si="0"/>
        <v>36</v>
      </c>
    </row>
    <row r="15" spans="1:8" x14ac:dyDescent="0.2">
      <c r="A15" s="64" t="s">
        <v>256</v>
      </c>
      <c r="B15" s="65" t="s">
        <v>266</v>
      </c>
      <c r="C15" s="64" t="s">
        <v>257</v>
      </c>
      <c r="D15" s="64" t="s">
        <v>258</v>
      </c>
      <c r="E15" s="65" t="s">
        <v>15</v>
      </c>
      <c r="F15" s="65" t="s">
        <v>273</v>
      </c>
      <c r="G15" s="64">
        <v>2</v>
      </c>
      <c r="H15" s="64">
        <f t="shared" si="0"/>
        <v>5</v>
      </c>
    </row>
    <row r="16" spans="1:8" x14ac:dyDescent="0.2">
      <c r="A16" s="64" t="s">
        <v>256</v>
      </c>
      <c r="B16" s="65" t="s">
        <v>183</v>
      </c>
      <c r="C16" s="64" t="s">
        <v>257</v>
      </c>
      <c r="D16" s="64" t="s">
        <v>258</v>
      </c>
      <c r="E16" s="64" t="s">
        <v>9</v>
      </c>
      <c r="F16" s="64" t="s">
        <v>274</v>
      </c>
      <c r="G16" s="64">
        <v>10</v>
      </c>
      <c r="H16" s="64">
        <f t="shared" si="0"/>
        <v>24</v>
      </c>
    </row>
    <row r="17" spans="1:8" x14ac:dyDescent="0.2">
      <c r="A17" s="64" t="s">
        <v>256</v>
      </c>
      <c r="B17" s="65" t="s">
        <v>183</v>
      </c>
      <c r="C17" s="64" t="s">
        <v>257</v>
      </c>
      <c r="D17" s="64" t="s">
        <v>258</v>
      </c>
      <c r="E17" s="64" t="s">
        <v>10</v>
      </c>
      <c r="F17" s="64" t="s">
        <v>275</v>
      </c>
      <c r="G17" s="64">
        <v>34</v>
      </c>
      <c r="H17" s="64">
        <f t="shared" si="0"/>
        <v>82</v>
      </c>
    </row>
    <row r="18" spans="1:8" x14ac:dyDescent="0.2">
      <c r="A18" s="64" t="s">
        <v>256</v>
      </c>
      <c r="B18" s="65" t="s">
        <v>183</v>
      </c>
      <c r="C18" s="64" t="s">
        <v>257</v>
      </c>
      <c r="D18" s="64" t="s">
        <v>258</v>
      </c>
      <c r="E18" s="64" t="s">
        <v>11</v>
      </c>
      <c r="F18" s="64" t="s">
        <v>276</v>
      </c>
      <c r="G18" s="64">
        <v>74</v>
      </c>
      <c r="H18" s="64">
        <f t="shared" si="0"/>
        <v>178</v>
      </c>
    </row>
    <row r="19" spans="1:8" x14ac:dyDescent="0.2">
      <c r="A19" s="64" t="s">
        <v>256</v>
      </c>
      <c r="B19" s="65" t="s">
        <v>183</v>
      </c>
      <c r="C19" s="64" t="s">
        <v>257</v>
      </c>
      <c r="D19" s="64" t="s">
        <v>258</v>
      </c>
      <c r="E19" s="64" t="s">
        <v>12</v>
      </c>
      <c r="F19" s="64" t="s">
        <v>277</v>
      </c>
      <c r="G19" s="64">
        <v>66</v>
      </c>
      <c r="H19" s="64">
        <f t="shared" si="0"/>
        <v>159</v>
      </c>
    </row>
    <row r="20" spans="1:8" x14ac:dyDescent="0.2">
      <c r="A20" s="64" t="s">
        <v>256</v>
      </c>
      <c r="B20" s="65" t="s">
        <v>183</v>
      </c>
      <c r="C20" s="64" t="s">
        <v>257</v>
      </c>
      <c r="D20" s="64" t="s">
        <v>258</v>
      </c>
      <c r="E20" s="64" t="s">
        <v>13</v>
      </c>
      <c r="F20" s="64" t="s">
        <v>278</v>
      </c>
      <c r="G20" s="64">
        <v>42</v>
      </c>
      <c r="H20" s="64">
        <f t="shared" si="0"/>
        <v>101</v>
      </c>
    </row>
    <row r="21" spans="1:8" x14ac:dyDescent="0.2">
      <c r="A21" s="64" t="s">
        <v>256</v>
      </c>
      <c r="B21" s="65" t="s">
        <v>183</v>
      </c>
      <c r="C21" s="64" t="s">
        <v>257</v>
      </c>
      <c r="D21" s="64" t="s">
        <v>258</v>
      </c>
      <c r="E21" s="64" t="s">
        <v>14</v>
      </c>
      <c r="F21" s="64" t="s">
        <v>279</v>
      </c>
      <c r="G21" s="64">
        <v>18</v>
      </c>
      <c r="H21" s="64">
        <f t="shared" si="0"/>
        <v>44</v>
      </c>
    </row>
    <row r="22" spans="1:8" x14ac:dyDescent="0.2">
      <c r="A22" s="64" t="s">
        <v>256</v>
      </c>
      <c r="B22" s="65" t="s">
        <v>183</v>
      </c>
      <c r="C22" s="64" t="s">
        <v>257</v>
      </c>
      <c r="D22" s="64" t="s">
        <v>258</v>
      </c>
      <c r="E22" s="64" t="s">
        <v>15</v>
      </c>
      <c r="F22" s="64" t="s">
        <v>280</v>
      </c>
      <c r="G22" s="64">
        <v>6</v>
      </c>
      <c r="H22" s="64">
        <f t="shared" si="0"/>
        <v>15</v>
      </c>
    </row>
    <row r="23" spans="1:8" x14ac:dyDescent="0.2">
      <c r="A23" s="64" t="s">
        <v>256</v>
      </c>
      <c r="B23" s="65" t="s">
        <v>281</v>
      </c>
      <c r="C23" s="64" t="s">
        <v>257</v>
      </c>
      <c r="D23" s="64" t="s">
        <v>258</v>
      </c>
      <c r="E23" s="64" t="s">
        <v>9</v>
      </c>
      <c r="F23" s="64" t="s">
        <v>282</v>
      </c>
      <c r="G23" s="64">
        <v>10</v>
      </c>
      <c r="H23" s="64">
        <f t="shared" si="0"/>
        <v>24</v>
      </c>
    </row>
    <row r="24" spans="1:8" x14ac:dyDescent="0.2">
      <c r="A24" s="64" t="s">
        <v>256</v>
      </c>
      <c r="B24" s="65" t="s">
        <v>281</v>
      </c>
      <c r="C24" s="64" t="s">
        <v>257</v>
      </c>
      <c r="D24" s="64" t="s">
        <v>258</v>
      </c>
      <c r="E24" s="64" t="s">
        <v>10</v>
      </c>
      <c r="F24" s="64" t="s">
        <v>283</v>
      </c>
      <c r="G24" s="64">
        <v>53</v>
      </c>
      <c r="H24" s="64">
        <f t="shared" si="0"/>
        <v>128</v>
      </c>
    </row>
    <row r="25" spans="1:8" x14ac:dyDescent="0.2">
      <c r="A25" s="64" t="s">
        <v>256</v>
      </c>
      <c r="B25" s="65" t="s">
        <v>281</v>
      </c>
      <c r="C25" s="64" t="s">
        <v>257</v>
      </c>
      <c r="D25" s="64" t="s">
        <v>258</v>
      </c>
      <c r="E25" s="64" t="s">
        <v>11</v>
      </c>
      <c r="F25" s="64" t="s">
        <v>284</v>
      </c>
      <c r="G25" s="64">
        <v>120</v>
      </c>
      <c r="H25" s="64">
        <f t="shared" si="0"/>
        <v>288</v>
      </c>
    </row>
    <row r="26" spans="1:8" x14ac:dyDescent="0.2">
      <c r="A26" s="64" t="s">
        <v>256</v>
      </c>
      <c r="B26" s="65" t="s">
        <v>281</v>
      </c>
      <c r="C26" s="64" t="s">
        <v>257</v>
      </c>
      <c r="D26" s="64" t="s">
        <v>258</v>
      </c>
      <c r="E26" s="64" t="s">
        <v>12</v>
      </c>
      <c r="F26" s="64" t="s">
        <v>285</v>
      </c>
      <c r="G26" s="64">
        <v>120</v>
      </c>
      <c r="H26" s="64">
        <f t="shared" si="0"/>
        <v>288</v>
      </c>
    </row>
    <row r="27" spans="1:8" x14ac:dyDescent="0.2">
      <c r="A27" s="64" t="s">
        <v>256</v>
      </c>
      <c r="B27" s="65" t="s">
        <v>281</v>
      </c>
      <c r="C27" s="64" t="s">
        <v>257</v>
      </c>
      <c r="D27" s="64" t="s">
        <v>258</v>
      </c>
      <c r="E27" s="64" t="s">
        <v>13</v>
      </c>
      <c r="F27" s="64" t="s">
        <v>286</v>
      </c>
      <c r="G27" s="64">
        <v>78</v>
      </c>
      <c r="H27" s="64">
        <f t="shared" si="0"/>
        <v>188</v>
      </c>
    </row>
    <row r="28" spans="1:8" x14ac:dyDescent="0.2">
      <c r="A28" s="64" t="s">
        <v>256</v>
      </c>
      <c r="B28" s="65" t="s">
        <v>281</v>
      </c>
      <c r="C28" s="64" t="s">
        <v>257</v>
      </c>
      <c r="D28" s="64" t="s">
        <v>258</v>
      </c>
      <c r="E28" s="64" t="s">
        <v>14</v>
      </c>
      <c r="F28" s="64" t="s">
        <v>287</v>
      </c>
      <c r="G28" s="64">
        <v>34</v>
      </c>
      <c r="H28" s="64">
        <f t="shared" si="0"/>
        <v>82</v>
      </c>
    </row>
    <row r="29" spans="1:8" x14ac:dyDescent="0.2">
      <c r="A29" s="64" t="s">
        <v>256</v>
      </c>
      <c r="B29" s="65" t="s">
        <v>281</v>
      </c>
      <c r="C29" s="64" t="s">
        <v>257</v>
      </c>
      <c r="D29" s="64" t="s">
        <v>258</v>
      </c>
      <c r="E29" s="64" t="s">
        <v>15</v>
      </c>
      <c r="F29" s="64" t="s">
        <v>288</v>
      </c>
      <c r="G29" s="64">
        <v>9</v>
      </c>
      <c r="H29" s="64">
        <f t="shared" si="0"/>
        <v>22</v>
      </c>
    </row>
    <row r="30" spans="1:8" x14ac:dyDescent="0.2">
      <c r="A30" s="64" t="s">
        <v>256</v>
      </c>
      <c r="B30" s="65" t="s">
        <v>289</v>
      </c>
      <c r="C30" s="64" t="s">
        <v>257</v>
      </c>
      <c r="D30" s="64" t="s">
        <v>258</v>
      </c>
      <c r="E30" s="64" t="s">
        <v>9</v>
      </c>
      <c r="F30" s="64" t="s">
        <v>290</v>
      </c>
      <c r="G30" s="64">
        <v>10</v>
      </c>
      <c r="H30" s="64">
        <f t="shared" si="0"/>
        <v>24</v>
      </c>
    </row>
    <row r="31" spans="1:8" x14ac:dyDescent="0.2">
      <c r="A31" s="64" t="s">
        <v>256</v>
      </c>
      <c r="B31" s="65" t="s">
        <v>289</v>
      </c>
      <c r="C31" s="64" t="s">
        <v>257</v>
      </c>
      <c r="D31" s="64" t="s">
        <v>258</v>
      </c>
      <c r="E31" s="64" t="s">
        <v>10</v>
      </c>
      <c r="F31" s="64" t="s">
        <v>291</v>
      </c>
      <c r="G31" s="64">
        <v>48</v>
      </c>
      <c r="H31" s="64">
        <f t="shared" si="0"/>
        <v>116</v>
      </c>
    </row>
    <row r="32" spans="1:8" x14ac:dyDescent="0.2">
      <c r="A32" s="64" t="s">
        <v>256</v>
      </c>
      <c r="B32" s="65" t="s">
        <v>289</v>
      </c>
      <c r="C32" s="64" t="s">
        <v>257</v>
      </c>
      <c r="D32" s="64" t="s">
        <v>258</v>
      </c>
      <c r="E32" s="64" t="s">
        <v>11</v>
      </c>
      <c r="F32" s="64" t="s">
        <v>292</v>
      </c>
      <c r="G32" s="64">
        <v>104</v>
      </c>
      <c r="H32" s="64">
        <f t="shared" si="0"/>
        <v>250</v>
      </c>
    </row>
    <row r="33" spans="1:8" x14ac:dyDescent="0.2">
      <c r="A33" s="64" t="s">
        <v>256</v>
      </c>
      <c r="B33" s="65" t="s">
        <v>289</v>
      </c>
      <c r="C33" s="64" t="s">
        <v>257</v>
      </c>
      <c r="D33" s="64" t="s">
        <v>258</v>
      </c>
      <c r="E33" s="64" t="s">
        <v>12</v>
      </c>
      <c r="F33" s="64" t="s">
        <v>293</v>
      </c>
      <c r="G33" s="64">
        <v>101</v>
      </c>
      <c r="H33" s="64">
        <f t="shared" si="0"/>
        <v>243</v>
      </c>
    </row>
    <row r="34" spans="1:8" x14ac:dyDescent="0.2">
      <c r="A34" s="64" t="s">
        <v>256</v>
      </c>
      <c r="B34" s="65" t="s">
        <v>289</v>
      </c>
      <c r="C34" s="64" t="s">
        <v>257</v>
      </c>
      <c r="D34" s="64" t="s">
        <v>258</v>
      </c>
      <c r="E34" s="64" t="s">
        <v>13</v>
      </c>
      <c r="F34" s="64" t="s">
        <v>294</v>
      </c>
      <c r="G34" s="64">
        <v>65</v>
      </c>
      <c r="H34" s="64">
        <f t="shared" si="0"/>
        <v>156</v>
      </c>
    </row>
    <row r="35" spans="1:8" x14ac:dyDescent="0.2">
      <c r="A35" s="64" t="s">
        <v>256</v>
      </c>
      <c r="B35" s="65" t="s">
        <v>289</v>
      </c>
      <c r="C35" s="64" t="s">
        <v>257</v>
      </c>
      <c r="D35" s="64" t="s">
        <v>258</v>
      </c>
      <c r="E35" s="64" t="s">
        <v>14</v>
      </c>
      <c r="F35" s="64" t="s">
        <v>295</v>
      </c>
      <c r="G35" s="64">
        <v>32</v>
      </c>
      <c r="H35" s="64">
        <f t="shared" si="0"/>
        <v>77</v>
      </c>
    </row>
    <row r="36" spans="1:8" x14ac:dyDescent="0.2">
      <c r="A36" s="64" t="s">
        <v>256</v>
      </c>
      <c r="B36" s="65" t="s">
        <v>289</v>
      </c>
      <c r="C36" s="64" t="s">
        <v>257</v>
      </c>
      <c r="D36" s="64" t="s">
        <v>258</v>
      </c>
      <c r="E36" s="64" t="s">
        <v>15</v>
      </c>
      <c r="F36" s="64" t="s">
        <v>296</v>
      </c>
      <c r="G36" s="64">
        <v>8</v>
      </c>
      <c r="H36" s="64">
        <f t="shared" si="0"/>
        <v>20</v>
      </c>
    </row>
    <row r="37" spans="1:8" x14ac:dyDescent="0.2">
      <c r="A37" s="64" t="s">
        <v>256</v>
      </c>
      <c r="B37" s="65" t="s">
        <v>297</v>
      </c>
      <c r="C37" s="64" t="s">
        <v>257</v>
      </c>
      <c r="D37" s="64" t="s">
        <v>258</v>
      </c>
      <c r="E37" s="64" t="s">
        <v>9</v>
      </c>
      <c r="F37" s="64" t="s">
        <v>298</v>
      </c>
      <c r="G37" s="64">
        <v>10</v>
      </c>
      <c r="H37" s="64">
        <f t="shared" si="0"/>
        <v>24</v>
      </c>
    </row>
    <row r="38" spans="1:8" x14ac:dyDescent="0.2">
      <c r="A38" s="64" t="s">
        <v>256</v>
      </c>
      <c r="B38" s="65" t="s">
        <v>297</v>
      </c>
      <c r="C38" s="64" t="s">
        <v>257</v>
      </c>
      <c r="D38" s="64" t="s">
        <v>258</v>
      </c>
      <c r="E38" s="64" t="s">
        <v>10</v>
      </c>
      <c r="F38" s="64" t="s">
        <v>299</v>
      </c>
      <c r="G38" s="64">
        <v>35</v>
      </c>
      <c r="H38" s="64">
        <f t="shared" si="0"/>
        <v>84</v>
      </c>
    </row>
    <row r="39" spans="1:8" x14ac:dyDescent="0.2">
      <c r="A39" s="64" t="s">
        <v>256</v>
      </c>
      <c r="B39" s="65" t="s">
        <v>297</v>
      </c>
      <c r="C39" s="64" t="s">
        <v>257</v>
      </c>
      <c r="D39" s="64" t="s">
        <v>258</v>
      </c>
      <c r="E39" s="64" t="s">
        <v>11</v>
      </c>
      <c r="F39" s="64" t="s">
        <v>300</v>
      </c>
      <c r="G39" s="64">
        <v>76</v>
      </c>
      <c r="H39" s="64">
        <f t="shared" si="0"/>
        <v>183</v>
      </c>
    </row>
    <row r="40" spans="1:8" x14ac:dyDescent="0.2">
      <c r="A40" s="64" t="s">
        <v>256</v>
      </c>
      <c r="B40" s="65" t="s">
        <v>297</v>
      </c>
      <c r="C40" s="64" t="s">
        <v>257</v>
      </c>
      <c r="D40" s="64" t="s">
        <v>258</v>
      </c>
      <c r="E40" s="64" t="s">
        <v>12</v>
      </c>
      <c r="F40" s="64" t="s">
        <v>301</v>
      </c>
      <c r="G40" s="64">
        <v>70</v>
      </c>
      <c r="H40" s="64">
        <f t="shared" si="0"/>
        <v>168</v>
      </c>
    </row>
    <row r="41" spans="1:8" x14ac:dyDescent="0.2">
      <c r="A41" s="64" t="s">
        <v>256</v>
      </c>
      <c r="B41" s="65" t="s">
        <v>297</v>
      </c>
      <c r="C41" s="64" t="s">
        <v>257</v>
      </c>
      <c r="D41" s="64" t="s">
        <v>258</v>
      </c>
      <c r="E41" s="64" t="s">
        <v>13</v>
      </c>
      <c r="F41" s="64" t="s">
        <v>302</v>
      </c>
      <c r="G41" s="64">
        <v>45</v>
      </c>
      <c r="H41" s="64">
        <f t="shared" si="0"/>
        <v>108</v>
      </c>
    </row>
    <row r="42" spans="1:8" x14ac:dyDescent="0.2">
      <c r="A42" s="64" t="s">
        <v>256</v>
      </c>
      <c r="B42" s="65" t="s">
        <v>297</v>
      </c>
      <c r="C42" s="64" t="s">
        <v>257</v>
      </c>
      <c r="D42" s="64" t="s">
        <v>258</v>
      </c>
      <c r="E42" s="64" t="s">
        <v>14</v>
      </c>
      <c r="F42" s="64" t="s">
        <v>303</v>
      </c>
      <c r="G42" s="64">
        <v>20</v>
      </c>
      <c r="H42" s="64">
        <f t="shared" si="0"/>
        <v>48</v>
      </c>
    </row>
    <row r="43" spans="1:8" x14ac:dyDescent="0.2">
      <c r="A43" s="64" t="s">
        <v>256</v>
      </c>
      <c r="B43" s="65" t="s">
        <v>297</v>
      </c>
      <c r="C43" s="64" t="s">
        <v>257</v>
      </c>
      <c r="D43" s="64" t="s">
        <v>258</v>
      </c>
      <c r="E43" s="64" t="s">
        <v>15</v>
      </c>
      <c r="F43" s="64" t="s">
        <v>304</v>
      </c>
      <c r="G43" s="64">
        <v>6</v>
      </c>
      <c r="H43" s="64">
        <f t="shared" si="0"/>
        <v>15</v>
      </c>
    </row>
    <row r="44" spans="1:8" x14ac:dyDescent="0.2">
      <c r="A44" s="64" t="s">
        <v>256</v>
      </c>
      <c r="B44" s="65" t="s">
        <v>248</v>
      </c>
      <c r="C44" s="64" t="s">
        <v>257</v>
      </c>
      <c r="D44" s="64" t="s">
        <v>258</v>
      </c>
      <c r="E44" s="64" t="s">
        <v>9</v>
      </c>
      <c r="F44" s="64" t="s">
        <v>305</v>
      </c>
      <c r="G44" s="64">
        <v>22</v>
      </c>
      <c r="H44" s="64">
        <f t="shared" si="0"/>
        <v>53</v>
      </c>
    </row>
    <row r="45" spans="1:8" x14ac:dyDescent="0.2">
      <c r="A45" s="64" t="s">
        <v>256</v>
      </c>
      <c r="B45" s="65" t="s">
        <v>248</v>
      </c>
      <c r="C45" s="64" t="s">
        <v>257</v>
      </c>
      <c r="D45" s="64" t="s">
        <v>258</v>
      </c>
      <c r="E45" s="64" t="s">
        <v>10</v>
      </c>
      <c r="F45" s="64" t="s">
        <v>306</v>
      </c>
      <c r="G45" s="64">
        <v>85</v>
      </c>
      <c r="H45" s="64">
        <f t="shared" si="0"/>
        <v>204</v>
      </c>
    </row>
    <row r="46" spans="1:8" x14ac:dyDescent="0.2">
      <c r="A46" s="64" t="s">
        <v>256</v>
      </c>
      <c r="B46" s="65" t="s">
        <v>248</v>
      </c>
      <c r="C46" s="64" t="s">
        <v>257</v>
      </c>
      <c r="D46" s="64" t="s">
        <v>258</v>
      </c>
      <c r="E46" s="64" t="s">
        <v>11</v>
      </c>
      <c r="F46" s="64" t="s">
        <v>307</v>
      </c>
      <c r="G46" s="64">
        <v>156</v>
      </c>
      <c r="H46" s="64">
        <f t="shared" si="0"/>
        <v>375</v>
      </c>
    </row>
    <row r="47" spans="1:8" x14ac:dyDescent="0.2">
      <c r="A47" s="64" t="s">
        <v>256</v>
      </c>
      <c r="B47" s="65" t="s">
        <v>248</v>
      </c>
      <c r="C47" s="64" t="s">
        <v>257</v>
      </c>
      <c r="D47" s="64" t="s">
        <v>258</v>
      </c>
      <c r="E47" s="64" t="s">
        <v>12</v>
      </c>
      <c r="F47" s="64" t="s">
        <v>308</v>
      </c>
      <c r="G47" s="64">
        <v>177</v>
      </c>
      <c r="H47" s="64">
        <f t="shared" si="0"/>
        <v>425</v>
      </c>
    </row>
    <row r="48" spans="1:8" x14ac:dyDescent="0.2">
      <c r="A48" s="64" t="s">
        <v>256</v>
      </c>
      <c r="B48" s="65" t="s">
        <v>248</v>
      </c>
      <c r="C48" s="64" t="s">
        <v>257</v>
      </c>
      <c r="D48" s="64" t="s">
        <v>258</v>
      </c>
      <c r="E48" s="64" t="s">
        <v>13</v>
      </c>
      <c r="F48" s="64" t="s">
        <v>309</v>
      </c>
      <c r="G48" s="64">
        <v>126</v>
      </c>
      <c r="H48" s="64">
        <f t="shared" si="0"/>
        <v>303</v>
      </c>
    </row>
    <row r="49" spans="1:8" x14ac:dyDescent="0.2">
      <c r="A49" s="64" t="s">
        <v>256</v>
      </c>
      <c r="B49" s="65" t="s">
        <v>248</v>
      </c>
      <c r="C49" s="64" t="s">
        <v>257</v>
      </c>
      <c r="D49" s="64" t="s">
        <v>258</v>
      </c>
      <c r="E49" s="64" t="s">
        <v>14</v>
      </c>
      <c r="F49" s="64" t="s">
        <v>310</v>
      </c>
      <c r="G49" s="64">
        <v>74</v>
      </c>
      <c r="H49" s="64">
        <f t="shared" si="0"/>
        <v>178</v>
      </c>
    </row>
    <row r="50" spans="1:8" x14ac:dyDescent="0.2">
      <c r="A50" s="64" t="s">
        <v>256</v>
      </c>
      <c r="B50" s="65" t="s">
        <v>248</v>
      </c>
      <c r="C50" s="64" t="s">
        <v>257</v>
      </c>
      <c r="D50" s="64" t="s">
        <v>258</v>
      </c>
      <c r="E50" s="64" t="s">
        <v>15</v>
      </c>
      <c r="F50" s="64" t="s">
        <v>311</v>
      </c>
      <c r="G50" s="64">
        <v>16</v>
      </c>
      <c r="H50" s="64">
        <f t="shared" si="0"/>
        <v>39</v>
      </c>
    </row>
    <row r="51" spans="1:8" x14ac:dyDescent="0.2">
      <c r="A51" s="64" t="s">
        <v>256</v>
      </c>
      <c r="B51" s="65" t="s">
        <v>233</v>
      </c>
      <c r="C51" s="64" t="s">
        <v>257</v>
      </c>
      <c r="D51" s="64" t="s">
        <v>258</v>
      </c>
      <c r="E51" s="64" t="s">
        <v>9</v>
      </c>
      <c r="F51" s="64" t="s">
        <v>312</v>
      </c>
      <c r="G51" s="64">
        <v>2</v>
      </c>
      <c r="H51" s="64">
        <f t="shared" si="0"/>
        <v>5</v>
      </c>
    </row>
    <row r="52" spans="1:8" x14ac:dyDescent="0.2">
      <c r="A52" s="64" t="s">
        <v>256</v>
      </c>
      <c r="B52" s="65" t="s">
        <v>233</v>
      </c>
      <c r="C52" s="64" t="s">
        <v>257</v>
      </c>
      <c r="D52" s="64" t="s">
        <v>258</v>
      </c>
      <c r="E52" s="64" t="s">
        <v>10</v>
      </c>
      <c r="F52" s="64" t="s">
        <v>313</v>
      </c>
      <c r="G52" s="64">
        <v>22</v>
      </c>
      <c r="H52" s="64">
        <f t="shared" si="0"/>
        <v>53</v>
      </c>
    </row>
    <row r="53" spans="1:8" x14ac:dyDescent="0.2">
      <c r="A53" s="64" t="s">
        <v>256</v>
      </c>
      <c r="B53" s="65" t="s">
        <v>233</v>
      </c>
      <c r="C53" s="64" t="s">
        <v>257</v>
      </c>
      <c r="D53" s="64" t="s">
        <v>258</v>
      </c>
      <c r="E53" s="64" t="s">
        <v>11</v>
      </c>
      <c r="F53" s="64" t="s">
        <v>314</v>
      </c>
      <c r="G53" s="64">
        <v>50</v>
      </c>
      <c r="H53" s="64">
        <f t="shared" si="0"/>
        <v>120</v>
      </c>
    </row>
    <row r="54" spans="1:8" x14ac:dyDescent="0.2">
      <c r="A54" s="64" t="s">
        <v>256</v>
      </c>
      <c r="B54" s="65" t="s">
        <v>233</v>
      </c>
      <c r="C54" s="64" t="s">
        <v>257</v>
      </c>
      <c r="D54" s="64" t="s">
        <v>258</v>
      </c>
      <c r="E54" s="64" t="s">
        <v>12</v>
      </c>
      <c r="F54" s="64" t="s">
        <v>315</v>
      </c>
      <c r="G54" s="64">
        <v>57</v>
      </c>
      <c r="H54" s="64">
        <f t="shared" si="0"/>
        <v>137</v>
      </c>
    </row>
    <row r="55" spans="1:8" x14ac:dyDescent="0.2">
      <c r="A55" s="64" t="s">
        <v>256</v>
      </c>
      <c r="B55" s="65" t="s">
        <v>233</v>
      </c>
      <c r="C55" s="64" t="s">
        <v>257</v>
      </c>
      <c r="D55" s="64" t="s">
        <v>258</v>
      </c>
      <c r="E55" s="64" t="s">
        <v>13</v>
      </c>
      <c r="F55" s="64" t="s">
        <v>316</v>
      </c>
      <c r="G55" s="64">
        <v>40</v>
      </c>
      <c r="H55" s="64">
        <f t="shared" si="0"/>
        <v>96</v>
      </c>
    </row>
    <row r="56" spans="1:8" x14ac:dyDescent="0.2">
      <c r="A56" s="64" t="s">
        <v>256</v>
      </c>
      <c r="B56" s="65" t="s">
        <v>233</v>
      </c>
      <c r="C56" s="64" t="s">
        <v>257</v>
      </c>
      <c r="D56" s="64" t="s">
        <v>258</v>
      </c>
      <c r="E56" s="64" t="s">
        <v>14</v>
      </c>
      <c r="F56" s="64" t="s">
        <v>317</v>
      </c>
      <c r="G56" s="64">
        <v>23</v>
      </c>
      <c r="H56" s="64">
        <f t="shared" si="0"/>
        <v>56</v>
      </c>
    </row>
    <row r="57" spans="1:8" x14ac:dyDescent="0.2">
      <c r="A57" s="64" t="s">
        <v>256</v>
      </c>
      <c r="B57" s="65" t="s">
        <v>233</v>
      </c>
      <c r="C57" s="64" t="s">
        <v>257</v>
      </c>
      <c r="D57" s="64" t="s">
        <v>258</v>
      </c>
      <c r="E57" s="65" t="s">
        <v>15</v>
      </c>
      <c r="F57" s="65" t="s">
        <v>318</v>
      </c>
      <c r="G57" s="64">
        <v>4</v>
      </c>
      <c r="H57" s="64">
        <f t="shared" si="0"/>
        <v>10</v>
      </c>
    </row>
    <row r="58" spans="1:8" x14ac:dyDescent="0.2">
      <c r="A58" s="64" t="s">
        <v>256</v>
      </c>
      <c r="B58" s="65" t="s">
        <v>241</v>
      </c>
      <c r="C58" s="64" t="s">
        <v>257</v>
      </c>
      <c r="D58" s="64" t="s">
        <v>258</v>
      </c>
      <c r="E58" s="64" t="s">
        <v>9</v>
      </c>
      <c r="F58" s="64" t="s">
        <v>319</v>
      </c>
      <c r="G58" s="64">
        <v>2</v>
      </c>
      <c r="H58" s="64">
        <f t="shared" si="0"/>
        <v>5</v>
      </c>
    </row>
    <row r="59" spans="1:8" x14ac:dyDescent="0.2">
      <c r="A59" s="64" t="s">
        <v>256</v>
      </c>
      <c r="B59" s="65" t="s">
        <v>241</v>
      </c>
      <c r="C59" s="64" t="s">
        <v>257</v>
      </c>
      <c r="D59" s="64" t="s">
        <v>258</v>
      </c>
      <c r="E59" s="64" t="s">
        <v>10</v>
      </c>
      <c r="F59" s="64" t="s">
        <v>320</v>
      </c>
      <c r="G59" s="64">
        <v>29</v>
      </c>
      <c r="H59" s="64">
        <f t="shared" si="0"/>
        <v>70</v>
      </c>
    </row>
    <row r="60" spans="1:8" x14ac:dyDescent="0.2">
      <c r="A60" s="64" t="s">
        <v>256</v>
      </c>
      <c r="B60" s="65" t="s">
        <v>241</v>
      </c>
      <c r="C60" s="64" t="s">
        <v>257</v>
      </c>
      <c r="D60" s="64" t="s">
        <v>258</v>
      </c>
      <c r="E60" s="64" t="s">
        <v>11</v>
      </c>
      <c r="F60" s="64" t="s">
        <v>321</v>
      </c>
      <c r="G60" s="64">
        <v>55</v>
      </c>
      <c r="H60" s="64">
        <f t="shared" si="0"/>
        <v>132</v>
      </c>
    </row>
    <row r="61" spans="1:8" x14ac:dyDescent="0.2">
      <c r="A61" s="64" t="s">
        <v>256</v>
      </c>
      <c r="B61" s="65" t="s">
        <v>241</v>
      </c>
      <c r="C61" s="64" t="s">
        <v>257</v>
      </c>
      <c r="D61" s="64" t="s">
        <v>258</v>
      </c>
      <c r="E61" s="64" t="s">
        <v>12</v>
      </c>
      <c r="F61" s="64" t="s">
        <v>322</v>
      </c>
      <c r="G61" s="64">
        <v>80</v>
      </c>
      <c r="H61" s="64">
        <f t="shared" si="0"/>
        <v>192</v>
      </c>
    </row>
    <row r="62" spans="1:8" x14ac:dyDescent="0.2">
      <c r="A62" s="64" t="s">
        <v>256</v>
      </c>
      <c r="B62" s="65" t="s">
        <v>241</v>
      </c>
      <c r="C62" s="64" t="s">
        <v>257</v>
      </c>
      <c r="D62" s="64" t="s">
        <v>258</v>
      </c>
      <c r="E62" s="64" t="s">
        <v>13</v>
      </c>
      <c r="F62" s="64" t="s">
        <v>323</v>
      </c>
      <c r="G62" s="64">
        <v>65</v>
      </c>
      <c r="H62" s="64">
        <f t="shared" si="0"/>
        <v>156</v>
      </c>
    </row>
    <row r="63" spans="1:8" x14ac:dyDescent="0.2">
      <c r="A63" s="64" t="s">
        <v>256</v>
      </c>
      <c r="B63" s="65" t="s">
        <v>241</v>
      </c>
      <c r="C63" s="64" t="s">
        <v>257</v>
      </c>
      <c r="D63" s="64" t="s">
        <v>258</v>
      </c>
      <c r="E63" s="64" t="s">
        <v>14</v>
      </c>
      <c r="F63" s="64" t="s">
        <v>324</v>
      </c>
      <c r="G63" s="64">
        <v>30</v>
      </c>
      <c r="H63" s="64">
        <f t="shared" si="0"/>
        <v>72</v>
      </c>
    </row>
    <row r="64" spans="1:8" x14ac:dyDescent="0.2">
      <c r="A64" s="64" t="s">
        <v>256</v>
      </c>
      <c r="B64" s="65" t="s">
        <v>241</v>
      </c>
      <c r="C64" s="64" t="s">
        <v>257</v>
      </c>
      <c r="D64" s="64" t="s">
        <v>258</v>
      </c>
      <c r="E64" s="65" t="s">
        <v>15</v>
      </c>
      <c r="F64" s="65" t="s">
        <v>325</v>
      </c>
      <c r="G64" s="64">
        <v>12</v>
      </c>
      <c r="H64" s="64">
        <f t="shared" si="0"/>
        <v>29</v>
      </c>
    </row>
    <row r="65" spans="1:8" x14ac:dyDescent="0.2">
      <c r="A65" s="64" t="s">
        <v>256</v>
      </c>
      <c r="B65" s="65" t="s">
        <v>326</v>
      </c>
      <c r="C65" s="64" t="s">
        <v>257</v>
      </c>
      <c r="D65" s="64" t="s">
        <v>258</v>
      </c>
      <c r="E65" s="64" t="s">
        <v>9</v>
      </c>
      <c r="F65" s="64" t="s">
        <v>327</v>
      </c>
      <c r="G65" s="64">
        <v>2</v>
      </c>
      <c r="H65" s="64">
        <f t="shared" si="0"/>
        <v>5</v>
      </c>
    </row>
    <row r="66" spans="1:8" x14ac:dyDescent="0.2">
      <c r="A66" s="64" t="s">
        <v>256</v>
      </c>
      <c r="B66" s="65" t="s">
        <v>326</v>
      </c>
      <c r="C66" s="64" t="s">
        <v>257</v>
      </c>
      <c r="D66" s="64" t="s">
        <v>258</v>
      </c>
      <c r="E66" s="64" t="s">
        <v>10</v>
      </c>
      <c r="F66" s="64" t="s">
        <v>328</v>
      </c>
      <c r="G66" s="64">
        <v>12</v>
      </c>
      <c r="H66" s="64">
        <f t="shared" ref="H66:H105" si="1">ROUNDUP(G66*2*1.2,0)</f>
        <v>29</v>
      </c>
    </row>
    <row r="67" spans="1:8" x14ac:dyDescent="0.2">
      <c r="A67" s="64" t="s">
        <v>256</v>
      </c>
      <c r="B67" s="65" t="s">
        <v>326</v>
      </c>
      <c r="C67" s="64" t="s">
        <v>257</v>
      </c>
      <c r="D67" s="64" t="s">
        <v>258</v>
      </c>
      <c r="E67" s="64" t="s">
        <v>11</v>
      </c>
      <c r="F67" s="64" t="s">
        <v>329</v>
      </c>
      <c r="G67" s="64">
        <v>26</v>
      </c>
      <c r="H67" s="64">
        <f t="shared" si="1"/>
        <v>63</v>
      </c>
    </row>
    <row r="68" spans="1:8" x14ac:dyDescent="0.2">
      <c r="A68" s="64" t="s">
        <v>256</v>
      </c>
      <c r="B68" s="65" t="s">
        <v>326</v>
      </c>
      <c r="C68" s="64" t="s">
        <v>257</v>
      </c>
      <c r="D68" s="64" t="s">
        <v>258</v>
      </c>
      <c r="E68" s="64" t="s">
        <v>12</v>
      </c>
      <c r="F68" s="64" t="s">
        <v>330</v>
      </c>
      <c r="G68" s="64">
        <v>28</v>
      </c>
      <c r="H68" s="64">
        <f t="shared" si="1"/>
        <v>68</v>
      </c>
    </row>
    <row r="69" spans="1:8" x14ac:dyDescent="0.2">
      <c r="A69" s="64" t="s">
        <v>256</v>
      </c>
      <c r="B69" s="65" t="s">
        <v>326</v>
      </c>
      <c r="C69" s="64" t="s">
        <v>257</v>
      </c>
      <c r="D69" s="64" t="s">
        <v>258</v>
      </c>
      <c r="E69" s="64" t="s">
        <v>13</v>
      </c>
      <c r="F69" s="64" t="s">
        <v>331</v>
      </c>
      <c r="G69" s="64">
        <v>20</v>
      </c>
      <c r="H69" s="64">
        <f t="shared" si="1"/>
        <v>48</v>
      </c>
    </row>
    <row r="70" spans="1:8" x14ac:dyDescent="0.2">
      <c r="A70" s="64" t="s">
        <v>256</v>
      </c>
      <c r="B70" s="65" t="s">
        <v>326</v>
      </c>
      <c r="C70" s="64" t="s">
        <v>257</v>
      </c>
      <c r="D70" s="64" t="s">
        <v>258</v>
      </c>
      <c r="E70" s="64" t="s">
        <v>14</v>
      </c>
      <c r="F70" s="64" t="s">
        <v>332</v>
      </c>
      <c r="G70" s="64">
        <v>10</v>
      </c>
      <c r="H70" s="64">
        <f t="shared" si="1"/>
        <v>24</v>
      </c>
    </row>
    <row r="71" spans="1:8" x14ac:dyDescent="0.2">
      <c r="A71" s="64" t="s">
        <v>256</v>
      </c>
      <c r="B71" s="65" t="s">
        <v>326</v>
      </c>
      <c r="C71" s="64" t="s">
        <v>257</v>
      </c>
      <c r="D71" s="64" t="s">
        <v>258</v>
      </c>
      <c r="E71" s="65" t="s">
        <v>15</v>
      </c>
      <c r="F71" s="65" t="s">
        <v>333</v>
      </c>
      <c r="G71" s="64">
        <v>2</v>
      </c>
      <c r="H71" s="64">
        <f t="shared" si="1"/>
        <v>5</v>
      </c>
    </row>
    <row r="72" spans="1:8" x14ac:dyDescent="0.2">
      <c r="A72" s="64" t="s">
        <v>256</v>
      </c>
      <c r="B72" s="65" t="s">
        <v>334</v>
      </c>
      <c r="C72" s="64" t="s">
        <v>257</v>
      </c>
      <c r="D72" s="64" t="s">
        <v>258</v>
      </c>
      <c r="E72" s="64" t="s">
        <v>9</v>
      </c>
      <c r="F72" s="64" t="s">
        <v>335</v>
      </c>
      <c r="G72" s="64">
        <v>2</v>
      </c>
      <c r="H72" s="64">
        <f t="shared" si="1"/>
        <v>5</v>
      </c>
    </row>
    <row r="73" spans="1:8" x14ac:dyDescent="0.2">
      <c r="A73" s="64" t="s">
        <v>256</v>
      </c>
      <c r="B73" s="65" t="s">
        <v>334</v>
      </c>
      <c r="C73" s="64" t="s">
        <v>257</v>
      </c>
      <c r="D73" s="64" t="s">
        <v>258</v>
      </c>
      <c r="E73" s="64" t="s">
        <v>10</v>
      </c>
      <c r="F73" s="64" t="s">
        <v>336</v>
      </c>
      <c r="G73" s="64">
        <v>12</v>
      </c>
      <c r="H73" s="64">
        <f t="shared" si="1"/>
        <v>29</v>
      </c>
    </row>
    <row r="74" spans="1:8" x14ac:dyDescent="0.2">
      <c r="A74" s="64" t="s">
        <v>256</v>
      </c>
      <c r="B74" s="65" t="s">
        <v>334</v>
      </c>
      <c r="C74" s="64" t="s">
        <v>257</v>
      </c>
      <c r="D74" s="64" t="s">
        <v>258</v>
      </c>
      <c r="E74" s="64" t="s">
        <v>11</v>
      </c>
      <c r="F74" s="64" t="s">
        <v>337</v>
      </c>
      <c r="G74" s="64">
        <v>26</v>
      </c>
      <c r="H74" s="64">
        <f t="shared" si="1"/>
        <v>63</v>
      </c>
    </row>
    <row r="75" spans="1:8" x14ac:dyDescent="0.2">
      <c r="A75" s="64" t="s">
        <v>256</v>
      </c>
      <c r="B75" s="65" t="s">
        <v>334</v>
      </c>
      <c r="C75" s="64" t="s">
        <v>257</v>
      </c>
      <c r="D75" s="64" t="s">
        <v>258</v>
      </c>
      <c r="E75" s="64" t="s">
        <v>12</v>
      </c>
      <c r="F75" s="64" t="s">
        <v>338</v>
      </c>
      <c r="G75" s="64">
        <v>28</v>
      </c>
      <c r="H75" s="64">
        <f t="shared" si="1"/>
        <v>68</v>
      </c>
    </row>
    <row r="76" spans="1:8" x14ac:dyDescent="0.2">
      <c r="A76" s="64" t="s">
        <v>256</v>
      </c>
      <c r="B76" s="65" t="s">
        <v>334</v>
      </c>
      <c r="C76" s="64" t="s">
        <v>257</v>
      </c>
      <c r="D76" s="64" t="s">
        <v>258</v>
      </c>
      <c r="E76" s="64" t="s">
        <v>13</v>
      </c>
      <c r="F76" s="64" t="s">
        <v>339</v>
      </c>
      <c r="G76" s="64">
        <v>20</v>
      </c>
      <c r="H76" s="64">
        <f t="shared" si="1"/>
        <v>48</v>
      </c>
    </row>
    <row r="77" spans="1:8" x14ac:dyDescent="0.2">
      <c r="A77" s="64" t="s">
        <v>256</v>
      </c>
      <c r="B77" s="65" t="s">
        <v>334</v>
      </c>
      <c r="C77" s="64" t="s">
        <v>257</v>
      </c>
      <c r="D77" s="64" t="s">
        <v>258</v>
      </c>
      <c r="E77" s="64" t="s">
        <v>14</v>
      </c>
      <c r="F77" s="64" t="s">
        <v>340</v>
      </c>
      <c r="G77" s="64">
        <v>10</v>
      </c>
      <c r="H77" s="64">
        <f t="shared" si="1"/>
        <v>24</v>
      </c>
    </row>
    <row r="78" spans="1:8" x14ac:dyDescent="0.2">
      <c r="A78" s="64" t="s">
        <v>256</v>
      </c>
      <c r="B78" s="65" t="s">
        <v>334</v>
      </c>
      <c r="C78" s="64" t="s">
        <v>257</v>
      </c>
      <c r="D78" s="64" t="s">
        <v>258</v>
      </c>
      <c r="E78" s="65" t="s">
        <v>15</v>
      </c>
      <c r="F78" s="65" t="s">
        <v>341</v>
      </c>
      <c r="G78" s="64">
        <v>2</v>
      </c>
      <c r="H78" s="64">
        <f t="shared" si="1"/>
        <v>5</v>
      </c>
    </row>
    <row r="79" spans="1:8" x14ac:dyDescent="0.2">
      <c r="A79" s="64" t="s">
        <v>256</v>
      </c>
      <c r="B79" s="65" t="s">
        <v>342</v>
      </c>
      <c r="C79" s="64" t="s">
        <v>257</v>
      </c>
      <c r="D79" s="64" t="s">
        <v>258</v>
      </c>
      <c r="E79" s="64" t="s">
        <v>9</v>
      </c>
      <c r="F79" s="64" t="s">
        <v>343</v>
      </c>
      <c r="G79" s="64">
        <v>2</v>
      </c>
      <c r="H79" s="64">
        <f t="shared" si="1"/>
        <v>5</v>
      </c>
    </row>
    <row r="80" spans="1:8" x14ac:dyDescent="0.2">
      <c r="A80" s="64" t="s">
        <v>256</v>
      </c>
      <c r="B80" s="65" t="s">
        <v>342</v>
      </c>
      <c r="C80" s="64" t="s">
        <v>257</v>
      </c>
      <c r="D80" s="64" t="s">
        <v>258</v>
      </c>
      <c r="E80" s="64" t="s">
        <v>10</v>
      </c>
      <c r="F80" s="64" t="s">
        <v>344</v>
      </c>
      <c r="G80" s="64">
        <v>12</v>
      </c>
      <c r="H80" s="64">
        <f t="shared" si="1"/>
        <v>29</v>
      </c>
    </row>
    <row r="81" spans="1:8" x14ac:dyDescent="0.2">
      <c r="A81" s="64" t="s">
        <v>256</v>
      </c>
      <c r="B81" s="65" t="s">
        <v>342</v>
      </c>
      <c r="C81" s="64" t="s">
        <v>257</v>
      </c>
      <c r="D81" s="64" t="s">
        <v>258</v>
      </c>
      <c r="E81" s="64" t="s">
        <v>11</v>
      </c>
      <c r="F81" s="64" t="s">
        <v>345</v>
      </c>
      <c r="G81" s="64">
        <v>26</v>
      </c>
      <c r="H81" s="64">
        <f t="shared" si="1"/>
        <v>63</v>
      </c>
    </row>
    <row r="82" spans="1:8" x14ac:dyDescent="0.2">
      <c r="A82" s="64" t="s">
        <v>256</v>
      </c>
      <c r="B82" s="65" t="s">
        <v>342</v>
      </c>
      <c r="C82" s="64" t="s">
        <v>257</v>
      </c>
      <c r="D82" s="64" t="s">
        <v>258</v>
      </c>
      <c r="E82" s="64" t="s">
        <v>12</v>
      </c>
      <c r="F82" s="64" t="s">
        <v>346</v>
      </c>
      <c r="G82" s="64">
        <v>28</v>
      </c>
      <c r="H82" s="64">
        <f t="shared" si="1"/>
        <v>68</v>
      </c>
    </row>
    <row r="83" spans="1:8" x14ac:dyDescent="0.2">
      <c r="A83" s="64" t="s">
        <v>256</v>
      </c>
      <c r="B83" s="65" t="s">
        <v>342</v>
      </c>
      <c r="C83" s="64" t="s">
        <v>257</v>
      </c>
      <c r="D83" s="64" t="s">
        <v>258</v>
      </c>
      <c r="E83" s="64" t="s">
        <v>13</v>
      </c>
      <c r="F83" s="64" t="s">
        <v>347</v>
      </c>
      <c r="G83" s="64">
        <v>20</v>
      </c>
      <c r="H83" s="64">
        <f t="shared" si="1"/>
        <v>48</v>
      </c>
    </row>
    <row r="84" spans="1:8" x14ac:dyDescent="0.2">
      <c r="A84" s="64" t="s">
        <v>256</v>
      </c>
      <c r="B84" s="65" t="s">
        <v>342</v>
      </c>
      <c r="C84" s="64" t="s">
        <v>257</v>
      </c>
      <c r="D84" s="64" t="s">
        <v>258</v>
      </c>
      <c r="E84" s="64" t="s">
        <v>14</v>
      </c>
      <c r="F84" s="64" t="s">
        <v>348</v>
      </c>
      <c r="G84" s="64">
        <v>10</v>
      </c>
      <c r="H84" s="64">
        <f t="shared" si="1"/>
        <v>24</v>
      </c>
    </row>
    <row r="85" spans="1:8" x14ac:dyDescent="0.2">
      <c r="A85" s="64" t="s">
        <v>256</v>
      </c>
      <c r="B85" s="65" t="s">
        <v>342</v>
      </c>
      <c r="C85" s="64" t="s">
        <v>257</v>
      </c>
      <c r="D85" s="64" t="s">
        <v>258</v>
      </c>
      <c r="E85" s="65" t="s">
        <v>15</v>
      </c>
      <c r="F85" s="65" t="s">
        <v>349</v>
      </c>
      <c r="G85" s="64">
        <v>2</v>
      </c>
      <c r="H85" s="64">
        <f t="shared" si="1"/>
        <v>5</v>
      </c>
    </row>
    <row r="86" spans="1:8" x14ac:dyDescent="0.2">
      <c r="A86" s="64" t="s">
        <v>256</v>
      </c>
      <c r="B86" s="65" t="s">
        <v>350</v>
      </c>
      <c r="C86" s="64" t="s">
        <v>257</v>
      </c>
      <c r="D86" s="64" t="s">
        <v>258</v>
      </c>
      <c r="E86" s="64" t="s">
        <v>10</v>
      </c>
      <c r="F86" s="64" t="s">
        <v>351</v>
      </c>
      <c r="G86" s="64">
        <v>10</v>
      </c>
      <c r="H86" s="64">
        <f t="shared" si="1"/>
        <v>24</v>
      </c>
    </row>
    <row r="87" spans="1:8" x14ac:dyDescent="0.2">
      <c r="A87" s="64" t="s">
        <v>256</v>
      </c>
      <c r="B87" s="65" t="s">
        <v>350</v>
      </c>
      <c r="C87" s="64" t="s">
        <v>257</v>
      </c>
      <c r="D87" s="64" t="s">
        <v>258</v>
      </c>
      <c r="E87" s="64" t="s">
        <v>11</v>
      </c>
      <c r="F87" s="64" t="s">
        <v>352</v>
      </c>
      <c r="G87" s="64">
        <v>24</v>
      </c>
      <c r="H87" s="64">
        <f t="shared" si="1"/>
        <v>58</v>
      </c>
    </row>
    <row r="88" spans="1:8" x14ac:dyDescent="0.2">
      <c r="A88" s="64" t="s">
        <v>256</v>
      </c>
      <c r="B88" s="65" t="s">
        <v>350</v>
      </c>
      <c r="C88" s="64" t="s">
        <v>257</v>
      </c>
      <c r="D88" s="64" t="s">
        <v>258</v>
      </c>
      <c r="E88" s="64" t="s">
        <v>12</v>
      </c>
      <c r="F88" s="64" t="s">
        <v>353</v>
      </c>
      <c r="G88" s="64">
        <v>30</v>
      </c>
      <c r="H88" s="64">
        <f t="shared" si="1"/>
        <v>72</v>
      </c>
    </row>
    <row r="89" spans="1:8" x14ac:dyDescent="0.2">
      <c r="A89" s="64" t="s">
        <v>256</v>
      </c>
      <c r="B89" s="65" t="s">
        <v>350</v>
      </c>
      <c r="C89" s="64" t="s">
        <v>257</v>
      </c>
      <c r="D89" s="64" t="s">
        <v>258</v>
      </c>
      <c r="E89" s="64" t="s">
        <v>13</v>
      </c>
      <c r="F89" s="64" t="s">
        <v>354</v>
      </c>
      <c r="G89" s="64">
        <v>22</v>
      </c>
      <c r="H89" s="64">
        <f t="shared" si="1"/>
        <v>53</v>
      </c>
    </row>
    <row r="90" spans="1:8" x14ac:dyDescent="0.2">
      <c r="A90" s="64" t="s">
        <v>256</v>
      </c>
      <c r="B90" s="65" t="s">
        <v>350</v>
      </c>
      <c r="C90" s="64" t="s">
        <v>257</v>
      </c>
      <c r="D90" s="64" t="s">
        <v>258</v>
      </c>
      <c r="E90" s="64" t="s">
        <v>14</v>
      </c>
      <c r="F90" s="65" t="s">
        <v>355</v>
      </c>
      <c r="G90" s="64">
        <v>10</v>
      </c>
      <c r="H90" s="64">
        <f t="shared" si="1"/>
        <v>24</v>
      </c>
    </row>
    <row r="91" spans="1:8" x14ac:dyDescent="0.2">
      <c r="A91" s="64" t="s">
        <v>256</v>
      </c>
      <c r="B91" s="65" t="s">
        <v>350</v>
      </c>
      <c r="C91" s="64" t="s">
        <v>257</v>
      </c>
      <c r="D91" s="64" t="s">
        <v>258</v>
      </c>
      <c r="E91" s="65" t="s">
        <v>15</v>
      </c>
      <c r="F91" s="65" t="s">
        <v>356</v>
      </c>
      <c r="G91" s="64">
        <v>4</v>
      </c>
      <c r="H91" s="64">
        <f t="shared" si="1"/>
        <v>10</v>
      </c>
    </row>
    <row r="92" spans="1:8" x14ac:dyDescent="0.2">
      <c r="A92" s="64" t="s">
        <v>256</v>
      </c>
      <c r="B92" s="65" t="s">
        <v>357</v>
      </c>
      <c r="C92" s="64" t="s">
        <v>257</v>
      </c>
      <c r="D92" s="64" t="s">
        <v>258</v>
      </c>
      <c r="E92" s="64" t="s">
        <v>9</v>
      </c>
      <c r="F92" s="64" t="s">
        <v>358</v>
      </c>
      <c r="G92" s="64">
        <v>2</v>
      </c>
      <c r="H92" s="64">
        <f t="shared" si="1"/>
        <v>5</v>
      </c>
    </row>
    <row r="93" spans="1:8" x14ac:dyDescent="0.2">
      <c r="A93" s="64" t="s">
        <v>256</v>
      </c>
      <c r="B93" s="65" t="s">
        <v>357</v>
      </c>
      <c r="C93" s="64" t="s">
        <v>257</v>
      </c>
      <c r="D93" s="64" t="s">
        <v>258</v>
      </c>
      <c r="E93" s="64" t="s">
        <v>10</v>
      </c>
      <c r="F93" s="64" t="s">
        <v>359</v>
      </c>
      <c r="G93" s="64">
        <v>13</v>
      </c>
      <c r="H93" s="64">
        <f t="shared" si="1"/>
        <v>32</v>
      </c>
    </row>
    <row r="94" spans="1:8" x14ac:dyDescent="0.2">
      <c r="A94" s="64" t="s">
        <v>256</v>
      </c>
      <c r="B94" s="65" t="s">
        <v>357</v>
      </c>
      <c r="C94" s="64" t="s">
        <v>257</v>
      </c>
      <c r="D94" s="64" t="s">
        <v>258</v>
      </c>
      <c r="E94" s="64" t="s">
        <v>11</v>
      </c>
      <c r="F94" s="64" t="s">
        <v>360</v>
      </c>
      <c r="G94" s="64">
        <v>28</v>
      </c>
      <c r="H94" s="64">
        <f t="shared" si="1"/>
        <v>68</v>
      </c>
    </row>
    <row r="95" spans="1:8" x14ac:dyDescent="0.2">
      <c r="A95" s="64" t="s">
        <v>256</v>
      </c>
      <c r="B95" s="65" t="s">
        <v>357</v>
      </c>
      <c r="C95" s="64" t="s">
        <v>257</v>
      </c>
      <c r="D95" s="64" t="s">
        <v>258</v>
      </c>
      <c r="E95" s="64" t="s">
        <v>12</v>
      </c>
      <c r="F95" s="64" t="s">
        <v>361</v>
      </c>
      <c r="G95" s="64">
        <v>32</v>
      </c>
      <c r="H95" s="64">
        <f t="shared" si="1"/>
        <v>77</v>
      </c>
    </row>
    <row r="96" spans="1:8" x14ac:dyDescent="0.2">
      <c r="A96" s="64" t="s">
        <v>256</v>
      </c>
      <c r="B96" s="65" t="s">
        <v>357</v>
      </c>
      <c r="C96" s="64" t="s">
        <v>257</v>
      </c>
      <c r="D96" s="64" t="s">
        <v>258</v>
      </c>
      <c r="E96" s="64" t="s">
        <v>13</v>
      </c>
      <c r="F96" s="64" t="s">
        <v>362</v>
      </c>
      <c r="G96" s="64">
        <v>23</v>
      </c>
      <c r="H96" s="64">
        <f t="shared" si="1"/>
        <v>56</v>
      </c>
    </row>
    <row r="97" spans="1:8" x14ac:dyDescent="0.2">
      <c r="A97" s="64" t="s">
        <v>256</v>
      </c>
      <c r="B97" s="65" t="s">
        <v>357</v>
      </c>
      <c r="C97" s="64" t="s">
        <v>257</v>
      </c>
      <c r="D97" s="64" t="s">
        <v>258</v>
      </c>
      <c r="E97" s="64" t="s">
        <v>14</v>
      </c>
      <c r="F97" s="64" t="s">
        <v>363</v>
      </c>
      <c r="G97" s="64">
        <v>12</v>
      </c>
      <c r="H97" s="64">
        <f t="shared" si="1"/>
        <v>29</v>
      </c>
    </row>
    <row r="98" spans="1:8" x14ac:dyDescent="0.2">
      <c r="A98" s="64" t="s">
        <v>256</v>
      </c>
      <c r="B98" s="65" t="s">
        <v>357</v>
      </c>
      <c r="C98" s="64" t="s">
        <v>257</v>
      </c>
      <c r="D98" s="64" t="s">
        <v>258</v>
      </c>
      <c r="E98" s="65" t="s">
        <v>15</v>
      </c>
      <c r="F98" s="65" t="s">
        <v>364</v>
      </c>
      <c r="G98" s="64">
        <v>2</v>
      </c>
      <c r="H98" s="64">
        <f t="shared" si="1"/>
        <v>5</v>
      </c>
    </row>
    <row r="99" spans="1:8" x14ac:dyDescent="0.2">
      <c r="A99" s="64" t="s">
        <v>256</v>
      </c>
      <c r="B99" s="65" t="s">
        <v>508</v>
      </c>
      <c r="C99" s="64" t="s">
        <v>257</v>
      </c>
      <c r="D99" s="64" t="s">
        <v>258</v>
      </c>
      <c r="E99" s="64" t="s">
        <v>9</v>
      </c>
      <c r="F99" s="64" t="s">
        <v>509</v>
      </c>
      <c r="G99" s="64">
        <v>2</v>
      </c>
      <c r="H99" s="64">
        <f t="shared" si="1"/>
        <v>5</v>
      </c>
    </row>
    <row r="100" spans="1:8" x14ac:dyDescent="0.2">
      <c r="A100" s="64" t="s">
        <v>256</v>
      </c>
      <c r="B100" s="65" t="s">
        <v>508</v>
      </c>
      <c r="C100" s="64" t="s">
        <v>257</v>
      </c>
      <c r="D100" s="64" t="s">
        <v>258</v>
      </c>
      <c r="E100" s="64" t="s">
        <v>10</v>
      </c>
      <c r="F100" s="64" t="s">
        <v>510</v>
      </c>
      <c r="G100" s="64">
        <v>12</v>
      </c>
      <c r="H100" s="64">
        <f t="shared" si="1"/>
        <v>29</v>
      </c>
    </row>
    <row r="101" spans="1:8" x14ac:dyDescent="0.2">
      <c r="A101" s="64" t="s">
        <v>256</v>
      </c>
      <c r="B101" s="65" t="s">
        <v>508</v>
      </c>
      <c r="C101" s="64" t="s">
        <v>257</v>
      </c>
      <c r="D101" s="64" t="s">
        <v>258</v>
      </c>
      <c r="E101" s="64" t="s">
        <v>11</v>
      </c>
      <c r="F101" s="64" t="s">
        <v>511</v>
      </c>
      <c r="G101" s="64">
        <v>26</v>
      </c>
      <c r="H101" s="64">
        <f t="shared" si="1"/>
        <v>63</v>
      </c>
    </row>
    <row r="102" spans="1:8" x14ac:dyDescent="0.2">
      <c r="A102" s="64" t="s">
        <v>256</v>
      </c>
      <c r="B102" s="65" t="s">
        <v>508</v>
      </c>
      <c r="C102" s="64" t="s">
        <v>257</v>
      </c>
      <c r="D102" s="64" t="s">
        <v>258</v>
      </c>
      <c r="E102" s="64" t="s">
        <v>12</v>
      </c>
      <c r="F102" s="64" t="s">
        <v>512</v>
      </c>
      <c r="G102" s="64">
        <v>28</v>
      </c>
      <c r="H102" s="64">
        <f t="shared" si="1"/>
        <v>68</v>
      </c>
    </row>
    <row r="103" spans="1:8" x14ac:dyDescent="0.2">
      <c r="A103" s="64" t="s">
        <v>256</v>
      </c>
      <c r="B103" s="65" t="s">
        <v>508</v>
      </c>
      <c r="C103" s="64" t="s">
        <v>257</v>
      </c>
      <c r="D103" s="64" t="s">
        <v>258</v>
      </c>
      <c r="E103" s="64" t="s">
        <v>13</v>
      </c>
      <c r="F103" s="64" t="s">
        <v>513</v>
      </c>
      <c r="G103" s="64">
        <v>20</v>
      </c>
      <c r="H103" s="64">
        <f t="shared" si="1"/>
        <v>48</v>
      </c>
    </row>
    <row r="104" spans="1:8" x14ac:dyDescent="0.2">
      <c r="A104" s="64" t="s">
        <v>256</v>
      </c>
      <c r="B104" s="65" t="s">
        <v>508</v>
      </c>
      <c r="C104" s="64" t="s">
        <v>257</v>
      </c>
      <c r="D104" s="64" t="s">
        <v>258</v>
      </c>
      <c r="E104" s="64" t="s">
        <v>14</v>
      </c>
      <c r="F104" s="64" t="s">
        <v>514</v>
      </c>
      <c r="G104" s="64">
        <v>10</v>
      </c>
      <c r="H104" s="64">
        <f t="shared" si="1"/>
        <v>24</v>
      </c>
    </row>
    <row r="105" spans="1:8" x14ac:dyDescent="0.2">
      <c r="A105" s="64" t="s">
        <v>256</v>
      </c>
      <c r="B105" s="65" t="s">
        <v>508</v>
      </c>
      <c r="C105" s="64" t="s">
        <v>257</v>
      </c>
      <c r="D105" s="64" t="s">
        <v>258</v>
      </c>
      <c r="E105" s="65" t="s">
        <v>15</v>
      </c>
      <c r="F105" s="65" t="s">
        <v>515</v>
      </c>
      <c r="G105" s="64">
        <v>2</v>
      </c>
      <c r="H105" s="64">
        <f t="shared" si="1"/>
        <v>5</v>
      </c>
    </row>
    <row r="106" spans="1:8" x14ac:dyDescent="0.2">
      <c r="A106" s="82" t="s">
        <v>171</v>
      </c>
      <c r="B106" s="83"/>
      <c r="C106" s="83"/>
      <c r="D106" s="83"/>
      <c r="E106" s="83"/>
      <c r="F106" s="84"/>
      <c r="G106" s="64">
        <f>SUM(G2:G105)</f>
        <v>3592</v>
      </c>
      <c r="H106" s="64">
        <f>SUM(H2:H105)</f>
        <v>8651</v>
      </c>
    </row>
  </sheetData>
  <autoFilter ref="A1:F105" xr:uid="{F52B37B9-E8AF-4D68-8B1D-08BC0D891CFE}"/>
  <mergeCells count="1">
    <mergeCell ref="A106:F106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CC9EC-C3E2-49C3-AA06-498753FEB51A}">
  <dimension ref="A1:H50"/>
  <sheetViews>
    <sheetView workbookViewId="0">
      <selection activeCell="G1" sqref="G1:H1048576"/>
    </sheetView>
  </sheetViews>
  <sheetFormatPr defaultRowHeight="10" x14ac:dyDescent="0.2"/>
  <cols>
    <col min="1" max="1" width="22.88671875" bestFit="1" customWidth="1"/>
    <col min="2" max="2" width="30.109375" style="1" bestFit="1" customWidth="1"/>
    <col min="3" max="3" width="15.88671875" bestFit="1" customWidth="1"/>
    <col min="4" max="4" width="27" bestFit="1" customWidth="1"/>
    <col min="5" max="5" width="5.88671875" bestFit="1" customWidth="1"/>
    <col min="6" max="6" width="21.88671875" bestFit="1" customWidth="1"/>
    <col min="8" max="8" width="13.5546875" bestFit="1" customWidth="1"/>
  </cols>
  <sheetData>
    <row r="1" spans="1:8" x14ac:dyDescent="0.2">
      <c r="A1" s="62" t="s">
        <v>0</v>
      </c>
      <c r="B1" s="63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169</v>
      </c>
      <c r="H1" s="62" t="s">
        <v>170</v>
      </c>
    </row>
    <row r="2" spans="1:8" x14ac:dyDescent="0.2">
      <c r="A2" s="64" t="s">
        <v>223</v>
      </c>
      <c r="B2" s="65" t="s">
        <v>224</v>
      </c>
      <c r="C2" s="64" t="s">
        <v>225</v>
      </c>
      <c r="D2" s="64" t="s">
        <v>25</v>
      </c>
      <c r="E2" s="64" t="s">
        <v>9</v>
      </c>
      <c r="F2" s="64" t="s">
        <v>226</v>
      </c>
      <c r="G2" s="64">
        <v>4</v>
      </c>
      <c r="H2" s="64">
        <f t="shared" ref="H2:H49" si="0">ROUNDUP(G2*2*1.2,0)</f>
        <v>10</v>
      </c>
    </row>
    <row r="3" spans="1:8" x14ac:dyDescent="0.2">
      <c r="A3" s="64" t="s">
        <v>223</v>
      </c>
      <c r="B3" s="65" t="s">
        <v>224</v>
      </c>
      <c r="C3" s="64" t="s">
        <v>225</v>
      </c>
      <c r="D3" s="64" t="s">
        <v>25</v>
      </c>
      <c r="E3" s="64" t="s">
        <v>10</v>
      </c>
      <c r="F3" s="64" t="s">
        <v>227</v>
      </c>
      <c r="G3" s="64">
        <v>24</v>
      </c>
      <c r="H3" s="64">
        <f t="shared" si="0"/>
        <v>58</v>
      </c>
    </row>
    <row r="4" spans="1:8" x14ac:dyDescent="0.2">
      <c r="A4" s="64" t="s">
        <v>223</v>
      </c>
      <c r="B4" s="65" t="s">
        <v>224</v>
      </c>
      <c r="C4" s="64" t="s">
        <v>225</v>
      </c>
      <c r="D4" s="64" t="s">
        <v>25</v>
      </c>
      <c r="E4" s="64" t="s">
        <v>11</v>
      </c>
      <c r="F4" s="64" t="s">
        <v>228</v>
      </c>
      <c r="G4" s="64">
        <v>50</v>
      </c>
      <c r="H4" s="64">
        <f t="shared" si="0"/>
        <v>120</v>
      </c>
    </row>
    <row r="5" spans="1:8" x14ac:dyDescent="0.2">
      <c r="A5" s="64" t="s">
        <v>223</v>
      </c>
      <c r="B5" s="65" t="s">
        <v>224</v>
      </c>
      <c r="C5" s="64" t="s">
        <v>225</v>
      </c>
      <c r="D5" s="64" t="s">
        <v>25</v>
      </c>
      <c r="E5" s="64" t="s">
        <v>12</v>
      </c>
      <c r="F5" s="64" t="s">
        <v>229</v>
      </c>
      <c r="G5" s="64">
        <v>58</v>
      </c>
      <c r="H5" s="64">
        <f t="shared" si="0"/>
        <v>140</v>
      </c>
    </row>
    <row r="6" spans="1:8" x14ac:dyDescent="0.2">
      <c r="A6" s="64" t="s">
        <v>223</v>
      </c>
      <c r="B6" s="65" t="s">
        <v>224</v>
      </c>
      <c r="C6" s="64" t="s">
        <v>225</v>
      </c>
      <c r="D6" s="64" t="s">
        <v>25</v>
      </c>
      <c r="E6" s="64" t="s">
        <v>13</v>
      </c>
      <c r="F6" s="64" t="s">
        <v>230</v>
      </c>
      <c r="G6" s="64">
        <v>40</v>
      </c>
      <c r="H6" s="64">
        <f t="shared" si="0"/>
        <v>96</v>
      </c>
    </row>
    <row r="7" spans="1:8" x14ac:dyDescent="0.2">
      <c r="A7" s="64" t="s">
        <v>223</v>
      </c>
      <c r="B7" s="65" t="s">
        <v>224</v>
      </c>
      <c r="C7" s="64" t="s">
        <v>225</v>
      </c>
      <c r="D7" s="64" t="s">
        <v>25</v>
      </c>
      <c r="E7" s="64" t="s">
        <v>14</v>
      </c>
      <c r="F7" s="64" t="s">
        <v>231</v>
      </c>
      <c r="G7" s="64">
        <v>18</v>
      </c>
      <c r="H7" s="64">
        <f t="shared" si="0"/>
        <v>44</v>
      </c>
    </row>
    <row r="8" spans="1:8" x14ac:dyDescent="0.2">
      <c r="A8" s="64" t="s">
        <v>223</v>
      </c>
      <c r="B8" s="65" t="s">
        <v>224</v>
      </c>
      <c r="C8" s="64" t="s">
        <v>225</v>
      </c>
      <c r="D8" s="64" t="s">
        <v>25</v>
      </c>
      <c r="E8" s="64" t="s">
        <v>15</v>
      </c>
      <c r="F8" s="64" t="s">
        <v>232</v>
      </c>
      <c r="G8" s="64">
        <v>6</v>
      </c>
      <c r="H8" s="64">
        <f t="shared" si="0"/>
        <v>15</v>
      </c>
    </row>
    <row r="9" spans="1:8" x14ac:dyDescent="0.2">
      <c r="A9" s="64" t="s">
        <v>223</v>
      </c>
      <c r="B9" s="65" t="s">
        <v>233</v>
      </c>
      <c r="C9" s="64" t="s">
        <v>225</v>
      </c>
      <c r="D9" s="64" t="s">
        <v>25</v>
      </c>
      <c r="E9" s="64" t="s">
        <v>9</v>
      </c>
      <c r="F9" s="64" t="s">
        <v>234</v>
      </c>
      <c r="G9" s="64">
        <v>2</v>
      </c>
      <c r="H9" s="64">
        <f t="shared" si="0"/>
        <v>5</v>
      </c>
    </row>
    <row r="10" spans="1:8" x14ac:dyDescent="0.2">
      <c r="A10" s="64" t="s">
        <v>223</v>
      </c>
      <c r="B10" s="65" t="s">
        <v>233</v>
      </c>
      <c r="C10" s="64" t="s">
        <v>225</v>
      </c>
      <c r="D10" s="64" t="s">
        <v>25</v>
      </c>
      <c r="E10" s="64" t="s">
        <v>10</v>
      </c>
      <c r="F10" s="64" t="s">
        <v>235</v>
      </c>
      <c r="G10" s="64">
        <v>15</v>
      </c>
      <c r="H10" s="64">
        <f t="shared" si="0"/>
        <v>36</v>
      </c>
    </row>
    <row r="11" spans="1:8" x14ac:dyDescent="0.2">
      <c r="A11" s="64" t="s">
        <v>223</v>
      </c>
      <c r="B11" s="65" t="s">
        <v>233</v>
      </c>
      <c r="C11" s="64" t="s">
        <v>225</v>
      </c>
      <c r="D11" s="64" t="s">
        <v>25</v>
      </c>
      <c r="E11" s="64" t="s">
        <v>11</v>
      </c>
      <c r="F11" s="64" t="s">
        <v>236</v>
      </c>
      <c r="G11" s="64">
        <v>30</v>
      </c>
      <c r="H11" s="64">
        <f t="shared" si="0"/>
        <v>72</v>
      </c>
    </row>
    <row r="12" spans="1:8" x14ac:dyDescent="0.2">
      <c r="A12" s="64" t="s">
        <v>223</v>
      </c>
      <c r="B12" s="65" t="s">
        <v>233</v>
      </c>
      <c r="C12" s="64" t="s">
        <v>225</v>
      </c>
      <c r="D12" s="64" t="s">
        <v>25</v>
      </c>
      <c r="E12" s="64" t="s">
        <v>12</v>
      </c>
      <c r="F12" s="64" t="s">
        <v>237</v>
      </c>
      <c r="G12" s="64">
        <v>36</v>
      </c>
      <c r="H12" s="64">
        <f t="shared" si="0"/>
        <v>87</v>
      </c>
    </row>
    <row r="13" spans="1:8" x14ac:dyDescent="0.2">
      <c r="A13" s="64" t="s">
        <v>223</v>
      </c>
      <c r="B13" s="65" t="s">
        <v>233</v>
      </c>
      <c r="C13" s="64" t="s">
        <v>225</v>
      </c>
      <c r="D13" s="64" t="s">
        <v>25</v>
      </c>
      <c r="E13" s="64" t="s">
        <v>13</v>
      </c>
      <c r="F13" s="64" t="s">
        <v>238</v>
      </c>
      <c r="G13" s="64">
        <v>27</v>
      </c>
      <c r="H13" s="64">
        <f t="shared" si="0"/>
        <v>65</v>
      </c>
    </row>
    <row r="14" spans="1:8" x14ac:dyDescent="0.2">
      <c r="A14" s="64" t="s">
        <v>223</v>
      </c>
      <c r="B14" s="65" t="s">
        <v>233</v>
      </c>
      <c r="C14" s="64" t="s">
        <v>225</v>
      </c>
      <c r="D14" s="64" t="s">
        <v>25</v>
      </c>
      <c r="E14" s="64" t="s">
        <v>14</v>
      </c>
      <c r="F14" s="64" t="s">
        <v>239</v>
      </c>
      <c r="G14" s="64">
        <v>13</v>
      </c>
      <c r="H14" s="64">
        <f t="shared" si="0"/>
        <v>32</v>
      </c>
    </row>
    <row r="15" spans="1:8" x14ac:dyDescent="0.2">
      <c r="A15" s="64" t="s">
        <v>223</v>
      </c>
      <c r="B15" s="65" t="s">
        <v>233</v>
      </c>
      <c r="C15" s="64" t="s">
        <v>225</v>
      </c>
      <c r="D15" s="64" t="s">
        <v>25</v>
      </c>
      <c r="E15" s="65" t="s">
        <v>15</v>
      </c>
      <c r="F15" s="65" t="s">
        <v>240</v>
      </c>
      <c r="G15" s="64">
        <v>2</v>
      </c>
      <c r="H15" s="64">
        <f t="shared" si="0"/>
        <v>5</v>
      </c>
    </row>
    <row r="16" spans="1:8" x14ac:dyDescent="0.2">
      <c r="A16" s="64" t="s">
        <v>223</v>
      </c>
      <c r="B16" s="65" t="s">
        <v>241</v>
      </c>
      <c r="C16" s="64" t="s">
        <v>225</v>
      </c>
      <c r="D16" s="64" t="s">
        <v>25</v>
      </c>
      <c r="E16" s="64" t="s">
        <v>10</v>
      </c>
      <c r="F16" s="64" t="s">
        <v>242</v>
      </c>
      <c r="G16" s="64">
        <v>13</v>
      </c>
      <c r="H16" s="64">
        <f t="shared" si="0"/>
        <v>32</v>
      </c>
    </row>
    <row r="17" spans="1:8" x14ac:dyDescent="0.2">
      <c r="A17" s="64" t="s">
        <v>223</v>
      </c>
      <c r="B17" s="65" t="s">
        <v>241</v>
      </c>
      <c r="C17" s="64" t="s">
        <v>225</v>
      </c>
      <c r="D17" s="64" t="s">
        <v>25</v>
      </c>
      <c r="E17" s="64" t="s">
        <v>11</v>
      </c>
      <c r="F17" s="64" t="s">
        <v>243</v>
      </c>
      <c r="G17" s="64">
        <v>29</v>
      </c>
      <c r="H17" s="64">
        <f t="shared" si="0"/>
        <v>70</v>
      </c>
    </row>
    <row r="18" spans="1:8" x14ac:dyDescent="0.2">
      <c r="A18" s="64" t="s">
        <v>223</v>
      </c>
      <c r="B18" s="65" t="s">
        <v>241</v>
      </c>
      <c r="C18" s="64" t="s">
        <v>225</v>
      </c>
      <c r="D18" s="64" t="s">
        <v>25</v>
      </c>
      <c r="E18" s="64" t="s">
        <v>12</v>
      </c>
      <c r="F18" s="64" t="s">
        <v>244</v>
      </c>
      <c r="G18" s="64">
        <v>33</v>
      </c>
      <c r="H18" s="64">
        <f t="shared" si="0"/>
        <v>80</v>
      </c>
    </row>
    <row r="19" spans="1:8" x14ac:dyDescent="0.2">
      <c r="A19" s="64" t="s">
        <v>223</v>
      </c>
      <c r="B19" s="65" t="s">
        <v>241</v>
      </c>
      <c r="C19" s="64" t="s">
        <v>225</v>
      </c>
      <c r="D19" s="64" t="s">
        <v>25</v>
      </c>
      <c r="E19" s="64" t="s">
        <v>13</v>
      </c>
      <c r="F19" s="64" t="s">
        <v>245</v>
      </c>
      <c r="G19" s="64">
        <v>25</v>
      </c>
      <c r="H19" s="64">
        <f t="shared" si="0"/>
        <v>60</v>
      </c>
    </row>
    <row r="20" spans="1:8" x14ac:dyDescent="0.2">
      <c r="A20" s="64" t="s">
        <v>223</v>
      </c>
      <c r="B20" s="65" t="s">
        <v>241</v>
      </c>
      <c r="C20" s="64" t="s">
        <v>225</v>
      </c>
      <c r="D20" s="64" t="s">
        <v>25</v>
      </c>
      <c r="E20" s="64" t="s">
        <v>14</v>
      </c>
      <c r="F20" s="65" t="s">
        <v>246</v>
      </c>
      <c r="G20" s="64">
        <v>10</v>
      </c>
      <c r="H20" s="64">
        <f t="shared" si="0"/>
        <v>24</v>
      </c>
    </row>
    <row r="21" spans="1:8" x14ac:dyDescent="0.2">
      <c r="A21" s="64" t="s">
        <v>223</v>
      </c>
      <c r="B21" s="65" t="s">
        <v>241</v>
      </c>
      <c r="C21" s="64" t="s">
        <v>225</v>
      </c>
      <c r="D21" s="64" t="s">
        <v>25</v>
      </c>
      <c r="E21" s="65" t="s">
        <v>15</v>
      </c>
      <c r="F21" s="65" t="s">
        <v>247</v>
      </c>
      <c r="G21" s="64">
        <v>5</v>
      </c>
      <c r="H21" s="64">
        <f t="shared" si="0"/>
        <v>12</v>
      </c>
    </row>
    <row r="22" spans="1:8" x14ac:dyDescent="0.2">
      <c r="A22" s="64" t="s">
        <v>223</v>
      </c>
      <c r="B22" s="65" t="s">
        <v>248</v>
      </c>
      <c r="C22" s="64" t="s">
        <v>225</v>
      </c>
      <c r="D22" s="64" t="s">
        <v>25</v>
      </c>
      <c r="E22" s="64" t="s">
        <v>9</v>
      </c>
      <c r="F22" s="64" t="s">
        <v>249</v>
      </c>
      <c r="G22" s="64">
        <v>9</v>
      </c>
      <c r="H22" s="64">
        <f t="shared" si="0"/>
        <v>22</v>
      </c>
    </row>
    <row r="23" spans="1:8" x14ac:dyDescent="0.2">
      <c r="A23" s="64" t="s">
        <v>223</v>
      </c>
      <c r="B23" s="65" t="s">
        <v>248</v>
      </c>
      <c r="C23" s="64" t="s">
        <v>225</v>
      </c>
      <c r="D23" s="64" t="s">
        <v>25</v>
      </c>
      <c r="E23" s="64" t="s">
        <v>10</v>
      </c>
      <c r="F23" s="64" t="s">
        <v>250</v>
      </c>
      <c r="G23" s="64">
        <v>39</v>
      </c>
      <c r="H23" s="64">
        <f t="shared" si="0"/>
        <v>94</v>
      </c>
    </row>
    <row r="24" spans="1:8" x14ac:dyDescent="0.2">
      <c r="A24" s="64" t="s">
        <v>223</v>
      </c>
      <c r="B24" s="65" t="s">
        <v>248</v>
      </c>
      <c r="C24" s="64" t="s">
        <v>225</v>
      </c>
      <c r="D24" s="64" t="s">
        <v>25</v>
      </c>
      <c r="E24" s="64" t="s">
        <v>11</v>
      </c>
      <c r="F24" s="64" t="s">
        <v>251</v>
      </c>
      <c r="G24" s="64">
        <v>67</v>
      </c>
      <c r="H24" s="64">
        <f t="shared" si="0"/>
        <v>161</v>
      </c>
    </row>
    <row r="25" spans="1:8" x14ac:dyDescent="0.2">
      <c r="A25" s="64" t="s">
        <v>223</v>
      </c>
      <c r="B25" s="65" t="s">
        <v>248</v>
      </c>
      <c r="C25" s="64" t="s">
        <v>225</v>
      </c>
      <c r="D25" s="64" t="s">
        <v>25</v>
      </c>
      <c r="E25" s="64" t="s">
        <v>12</v>
      </c>
      <c r="F25" s="64" t="s">
        <v>252</v>
      </c>
      <c r="G25" s="64">
        <v>77</v>
      </c>
      <c r="H25" s="64">
        <f t="shared" si="0"/>
        <v>185</v>
      </c>
    </row>
    <row r="26" spans="1:8" x14ac:dyDescent="0.2">
      <c r="A26" s="64" t="s">
        <v>223</v>
      </c>
      <c r="B26" s="65" t="s">
        <v>248</v>
      </c>
      <c r="C26" s="64" t="s">
        <v>225</v>
      </c>
      <c r="D26" s="64" t="s">
        <v>25</v>
      </c>
      <c r="E26" s="64" t="s">
        <v>13</v>
      </c>
      <c r="F26" s="64" t="s">
        <v>253</v>
      </c>
      <c r="G26" s="64">
        <v>55</v>
      </c>
      <c r="H26" s="64">
        <f t="shared" si="0"/>
        <v>132</v>
      </c>
    </row>
    <row r="27" spans="1:8" x14ac:dyDescent="0.2">
      <c r="A27" s="64" t="s">
        <v>223</v>
      </c>
      <c r="B27" s="65" t="s">
        <v>248</v>
      </c>
      <c r="C27" s="64" t="s">
        <v>225</v>
      </c>
      <c r="D27" s="64" t="s">
        <v>25</v>
      </c>
      <c r="E27" s="64" t="s">
        <v>14</v>
      </c>
      <c r="F27" s="64" t="s">
        <v>254</v>
      </c>
      <c r="G27" s="64">
        <v>31</v>
      </c>
      <c r="H27" s="64">
        <f t="shared" si="0"/>
        <v>75</v>
      </c>
    </row>
    <row r="28" spans="1:8" x14ac:dyDescent="0.2">
      <c r="A28" s="64" t="s">
        <v>223</v>
      </c>
      <c r="B28" s="65" t="s">
        <v>248</v>
      </c>
      <c r="C28" s="64" t="s">
        <v>225</v>
      </c>
      <c r="D28" s="64" t="s">
        <v>25</v>
      </c>
      <c r="E28" s="64" t="s">
        <v>15</v>
      </c>
      <c r="F28" s="64" t="s">
        <v>255</v>
      </c>
      <c r="G28" s="64">
        <v>8</v>
      </c>
      <c r="H28" s="64">
        <f t="shared" si="0"/>
        <v>20</v>
      </c>
    </row>
    <row r="29" spans="1:8" x14ac:dyDescent="0.2">
      <c r="A29" s="64" t="s">
        <v>223</v>
      </c>
      <c r="B29" s="65" t="s">
        <v>281</v>
      </c>
      <c r="C29" s="64" t="s">
        <v>225</v>
      </c>
      <c r="D29" s="64" t="s">
        <v>25</v>
      </c>
      <c r="E29" s="64" t="s">
        <v>9</v>
      </c>
      <c r="F29" s="64" t="s">
        <v>494</v>
      </c>
      <c r="G29" s="64">
        <v>4</v>
      </c>
      <c r="H29" s="64">
        <f t="shared" si="0"/>
        <v>10</v>
      </c>
    </row>
    <row r="30" spans="1:8" x14ac:dyDescent="0.2">
      <c r="A30" s="64" t="s">
        <v>223</v>
      </c>
      <c r="B30" s="65" t="s">
        <v>281</v>
      </c>
      <c r="C30" s="64" t="s">
        <v>225</v>
      </c>
      <c r="D30" s="64" t="s">
        <v>25</v>
      </c>
      <c r="E30" s="64" t="s">
        <v>10</v>
      </c>
      <c r="F30" s="64" t="s">
        <v>495</v>
      </c>
      <c r="G30" s="64">
        <v>24</v>
      </c>
      <c r="H30" s="64">
        <f t="shared" si="0"/>
        <v>58</v>
      </c>
    </row>
    <row r="31" spans="1:8" x14ac:dyDescent="0.2">
      <c r="A31" s="64" t="s">
        <v>223</v>
      </c>
      <c r="B31" s="65" t="s">
        <v>281</v>
      </c>
      <c r="C31" s="64" t="s">
        <v>225</v>
      </c>
      <c r="D31" s="64" t="s">
        <v>25</v>
      </c>
      <c r="E31" s="64" t="s">
        <v>11</v>
      </c>
      <c r="F31" s="64" t="s">
        <v>496</v>
      </c>
      <c r="G31" s="64">
        <v>50</v>
      </c>
      <c r="H31" s="64">
        <f t="shared" si="0"/>
        <v>120</v>
      </c>
    </row>
    <row r="32" spans="1:8" x14ac:dyDescent="0.2">
      <c r="A32" s="64" t="s">
        <v>223</v>
      </c>
      <c r="B32" s="65" t="s">
        <v>281</v>
      </c>
      <c r="C32" s="64" t="s">
        <v>225</v>
      </c>
      <c r="D32" s="64" t="s">
        <v>25</v>
      </c>
      <c r="E32" s="64" t="s">
        <v>12</v>
      </c>
      <c r="F32" s="64" t="s">
        <v>497</v>
      </c>
      <c r="G32" s="64">
        <v>58</v>
      </c>
      <c r="H32" s="64">
        <f t="shared" si="0"/>
        <v>140</v>
      </c>
    </row>
    <row r="33" spans="1:8" x14ac:dyDescent="0.2">
      <c r="A33" s="64" t="s">
        <v>223</v>
      </c>
      <c r="B33" s="65" t="s">
        <v>281</v>
      </c>
      <c r="C33" s="64" t="s">
        <v>225</v>
      </c>
      <c r="D33" s="64" t="s">
        <v>25</v>
      </c>
      <c r="E33" s="64" t="s">
        <v>13</v>
      </c>
      <c r="F33" s="64" t="s">
        <v>498</v>
      </c>
      <c r="G33" s="64">
        <v>40</v>
      </c>
      <c r="H33" s="64">
        <f t="shared" si="0"/>
        <v>96</v>
      </c>
    </row>
    <row r="34" spans="1:8" x14ac:dyDescent="0.2">
      <c r="A34" s="64" t="s">
        <v>223</v>
      </c>
      <c r="B34" s="65" t="s">
        <v>281</v>
      </c>
      <c r="C34" s="64" t="s">
        <v>225</v>
      </c>
      <c r="D34" s="64" t="s">
        <v>25</v>
      </c>
      <c r="E34" s="64" t="s">
        <v>14</v>
      </c>
      <c r="F34" s="64" t="s">
        <v>499</v>
      </c>
      <c r="G34" s="64">
        <v>18</v>
      </c>
      <c r="H34" s="64">
        <f t="shared" si="0"/>
        <v>44</v>
      </c>
    </row>
    <row r="35" spans="1:8" x14ac:dyDescent="0.2">
      <c r="A35" s="64" t="s">
        <v>223</v>
      </c>
      <c r="B35" s="65" t="s">
        <v>281</v>
      </c>
      <c r="C35" s="64" t="s">
        <v>225</v>
      </c>
      <c r="D35" s="64" t="s">
        <v>25</v>
      </c>
      <c r="E35" s="64" t="s">
        <v>15</v>
      </c>
      <c r="F35" s="64" t="s">
        <v>500</v>
      </c>
      <c r="G35" s="64">
        <v>6</v>
      </c>
      <c r="H35" s="64">
        <f t="shared" si="0"/>
        <v>15</v>
      </c>
    </row>
    <row r="36" spans="1:8" x14ac:dyDescent="0.2">
      <c r="A36" s="64" t="s">
        <v>223</v>
      </c>
      <c r="B36" s="65" t="s">
        <v>289</v>
      </c>
      <c r="C36" s="64" t="s">
        <v>225</v>
      </c>
      <c r="D36" s="64" t="s">
        <v>25</v>
      </c>
      <c r="E36" s="64" t="s">
        <v>9</v>
      </c>
      <c r="F36" s="64" t="s">
        <v>501</v>
      </c>
      <c r="G36" s="64">
        <v>4</v>
      </c>
      <c r="H36" s="64">
        <f t="shared" si="0"/>
        <v>10</v>
      </c>
    </row>
    <row r="37" spans="1:8" x14ac:dyDescent="0.2">
      <c r="A37" s="64" t="s">
        <v>223</v>
      </c>
      <c r="B37" s="65" t="s">
        <v>289</v>
      </c>
      <c r="C37" s="64" t="s">
        <v>225</v>
      </c>
      <c r="D37" s="64" t="s">
        <v>25</v>
      </c>
      <c r="E37" s="64" t="s">
        <v>10</v>
      </c>
      <c r="F37" s="64" t="s">
        <v>502</v>
      </c>
      <c r="G37" s="64">
        <v>23</v>
      </c>
      <c r="H37" s="64">
        <f t="shared" si="0"/>
        <v>56</v>
      </c>
    </row>
    <row r="38" spans="1:8" x14ac:dyDescent="0.2">
      <c r="A38" s="64" t="s">
        <v>223</v>
      </c>
      <c r="B38" s="65" t="s">
        <v>289</v>
      </c>
      <c r="C38" s="64" t="s">
        <v>225</v>
      </c>
      <c r="D38" s="64" t="s">
        <v>25</v>
      </c>
      <c r="E38" s="64" t="s">
        <v>11</v>
      </c>
      <c r="F38" s="64" t="s">
        <v>503</v>
      </c>
      <c r="G38" s="64">
        <v>48</v>
      </c>
      <c r="H38" s="64">
        <f t="shared" si="0"/>
        <v>116</v>
      </c>
    </row>
    <row r="39" spans="1:8" x14ac:dyDescent="0.2">
      <c r="A39" s="64" t="s">
        <v>223</v>
      </c>
      <c r="B39" s="65" t="s">
        <v>289</v>
      </c>
      <c r="C39" s="64" t="s">
        <v>225</v>
      </c>
      <c r="D39" s="64" t="s">
        <v>25</v>
      </c>
      <c r="E39" s="64" t="s">
        <v>12</v>
      </c>
      <c r="F39" s="64" t="s">
        <v>504</v>
      </c>
      <c r="G39" s="64">
        <v>56</v>
      </c>
      <c r="H39" s="64">
        <f t="shared" si="0"/>
        <v>135</v>
      </c>
    </row>
    <row r="40" spans="1:8" x14ac:dyDescent="0.2">
      <c r="A40" s="64" t="s">
        <v>223</v>
      </c>
      <c r="B40" s="65" t="s">
        <v>289</v>
      </c>
      <c r="C40" s="64" t="s">
        <v>225</v>
      </c>
      <c r="D40" s="64" t="s">
        <v>25</v>
      </c>
      <c r="E40" s="64" t="s">
        <v>13</v>
      </c>
      <c r="F40" s="64" t="s">
        <v>505</v>
      </c>
      <c r="G40" s="64">
        <v>38</v>
      </c>
      <c r="H40" s="64">
        <f t="shared" si="0"/>
        <v>92</v>
      </c>
    </row>
    <row r="41" spans="1:8" x14ac:dyDescent="0.2">
      <c r="A41" s="64" t="s">
        <v>223</v>
      </c>
      <c r="B41" s="65" t="s">
        <v>289</v>
      </c>
      <c r="C41" s="64" t="s">
        <v>225</v>
      </c>
      <c r="D41" s="64" t="s">
        <v>25</v>
      </c>
      <c r="E41" s="64" t="s">
        <v>14</v>
      </c>
      <c r="F41" s="64" t="s">
        <v>506</v>
      </c>
      <c r="G41" s="64">
        <v>16</v>
      </c>
      <c r="H41" s="64">
        <f t="shared" si="0"/>
        <v>39</v>
      </c>
    </row>
    <row r="42" spans="1:8" x14ac:dyDescent="0.2">
      <c r="A42" s="64" t="s">
        <v>223</v>
      </c>
      <c r="B42" s="65" t="s">
        <v>289</v>
      </c>
      <c r="C42" s="64" t="s">
        <v>225</v>
      </c>
      <c r="D42" s="64" t="s">
        <v>25</v>
      </c>
      <c r="E42" s="64" t="s">
        <v>15</v>
      </c>
      <c r="F42" s="64" t="s">
        <v>507</v>
      </c>
      <c r="G42" s="64">
        <v>5</v>
      </c>
      <c r="H42" s="64">
        <f t="shared" si="0"/>
        <v>12</v>
      </c>
    </row>
    <row r="43" spans="1:8" x14ac:dyDescent="0.2">
      <c r="A43" s="64" t="s">
        <v>223</v>
      </c>
      <c r="B43" s="65" t="s">
        <v>531</v>
      </c>
      <c r="C43" s="64" t="s">
        <v>225</v>
      </c>
      <c r="D43" s="64" t="s">
        <v>25</v>
      </c>
      <c r="E43" s="64" t="s">
        <v>9</v>
      </c>
      <c r="F43" s="64" t="s">
        <v>532</v>
      </c>
      <c r="G43" s="64">
        <v>2</v>
      </c>
      <c r="H43" s="64">
        <f t="shared" si="0"/>
        <v>5</v>
      </c>
    </row>
    <row r="44" spans="1:8" x14ac:dyDescent="0.2">
      <c r="A44" s="64" t="s">
        <v>223</v>
      </c>
      <c r="B44" s="65" t="s">
        <v>531</v>
      </c>
      <c r="C44" s="64" t="s">
        <v>225</v>
      </c>
      <c r="D44" s="64" t="s">
        <v>25</v>
      </c>
      <c r="E44" s="64" t="s">
        <v>10</v>
      </c>
      <c r="F44" s="64" t="s">
        <v>533</v>
      </c>
      <c r="G44" s="64">
        <v>13</v>
      </c>
      <c r="H44" s="64">
        <f t="shared" si="0"/>
        <v>32</v>
      </c>
    </row>
    <row r="45" spans="1:8" x14ac:dyDescent="0.2">
      <c r="A45" s="64" t="s">
        <v>223</v>
      </c>
      <c r="B45" s="65" t="s">
        <v>531</v>
      </c>
      <c r="C45" s="64" t="s">
        <v>225</v>
      </c>
      <c r="D45" s="64" t="s">
        <v>25</v>
      </c>
      <c r="E45" s="64" t="s">
        <v>11</v>
      </c>
      <c r="F45" s="64" t="s">
        <v>534</v>
      </c>
      <c r="G45" s="64">
        <v>26</v>
      </c>
      <c r="H45" s="64">
        <f t="shared" si="0"/>
        <v>63</v>
      </c>
    </row>
    <row r="46" spans="1:8" x14ac:dyDescent="0.2">
      <c r="A46" s="64" t="s">
        <v>223</v>
      </c>
      <c r="B46" s="65" t="s">
        <v>531</v>
      </c>
      <c r="C46" s="64" t="s">
        <v>225</v>
      </c>
      <c r="D46" s="64" t="s">
        <v>25</v>
      </c>
      <c r="E46" s="64" t="s">
        <v>12</v>
      </c>
      <c r="F46" s="64" t="s">
        <v>535</v>
      </c>
      <c r="G46" s="64">
        <v>26</v>
      </c>
      <c r="H46" s="64">
        <f t="shared" si="0"/>
        <v>63</v>
      </c>
    </row>
    <row r="47" spans="1:8" x14ac:dyDescent="0.2">
      <c r="A47" s="64" t="s">
        <v>223</v>
      </c>
      <c r="B47" s="65" t="s">
        <v>531</v>
      </c>
      <c r="C47" s="64" t="s">
        <v>225</v>
      </c>
      <c r="D47" s="64" t="s">
        <v>25</v>
      </c>
      <c r="E47" s="64" t="s">
        <v>13</v>
      </c>
      <c r="F47" s="64" t="s">
        <v>536</v>
      </c>
      <c r="G47" s="64">
        <v>21</v>
      </c>
      <c r="H47" s="64">
        <f t="shared" si="0"/>
        <v>51</v>
      </c>
    </row>
    <row r="48" spans="1:8" x14ac:dyDescent="0.2">
      <c r="A48" s="64" t="s">
        <v>223</v>
      </c>
      <c r="B48" s="65" t="s">
        <v>531</v>
      </c>
      <c r="C48" s="64" t="s">
        <v>225</v>
      </c>
      <c r="D48" s="64" t="s">
        <v>25</v>
      </c>
      <c r="E48" s="64" t="s">
        <v>14</v>
      </c>
      <c r="F48" s="64" t="s">
        <v>537</v>
      </c>
      <c r="G48" s="64">
        <v>10</v>
      </c>
      <c r="H48" s="64">
        <f t="shared" si="0"/>
        <v>24</v>
      </c>
    </row>
    <row r="49" spans="1:8" x14ac:dyDescent="0.2">
      <c r="A49" s="64" t="s">
        <v>223</v>
      </c>
      <c r="B49" s="65" t="s">
        <v>531</v>
      </c>
      <c r="C49" s="64" t="s">
        <v>225</v>
      </c>
      <c r="D49" s="64" t="s">
        <v>25</v>
      </c>
      <c r="E49" s="65" t="s">
        <v>15</v>
      </c>
      <c r="F49" s="65" t="s">
        <v>538</v>
      </c>
      <c r="G49" s="64">
        <v>2</v>
      </c>
      <c r="H49" s="64">
        <f t="shared" si="0"/>
        <v>5</v>
      </c>
    </row>
    <row r="50" spans="1:8" x14ac:dyDescent="0.2">
      <c r="A50" s="82" t="s">
        <v>171</v>
      </c>
      <c r="B50" s="83"/>
      <c r="C50" s="83"/>
      <c r="D50" s="83"/>
      <c r="E50" s="83"/>
      <c r="F50" s="84"/>
      <c r="G50" s="64">
        <f>SUM(G2:G49)</f>
        <v>1216</v>
      </c>
      <c r="H50" s="64">
        <f>SUM(H2:H49)</f>
        <v>2938</v>
      </c>
    </row>
  </sheetData>
  <autoFilter ref="A1:F49" xr:uid="{F52B37B9-E8AF-4D68-8B1D-08BC0D891CFE}"/>
  <mergeCells count="1">
    <mergeCell ref="A50:F50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30C5-421B-4BA1-A5BF-45D62BEC77F6}">
  <dimension ref="A1:H106"/>
  <sheetViews>
    <sheetView topLeftCell="A87" workbookViewId="0">
      <selection activeCell="G87" sqref="G1:H1048576"/>
    </sheetView>
  </sheetViews>
  <sheetFormatPr defaultRowHeight="10" x14ac:dyDescent="0.2"/>
  <cols>
    <col min="1" max="1" width="25.6640625" bestFit="1" customWidth="1"/>
    <col min="2" max="2" width="32.21875" style="1" bestFit="1" customWidth="1"/>
    <col min="3" max="3" width="15.88671875" bestFit="1" customWidth="1"/>
    <col min="4" max="4" width="27" bestFit="1" customWidth="1"/>
    <col min="5" max="5" width="5.88671875" bestFit="1" customWidth="1"/>
    <col min="6" max="6" width="22.21875" bestFit="1" customWidth="1"/>
    <col min="8" max="8" width="13.5546875" bestFit="1" customWidth="1"/>
  </cols>
  <sheetData>
    <row r="1" spans="1:8" x14ac:dyDescent="0.2">
      <c r="A1" s="62" t="s">
        <v>0</v>
      </c>
      <c r="B1" s="63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169</v>
      </c>
      <c r="H1" s="62" t="s">
        <v>170</v>
      </c>
    </row>
    <row r="2" spans="1:8" x14ac:dyDescent="0.2">
      <c r="A2" s="64" t="s">
        <v>365</v>
      </c>
      <c r="B2" s="65" t="s">
        <v>366</v>
      </c>
      <c r="C2" s="64" t="s">
        <v>367</v>
      </c>
      <c r="D2" s="64" t="s">
        <v>368</v>
      </c>
      <c r="E2" s="64" t="s">
        <v>9</v>
      </c>
      <c r="F2" s="64" t="s">
        <v>369</v>
      </c>
      <c r="G2" s="64">
        <v>14</v>
      </c>
      <c r="H2" s="64">
        <f t="shared" ref="H2:H65" si="0">ROUNDUP(G2*2*1.2,0)</f>
        <v>34</v>
      </c>
    </row>
    <row r="3" spans="1:8" x14ac:dyDescent="0.2">
      <c r="A3" s="64" t="s">
        <v>365</v>
      </c>
      <c r="B3" s="65" t="s">
        <v>366</v>
      </c>
      <c r="C3" s="64" t="s">
        <v>367</v>
      </c>
      <c r="D3" s="64" t="s">
        <v>368</v>
      </c>
      <c r="E3" s="64" t="s">
        <v>10</v>
      </c>
      <c r="F3" s="64" t="s">
        <v>370</v>
      </c>
      <c r="G3" s="64">
        <v>47</v>
      </c>
      <c r="H3" s="64">
        <f t="shared" si="0"/>
        <v>113</v>
      </c>
    </row>
    <row r="4" spans="1:8" x14ac:dyDescent="0.2">
      <c r="A4" s="64" t="s">
        <v>365</v>
      </c>
      <c r="B4" s="65" t="s">
        <v>366</v>
      </c>
      <c r="C4" s="64" t="s">
        <v>367</v>
      </c>
      <c r="D4" s="64" t="s">
        <v>368</v>
      </c>
      <c r="E4" s="64" t="s">
        <v>11</v>
      </c>
      <c r="F4" s="64" t="s">
        <v>371</v>
      </c>
      <c r="G4" s="64">
        <v>92</v>
      </c>
      <c r="H4" s="64">
        <f t="shared" si="0"/>
        <v>221</v>
      </c>
    </row>
    <row r="5" spans="1:8" x14ac:dyDescent="0.2">
      <c r="A5" s="64" t="s">
        <v>365</v>
      </c>
      <c r="B5" s="65" t="s">
        <v>366</v>
      </c>
      <c r="C5" s="64" t="s">
        <v>367</v>
      </c>
      <c r="D5" s="64" t="s">
        <v>368</v>
      </c>
      <c r="E5" s="64" t="s">
        <v>12</v>
      </c>
      <c r="F5" s="64" t="s">
        <v>372</v>
      </c>
      <c r="G5" s="64">
        <v>102</v>
      </c>
      <c r="H5" s="64">
        <f t="shared" si="0"/>
        <v>245</v>
      </c>
    </row>
    <row r="6" spans="1:8" x14ac:dyDescent="0.2">
      <c r="A6" s="64" t="s">
        <v>365</v>
      </c>
      <c r="B6" s="65" t="s">
        <v>366</v>
      </c>
      <c r="C6" s="64" t="s">
        <v>367</v>
      </c>
      <c r="D6" s="64" t="s">
        <v>368</v>
      </c>
      <c r="E6" s="64" t="s">
        <v>13</v>
      </c>
      <c r="F6" s="64" t="s">
        <v>373</v>
      </c>
      <c r="G6" s="64">
        <v>67</v>
      </c>
      <c r="H6" s="64">
        <f t="shared" si="0"/>
        <v>161</v>
      </c>
    </row>
    <row r="7" spans="1:8" x14ac:dyDescent="0.2">
      <c r="A7" s="64" t="s">
        <v>365</v>
      </c>
      <c r="B7" s="65" t="s">
        <v>366</v>
      </c>
      <c r="C7" s="64" t="s">
        <v>367</v>
      </c>
      <c r="D7" s="64" t="s">
        <v>368</v>
      </c>
      <c r="E7" s="64" t="s">
        <v>14</v>
      </c>
      <c r="F7" s="64" t="s">
        <v>374</v>
      </c>
      <c r="G7" s="64">
        <v>37</v>
      </c>
      <c r="H7" s="64">
        <f t="shared" si="0"/>
        <v>89</v>
      </c>
    </row>
    <row r="8" spans="1:8" x14ac:dyDescent="0.2">
      <c r="A8" s="64" t="s">
        <v>365</v>
      </c>
      <c r="B8" s="65" t="s">
        <v>366</v>
      </c>
      <c r="C8" s="64" t="s">
        <v>367</v>
      </c>
      <c r="D8" s="64" t="s">
        <v>368</v>
      </c>
      <c r="E8" s="64" t="s">
        <v>15</v>
      </c>
      <c r="F8" s="64" t="s">
        <v>375</v>
      </c>
      <c r="G8" s="64">
        <v>13</v>
      </c>
      <c r="H8" s="64">
        <f t="shared" si="0"/>
        <v>32</v>
      </c>
    </row>
    <row r="9" spans="1:8" x14ac:dyDescent="0.2">
      <c r="A9" s="64" t="s">
        <v>365</v>
      </c>
      <c r="B9" s="65" t="s">
        <v>376</v>
      </c>
      <c r="C9" s="64" t="s">
        <v>367</v>
      </c>
      <c r="D9" s="64" t="s">
        <v>368</v>
      </c>
      <c r="E9" s="64" t="s">
        <v>9</v>
      </c>
      <c r="F9" s="64" t="s">
        <v>377</v>
      </c>
      <c r="G9" s="64">
        <v>4</v>
      </c>
      <c r="H9" s="64">
        <f t="shared" si="0"/>
        <v>10</v>
      </c>
    </row>
    <row r="10" spans="1:8" x14ac:dyDescent="0.2">
      <c r="A10" s="64" t="s">
        <v>365</v>
      </c>
      <c r="B10" s="65" t="s">
        <v>376</v>
      </c>
      <c r="C10" s="64" t="s">
        <v>367</v>
      </c>
      <c r="D10" s="64" t="s">
        <v>368</v>
      </c>
      <c r="E10" s="64" t="s">
        <v>10</v>
      </c>
      <c r="F10" s="64" t="s">
        <v>378</v>
      </c>
      <c r="G10" s="64">
        <v>16</v>
      </c>
      <c r="H10" s="64">
        <f t="shared" si="0"/>
        <v>39</v>
      </c>
    </row>
    <row r="11" spans="1:8" x14ac:dyDescent="0.2">
      <c r="A11" s="64" t="s">
        <v>365</v>
      </c>
      <c r="B11" s="65" t="s">
        <v>376</v>
      </c>
      <c r="C11" s="64" t="s">
        <v>367</v>
      </c>
      <c r="D11" s="64" t="s">
        <v>368</v>
      </c>
      <c r="E11" s="64" t="s">
        <v>11</v>
      </c>
      <c r="F11" s="64" t="s">
        <v>379</v>
      </c>
      <c r="G11" s="64">
        <v>33</v>
      </c>
      <c r="H11" s="64">
        <f t="shared" si="0"/>
        <v>80</v>
      </c>
    </row>
    <row r="12" spans="1:8" x14ac:dyDescent="0.2">
      <c r="A12" s="64" t="s">
        <v>365</v>
      </c>
      <c r="B12" s="65" t="s">
        <v>376</v>
      </c>
      <c r="C12" s="64" t="s">
        <v>367</v>
      </c>
      <c r="D12" s="64" t="s">
        <v>368</v>
      </c>
      <c r="E12" s="64" t="s">
        <v>12</v>
      </c>
      <c r="F12" s="64" t="s">
        <v>380</v>
      </c>
      <c r="G12" s="64">
        <v>39</v>
      </c>
      <c r="H12" s="64">
        <f t="shared" si="0"/>
        <v>94</v>
      </c>
    </row>
    <row r="13" spans="1:8" x14ac:dyDescent="0.2">
      <c r="A13" s="64" t="s">
        <v>365</v>
      </c>
      <c r="B13" s="65" t="s">
        <v>376</v>
      </c>
      <c r="C13" s="64" t="s">
        <v>367</v>
      </c>
      <c r="D13" s="64" t="s">
        <v>368</v>
      </c>
      <c r="E13" s="64" t="s">
        <v>13</v>
      </c>
      <c r="F13" s="64" t="s">
        <v>381</v>
      </c>
      <c r="G13" s="64">
        <v>27</v>
      </c>
      <c r="H13" s="64">
        <f t="shared" si="0"/>
        <v>65</v>
      </c>
    </row>
    <row r="14" spans="1:8" x14ac:dyDescent="0.2">
      <c r="A14" s="64" t="s">
        <v>365</v>
      </c>
      <c r="B14" s="65" t="s">
        <v>376</v>
      </c>
      <c r="C14" s="64" t="s">
        <v>367</v>
      </c>
      <c r="D14" s="64" t="s">
        <v>368</v>
      </c>
      <c r="E14" s="64" t="s">
        <v>14</v>
      </c>
      <c r="F14" s="64" t="s">
        <v>382</v>
      </c>
      <c r="G14" s="64">
        <v>15</v>
      </c>
      <c r="H14" s="64">
        <f t="shared" si="0"/>
        <v>36</v>
      </c>
    </row>
    <row r="15" spans="1:8" x14ac:dyDescent="0.2">
      <c r="A15" s="64" t="s">
        <v>365</v>
      </c>
      <c r="B15" s="65" t="s">
        <v>376</v>
      </c>
      <c r="C15" s="64" t="s">
        <v>367</v>
      </c>
      <c r="D15" s="64" t="s">
        <v>368</v>
      </c>
      <c r="E15" s="65" t="s">
        <v>15</v>
      </c>
      <c r="F15" s="65" t="s">
        <v>383</v>
      </c>
      <c r="G15" s="64">
        <v>3</v>
      </c>
      <c r="H15" s="64">
        <f t="shared" si="0"/>
        <v>8</v>
      </c>
    </row>
    <row r="16" spans="1:8" x14ac:dyDescent="0.2">
      <c r="A16" s="64" t="s">
        <v>365</v>
      </c>
      <c r="B16" s="65" t="s">
        <v>384</v>
      </c>
      <c r="C16" s="64" t="s">
        <v>367</v>
      </c>
      <c r="D16" s="64" t="s">
        <v>368</v>
      </c>
      <c r="E16" s="64" t="s">
        <v>9</v>
      </c>
      <c r="F16" s="64" t="s">
        <v>385</v>
      </c>
      <c r="G16" s="64">
        <v>14</v>
      </c>
      <c r="H16" s="64">
        <f t="shared" si="0"/>
        <v>34</v>
      </c>
    </row>
    <row r="17" spans="1:8" x14ac:dyDescent="0.2">
      <c r="A17" s="64" t="s">
        <v>365</v>
      </c>
      <c r="B17" s="65" t="s">
        <v>384</v>
      </c>
      <c r="C17" s="64" t="s">
        <v>367</v>
      </c>
      <c r="D17" s="64" t="s">
        <v>368</v>
      </c>
      <c r="E17" s="64" t="s">
        <v>10</v>
      </c>
      <c r="F17" s="64" t="s">
        <v>386</v>
      </c>
      <c r="G17" s="64">
        <v>35</v>
      </c>
      <c r="H17" s="64">
        <f t="shared" si="0"/>
        <v>84</v>
      </c>
    </row>
    <row r="18" spans="1:8" x14ac:dyDescent="0.2">
      <c r="A18" s="64" t="s">
        <v>365</v>
      </c>
      <c r="B18" s="65" t="s">
        <v>384</v>
      </c>
      <c r="C18" s="64" t="s">
        <v>367</v>
      </c>
      <c r="D18" s="64" t="s">
        <v>368</v>
      </c>
      <c r="E18" s="64" t="s">
        <v>11</v>
      </c>
      <c r="F18" s="64" t="s">
        <v>387</v>
      </c>
      <c r="G18" s="64">
        <v>66</v>
      </c>
      <c r="H18" s="64">
        <f t="shared" si="0"/>
        <v>159</v>
      </c>
    </row>
    <row r="19" spans="1:8" x14ac:dyDescent="0.2">
      <c r="A19" s="64" t="s">
        <v>365</v>
      </c>
      <c r="B19" s="65" t="s">
        <v>384</v>
      </c>
      <c r="C19" s="64" t="s">
        <v>367</v>
      </c>
      <c r="D19" s="64" t="s">
        <v>368</v>
      </c>
      <c r="E19" s="64" t="s">
        <v>12</v>
      </c>
      <c r="F19" s="64" t="s">
        <v>388</v>
      </c>
      <c r="G19" s="64">
        <v>66</v>
      </c>
      <c r="H19" s="64">
        <f t="shared" si="0"/>
        <v>159</v>
      </c>
    </row>
    <row r="20" spans="1:8" x14ac:dyDescent="0.2">
      <c r="A20" s="64" t="s">
        <v>365</v>
      </c>
      <c r="B20" s="65" t="s">
        <v>384</v>
      </c>
      <c r="C20" s="64" t="s">
        <v>367</v>
      </c>
      <c r="D20" s="64" t="s">
        <v>368</v>
      </c>
      <c r="E20" s="64" t="s">
        <v>13</v>
      </c>
      <c r="F20" s="64" t="s">
        <v>389</v>
      </c>
      <c r="G20" s="64">
        <v>40</v>
      </c>
      <c r="H20" s="64">
        <f t="shared" si="0"/>
        <v>96</v>
      </c>
    </row>
    <row r="21" spans="1:8" x14ac:dyDescent="0.2">
      <c r="A21" s="64" t="s">
        <v>365</v>
      </c>
      <c r="B21" s="65" t="s">
        <v>384</v>
      </c>
      <c r="C21" s="64" t="s">
        <v>367</v>
      </c>
      <c r="D21" s="64" t="s">
        <v>368</v>
      </c>
      <c r="E21" s="64" t="s">
        <v>14</v>
      </c>
      <c r="F21" s="64" t="s">
        <v>390</v>
      </c>
      <c r="G21" s="64">
        <v>20</v>
      </c>
      <c r="H21" s="64">
        <f t="shared" si="0"/>
        <v>48</v>
      </c>
    </row>
    <row r="22" spans="1:8" x14ac:dyDescent="0.2">
      <c r="A22" s="64" t="s">
        <v>365</v>
      </c>
      <c r="B22" s="65" t="s">
        <v>384</v>
      </c>
      <c r="C22" s="64" t="s">
        <v>367</v>
      </c>
      <c r="D22" s="64" t="s">
        <v>368</v>
      </c>
      <c r="E22" s="64" t="s">
        <v>15</v>
      </c>
      <c r="F22" s="64" t="s">
        <v>391</v>
      </c>
      <c r="G22" s="64">
        <v>9</v>
      </c>
      <c r="H22" s="64">
        <f t="shared" si="0"/>
        <v>22</v>
      </c>
    </row>
    <row r="23" spans="1:8" x14ac:dyDescent="0.2">
      <c r="A23" s="64" t="s">
        <v>365</v>
      </c>
      <c r="B23" s="65" t="s">
        <v>392</v>
      </c>
      <c r="C23" s="64" t="s">
        <v>367</v>
      </c>
      <c r="D23" s="64" t="s">
        <v>368</v>
      </c>
      <c r="E23" s="64" t="s">
        <v>9</v>
      </c>
      <c r="F23" s="64" t="s">
        <v>393</v>
      </c>
      <c r="G23" s="64">
        <v>14</v>
      </c>
      <c r="H23" s="64">
        <f t="shared" si="0"/>
        <v>34</v>
      </c>
    </row>
    <row r="24" spans="1:8" x14ac:dyDescent="0.2">
      <c r="A24" s="64" t="s">
        <v>365</v>
      </c>
      <c r="B24" s="65" t="s">
        <v>392</v>
      </c>
      <c r="C24" s="64" t="s">
        <v>367</v>
      </c>
      <c r="D24" s="64" t="s">
        <v>368</v>
      </c>
      <c r="E24" s="64" t="s">
        <v>10</v>
      </c>
      <c r="F24" s="64" t="s">
        <v>394</v>
      </c>
      <c r="G24" s="64">
        <v>48</v>
      </c>
      <c r="H24" s="64">
        <f t="shared" si="0"/>
        <v>116</v>
      </c>
    </row>
    <row r="25" spans="1:8" x14ac:dyDescent="0.2">
      <c r="A25" s="64" t="s">
        <v>365</v>
      </c>
      <c r="B25" s="65" t="s">
        <v>392</v>
      </c>
      <c r="C25" s="64" t="s">
        <v>367</v>
      </c>
      <c r="D25" s="64" t="s">
        <v>368</v>
      </c>
      <c r="E25" s="64" t="s">
        <v>11</v>
      </c>
      <c r="F25" s="64" t="s">
        <v>395</v>
      </c>
      <c r="G25" s="64">
        <v>92</v>
      </c>
      <c r="H25" s="64">
        <f t="shared" si="0"/>
        <v>221</v>
      </c>
    </row>
    <row r="26" spans="1:8" x14ac:dyDescent="0.2">
      <c r="A26" s="64" t="s">
        <v>365</v>
      </c>
      <c r="B26" s="65" t="s">
        <v>392</v>
      </c>
      <c r="C26" s="64" t="s">
        <v>367</v>
      </c>
      <c r="D26" s="64" t="s">
        <v>368</v>
      </c>
      <c r="E26" s="64" t="s">
        <v>12</v>
      </c>
      <c r="F26" s="64" t="s">
        <v>396</v>
      </c>
      <c r="G26" s="64">
        <v>105</v>
      </c>
      <c r="H26" s="64">
        <f t="shared" si="0"/>
        <v>252</v>
      </c>
    </row>
    <row r="27" spans="1:8" x14ac:dyDescent="0.2">
      <c r="A27" s="64" t="s">
        <v>365</v>
      </c>
      <c r="B27" s="65" t="s">
        <v>392</v>
      </c>
      <c r="C27" s="64" t="s">
        <v>367</v>
      </c>
      <c r="D27" s="64" t="s">
        <v>368</v>
      </c>
      <c r="E27" s="64" t="s">
        <v>13</v>
      </c>
      <c r="F27" s="64" t="s">
        <v>397</v>
      </c>
      <c r="G27" s="64">
        <v>68</v>
      </c>
      <c r="H27" s="64">
        <f t="shared" si="0"/>
        <v>164</v>
      </c>
    </row>
    <row r="28" spans="1:8" x14ac:dyDescent="0.2">
      <c r="A28" s="64" t="s">
        <v>365</v>
      </c>
      <c r="B28" s="65" t="s">
        <v>392</v>
      </c>
      <c r="C28" s="64" t="s">
        <v>367</v>
      </c>
      <c r="D28" s="64" t="s">
        <v>368</v>
      </c>
      <c r="E28" s="64" t="s">
        <v>14</v>
      </c>
      <c r="F28" s="64" t="s">
        <v>398</v>
      </c>
      <c r="G28" s="64">
        <v>35</v>
      </c>
      <c r="H28" s="64">
        <f t="shared" si="0"/>
        <v>84</v>
      </c>
    </row>
    <row r="29" spans="1:8" x14ac:dyDescent="0.2">
      <c r="A29" s="64" t="s">
        <v>365</v>
      </c>
      <c r="B29" s="65" t="s">
        <v>392</v>
      </c>
      <c r="C29" s="64" t="s">
        <v>367</v>
      </c>
      <c r="D29" s="64" t="s">
        <v>368</v>
      </c>
      <c r="E29" s="64" t="s">
        <v>15</v>
      </c>
      <c r="F29" s="64" t="s">
        <v>399</v>
      </c>
      <c r="G29" s="64">
        <v>12</v>
      </c>
      <c r="H29" s="64">
        <f t="shared" si="0"/>
        <v>29</v>
      </c>
    </row>
    <row r="30" spans="1:8" x14ac:dyDescent="0.2">
      <c r="A30" s="64" t="s">
        <v>365</v>
      </c>
      <c r="B30" s="65" t="s">
        <v>400</v>
      </c>
      <c r="C30" s="64" t="s">
        <v>367</v>
      </c>
      <c r="D30" s="64" t="s">
        <v>368</v>
      </c>
      <c r="E30" s="64" t="s">
        <v>9</v>
      </c>
      <c r="F30" s="64" t="s">
        <v>401</v>
      </c>
      <c r="G30" s="64">
        <v>14</v>
      </c>
      <c r="H30" s="64">
        <f t="shared" si="0"/>
        <v>34</v>
      </c>
    </row>
    <row r="31" spans="1:8" x14ac:dyDescent="0.2">
      <c r="A31" s="64" t="s">
        <v>365</v>
      </c>
      <c r="B31" s="65" t="s">
        <v>400</v>
      </c>
      <c r="C31" s="64" t="s">
        <v>367</v>
      </c>
      <c r="D31" s="64" t="s">
        <v>368</v>
      </c>
      <c r="E31" s="64" t="s">
        <v>10</v>
      </c>
      <c r="F31" s="64" t="s">
        <v>402</v>
      </c>
      <c r="G31" s="64">
        <v>45</v>
      </c>
      <c r="H31" s="64">
        <f t="shared" si="0"/>
        <v>108</v>
      </c>
    </row>
    <row r="32" spans="1:8" x14ac:dyDescent="0.2">
      <c r="A32" s="64" t="s">
        <v>365</v>
      </c>
      <c r="B32" s="65" t="s">
        <v>400</v>
      </c>
      <c r="C32" s="64" t="s">
        <v>367</v>
      </c>
      <c r="D32" s="64" t="s">
        <v>368</v>
      </c>
      <c r="E32" s="64" t="s">
        <v>11</v>
      </c>
      <c r="F32" s="64" t="s">
        <v>403</v>
      </c>
      <c r="G32" s="64">
        <v>88</v>
      </c>
      <c r="H32" s="64">
        <f t="shared" si="0"/>
        <v>212</v>
      </c>
    </row>
    <row r="33" spans="1:8" x14ac:dyDescent="0.2">
      <c r="A33" s="64" t="s">
        <v>365</v>
      </c>
      <c r="B33" s="65" t="s">
        <v>400</v>
      </c>
      <c r="C33" s="64" t="s">
        <v>367</v>
      </c>
      <c r="D33" s="64" t="s">
        <v>368</v>
      </c>
      <c r="E33" s="64" t="s">
        <v>12</v>
      </c>
      <c r="F33" s="64" t="s">
        <v>404</v>
      </c>
      <c r="G33" s="64">
        <v>95</v>
      </c>
      <c r="H33" s="64">
        <f t="shared" si="0"/>
        <v>228</v>
      </c>
    </row>
    <row r="34" spans="1:8" x14ac:dyDescent="0.2">
      <c r="A34" s="64" t="s">
        <v>365</v>
      </c>
      <c r="B34" s="65" t="s">
        <v>400</v>
      </c>
      <c r="C34" s="64" t="s">
        <v>367</v>
      </c>
      <c r="D34" s="64" t="s">
        <v>368</v>
      </c>
      <c r="E34" s="64" t="s">
        <v>13</v>
      </c>
      <c r="F34" s="64" t="s">
        <v>405</v>
      </c>
      <c r="G34" s="64">
        <v>61</v>
      </c>
      <c r="H34" s="64">
        <f t="shared" si="0"/>
        <v>147</v>
      </c>
    </row>
    <row r="35" spans="1:8" x14ac:dyDescent="0.2">
      <c r="A35" s="64" t="s">
        <v>365</v>
      </c>
      <c r="B35" s="65" t="s">
        <v>400</v>
      </c>
      <c r="C35" s="64" t="s">
        <v>367</v>
      </c>
      <c r="D35" s="64" t="s">
        <v>368</v>
      </c>
      <c r="E35" s="64" t="s">
        <v>14</v>
      </c>
      <c r="F35" s="64" t="s">
        <v>406</v>
      </c>
      <c r="G35" s="64">
        <v>33</v>
      </c>
      <c r="H35" s="64">
        <f t="shared" si="0"/>
        <v>80</v>
      </c>
    </row>
    <row r="36" spans="1:8" x14ac:dyDescent="0.2">
      <c r="A36" s="64" t="s">
        <v>365</v>
      </c>
      <c r="B36" s="65" t="s">
        <v>400</v>
      </c>
      <c r="C36" s="64" t="s">
        <v>367</v>
      </c>
      <c r="D36" s="64" t="s">
        <v>368</v>
      </c>
      <c r="E36" s="64" t="s">
        <v>15</v>
      </c>
      <c r="F36" s="64" t="s">
        <v>407</v>
      </c>
      <c r="G36" s="64">
        <v>12</v>
      </c>
      <c r="H36" s="64">
        <f t="shared" si="0"/>
        <v>29</v>
      </c>
    </row>
    <row r="37" spans="1:8" x14ac:dyDescent="0.2">
      <c r="A37" s="64" t="s">
        <v>365</v>
      </c>
      <c r="B37" s="65" t="s">
        <v>408</v>
      </c>
      <c r="C37" s="64" t="s">
        <v>367</v>
      </c>
      <c r="D37" s="64" t="s">
        <v>368</v>
      </c>
      <c r="E37" s="64" t="s">
        <v>9</v>
      </c>
      <c r="F37" s="64" t="s">
        <v>409</v>
      </c>
      <c r="G37" s="64">
        <v>14</v>
      </c>
      <c r="H37" s="64">
        <f t="shared" si="0"/>
        <v>34</v>
      </c>
    </row>
    <row r="38" spans="1:8" x14ac:dyDescent="0.2">
      <c r="A38" s="64" t="s">
        <v>365</v>
      </c>
      <c r="B38" s="65" t="s">
        <v>408</v>
      </c>
      <c r="C38" s="64" t="s">
        <v>367</v>
      </c>
      <c r="D38" s="64" t="s">
        <v>368</v>
      </c>
      <c r="E38" s="64" t="s">
        <v>10</v>
      </c>
      <c r="F38" s="64" t="s">
        <v>410</v>
      </c>
      <c r="G38" s="64">
        <v>36</v>
      </c>
      <c r="H38" s="64">
        <f t="shared" si="0"/>
        <v>87</v>
      </c>
    </row>
    <row r="39" spans="1:8" x14ac:dyDescent="0.2">
      <c r="A39" s="64" t="s">
        <v>365</v>
      </c>
      <c r="B39" s="65" t="s">
        <v>408</v>
      </c>
      <c r="C39" s="64" t="s">
        <v>367</v>
      </c>
      <c r="D39" s="64" t="s">
        <v>368</v>
      </c>
      <c r="E39" s="64" t="s">
        <v>11</v>
      </c>
      <c r="F39" s="64" t="s">
        <v>411</v>
      </c>
      <c r="G39" s="64">
        <v>68</v>
      </c>
      <c r="H39" s="64">
        <f t="shared" si="0"/>
        <v>164</v>
      </c>
    </row>
    <row r="40" spans="1:8" x14ac:dyDescent="0.2">
      <c r="A40" s="64" t="s">
        <v>365</v>
      </c>
      <c r="B40" s="65" t="s">
        <v>408</v>
      </c>
      <c r="C40" s="64" t="s">
        <v>367</v>
      </c>
      <c r="D40" s="64" t="s">
        <v>368</v>
      </c>
      <c r="E40" s="64" t="s">
        <v>12</v>
      </c>
      <c r="F40" s="64" t="s">
        <v>412</v>
      </c>
      <c r="G40" s="64">
        <v>70</v>
      </c>
      <c r="H40" s="64">
        <f t="shared" si="0"/>
        <v>168</v>
      </c>
    </row>
    <row r="41" spans="1:8" x14ac:dyDescent="0.2">
      <c r="A41" s="64" t="s">
        <v>365</v>
      </c>
      <c r="B41" s="65" t="s">
        <v>408</v>
      </c>
      <c r="C41" s="64" t="s">
        <v>367</v>
      </c>
      <c r="D41" s="64" t="s">
        <v>368</v>
      </c>
      <c r="E41" s="64" t="s">
        <v>13</v>
      </c>
      <c r="F41" s="64" t="s">
        <v>413</v>
      </c>
      <c r="G41" s="64">
        <v>43</v>
      </c>
      <c r="H41" s="64">
        <f t="shared" si="0"/>
        <v>104</v>
      </c>
    </row>
    <row r="42" spans="1:8" x14ac:dyDescent="0.2">
      <c r="A42" s="64" t="s">
        <v>365</v>
      </c>
      <c r="B42" s="65" t="s">
        <v>408</v>
      </c>
      <c r="C42" s="64" t="s">
        <v>367</v>
      </c>
      <c r="D42" s="64" t="s">
        <v>368</v>
      </c>
      <c r="E42" s="64" t="s">
        <v>14</v>
      </c>
      <c r="F42" s="64" t="s">
        <v>414</v>
      </c>
      <c r="G42" s="64">
        <v>22</v>
      </c>
      <c r="H42" s="64">
        <f t="shared" si="0"/>
        <v>53</v>
      </c>
    </row>
    <row r="43" spans="1:8" x14ac:dyDescent="0.2">
      <c r="A43" s="64" t="s">
        <v>365</v>
      </c>
      <c r="B43" s="65" t="s">
        <v>408</v>
      </c>
      <c r="C43" s="64" t="s">
        <v>367</v>
      </c>
      <c r="D43" s="64" t="s">
        <v>368</v>
      </c>
      <c r="E43" s="64" t="s">
        <v>15</v>
      </c>
      <c r="F43" s="64" t="s">
        <v>415</v>
      </c>
      <c r="G43" s="64">
        <v>9</v>
      </c>
      <c r="H43" s="64">
        <f t="shared" si="0"/>
        <v>22</v>
      </c>
    </row>
    <row r="44" spans="1:8" x14ac:dyDescent="0.2">
      <c r="A44" s="64" t="s">
        <v>365</v>
      </c>
      <c r="B44" s="65" t="s">
        <v>416</v>
      </c>
      <c r="C44" s="64" t="s">
        <v>367</v>
      </c>
      <c r="D44" s="64" t="s">
        <v>368</v>
      </c>
      <c r="E44" s="64" t="s">
        <v>9</v>
      </c>
      <c r="F44" s="64" t="s">
        <v>417</v>
      </c>
      <c r="G44" s="64">
        <v>20</v>
      </c>
      <c r="H44" s="64">
        <f t="shared" si="0"/>
        <v>48</v>
      </c>
    </row>
    <row r="45" spans="1:8" x14ac:dyDescent="0.2">
      <c r="A45" s="64" t="s">
        <v>365</v>
      </c>
      <c r="B45" s="65" t="s">
        <v>416</v>
      </c>
      <c r="C45" s="64" t="s">
        <v>367</v>
      </c>
      <c r="D45" s="64" t="s">
        <v>368</v>
      </c>
      <c r="E45" s="64" t="s">
        <v>10</v>
      </c>
      <c r="F45" s="64" t="s">
        <v>418</v>
      </c>
      <c r="G45" s="64">
        <v>59</v>
      </c>
      <c r="H45" s="64">
        <f t="shared" si="0"/>
        <v>142</v>
      </c>
    </row>
    <row r="46" spans="1:8" x14ac:dyDescent="0.2">
      <c r="A46" s="64" t="s">
        <v>365</v>
      </c>
      <c r="B46" s="65" t="s">
        <v>416</v>
      </c>
      <c r="C46" s="64" t="s">
        <v>367</v>
      </c>
      <c r="D46" s="64" t="s">
        <v>368</v>
      </c>
      <c r="E46" s="64" t="s">
        <v>11</v>
      </c>
      <c r="F46" s="64" t="s">
        <v>419</v>
      </c>
      <c r="G46" s="64">
        <v>105</v>
      </c>
      <c r="H46" s="64">
        <f t="shared" si="0"/>
        <v>252</v>
      </c>
    </row>
    <row r="47" spans="1:8" x14ac:dyDescent="0.2">
      <c r="A47" s="64" t="s">
        <v>365</v>
      </c>
      <c r="B47" s="65" t="s">
        <v>416</v>
      </c>
      <c r="C47" s="64" t="s">
        <v>367</v>
      </c>
      <c r="D47" s="64" t="s">
        <v>368</v>
      </c>
      <c r="E47" s="64" t="s">
        <v>12</v>
      </c>
      <c r="F47" s="64" t="s">
        <v>420</v>
      </c>
      <c r="G47" s="64">
        <v>121</v>
      </c>
      <c r="H47" s="64">
        <f t="shared" si="0"/>
        <v>291</v>
      </c>
    </row>
    <row r="48" spans="1:8" x14ac:dyDescent="0.2">
      <c r="A48" s="64" t="s">
        <v>365</v>
      </c>
      <c r="B48" s="65" t="s">
        <v>416</v>
      </c>
      <c r="C48" s="64" t="s">
        <v>367</v>
      </c>
      <c r="D48" s="64" t="s">
        <v>368</v>
      </c>
      <c r="E48" s="64" t="s">
        <v>13</v>
      </c>
      <c r="F48" s="64" t="s">
        <v>421</v>
      </c>
      <c r="G48" s="64">
        <v>82</v>
      </c>
      <c r="H48" s="64">
        <f t="shared" si="0"/>
        <v>197</v>
      </c>
    </row>
    <row r="49" spans="1:8" x14ac:dyDescent="0.2">
      <c r="A49" s="64" t="s">
        <v>365</v>
      </c>
      <c r="B49" s="65" t="s">
        <v>416</v>
      </c>
      <c r="C49" s="64" t="s">
        <v>367</v>
      </c>
      <c r="D49" s="64" t="s">
        <v>368</v>
      </c>
      <c r="E49" s="64" t="s">
        <v>14</v>
      </c>
      <c r="F49" s="64" t="s">
        <v>422</v>
      </c>
      <c r="G49" s="64">
        <v>45</v>
      </c>
      <c r="H49" s="64">
        <f t="shared" si="0"/>
        <v>108</v>
      </c>
    </row>
    <row r="50" spans="1:8" x14ac:dyDescent="0.2">
      <c r="A50" s="64" t="s">
        <v>365</v>
      </c>
      <c r="B50" s="65" t="s">
        <v>416</v>
      </c>
      <c r="C50" s="64" t="s">
        <v>367</v>
      </c>
      <c r="D50" s="64" t="s">
        <v>368</v>
      </c>
      <c r="E50" s="64" t="s">
        <v>15</v>
      </c>
      <c r="F50" s="64" t="s">
        <v>423</v>
      </c>
      <c r="G50" s="64">
        <v>14</v>
      </c>
      <c r="H50" s="64">
        <f t="shared" si="0"/>
        <v>34</v>
      </c>
    </row>
    <row r="51" spans="1:8" x14ac:dyDescent="0.2">
      <c r="A51" s="64" t="s">
        <v>365</v>
      </c>
      <c r="B51" s="65" t="s">
        <v>424</v>
      </c>
      <c r="C51" s="64" t="s">
        <v>367</v>
      </c>
      <c r="D51" s="64" t="s">
        <v>368</v>
      </c>
      <c r="E51" s="64" t="s">
        <v>9</v>
      </c>
      <c r="F51" s="64" t="s">
        <v>425</v>
      </c>
      <c r="G51" s="64">
        <v>4</v>
      </c>
      <c r="H51" s="64">
        <f t="shared" si="0"/>
        <v>10</v>
      </c>
    </row>
    <row r="52" spans="1:8" x14ac:dyDescent="0.2">
      <c r="A52" s="64" t="s">
        <v>365</v>
      </c>
      <c r="B52" s="65" t="s">
        <v>424</v>
      </c>
      <c r="C52" s="64" t="s">
        <v>367</v>
      </c>
      <c r="D52" s="64" t="s">
        <v>368</v>
      </c>
      <c r="E52" s="64" t="s">
        <v>10</v>
      </c>
      <c r="F52" s="64" t="s">
        <v>426</v>
      </c>
      <c r="G52" s="64">
        <v>20</v>
      </c>
      <c r="H52" s="64">
        <f t="shared" si="0"/>
        <v>48</v>
      </c>
    </row>
    <row r="53" spans="1:8" x14ac:dyDescent="0.2">
      <c r="A53" s="64" t="s">
        <v>365</v>
      </c>
      <c r="B53" s="65" t="s">
        <v>424</v>
      </c>
      <c r="C53" s="64" t="s">
        <v>367</v>
      </c>
      <c r="D53" s="64" t="s">
        <v>368</v>
      </c>
      <c r="E53" s="64" t="s">
        <v>11</v>
      </c>
      <c r="F53" s="64" t="s">
        <v>427</v>
      </c>
      <c r="G53" s="64">
        <v>43</v>
      </c>
      <c r="H53" s="64">
        <f t="shared" si="0"/>
        <v>104</v>
      </c>
    </row>
    <row r="54" spans="1:8" x14ac:dyDescent="0.2">
      <c r="A54" s="64" t="s">
        <v>365</v>
      </c>
      <c r="B54" s="65" t="s">
        <v>424</v>
      </c>
      <c r="C54" s="64" t="s">
        <v>367</v>
      </c>
      <c r="D54" s="64" t="s">
        <v>368</v>
      </c>
      <c r="E54" s="64" t="s">
        <v>12</v>
      </c>
      <c r="F54" s="64" t="s">
        <v>428</v>
      </c>
      <c r="G54" s="64">
        <v>54</v>
      </c>
      <c r="H54" s="64">
        <f t="shared" si="0"/>
        <v>130</v>
      </c>
    </row>
    <row r="55" spans="1:8" x14ac:dyDescent="0.2">
      <c r="A55" s="64" t="s">
        <v>365</v>
      </c>
      <c r="B55" s="65" t="s">
        <v>424</v>
      </c>
      <c r="C55" s="64" t="s">
        <v>367</v>
      </c>
      <c r="D55" s="64" t="s">
        <v>368</v>
      </c>
      <c r="E55" s="64" t="s">
        <v>13</v>
      </c>
      <c r="F55" s="64" t="s">
        <v>429</v>
      </c>
      <c r="G55" s="64">
        <v>39</v>
      </c>
      <c r="H55" s="64">
        <f t="shared" si="0"/>
        <v>94</v>
      </c>
    </row>
    <row r="56" spans="1:8" x14ac:dyDescent="0.2">
      <c r="A56" s="64" t="s">
        <v>365</v>
      </c>
      <c r="B56" s="65" t="s">
        <v>424</v>
      </c>
      <c r="C56" s="64" t="s">
        <v>367</v>
      </c>
      <c r="D56" s="64" t="s">
        <v>368</v>
      </c>
      <c r="E56" s="64" t="s">
        <v>14</v>
      </c>
      <c r="F56" s="64" t="s">
        <v>430</v>
      </c>
      <c r="G56" s="64">
        <v>22</v>
      </c>
      <c r="H56" s="64">
        <f t="shared" si="0"/>
        <v>53</v>
      </c>
    </row>
    <row r="57" spans="1:8" x14ac:dyDescent="0.2">
      <c r="A57" s="64" t="s">
        <v>365</v>
      </c>
      <c r="B57" s="65" t="s">
        <v>424</v>
      </c>
      <c r="C57" s="64" t="s">
        <v>367</v>
      </c>
      <c r="D57" s="64" t="s">
        <v>368</v>
      </c>
      <c r="E57" s="65" t="s">
        <v>15</v>
      </c>
      <c r="F57" s="65" t="s">
        <v>431</v>
      </c>
      <c r="G57" s="64">
        <v>6</v>
      </c>
      <c r="H57" s="64">
        <f t="shared" si="0"/>
        <v>15</v>
      </c>
    </row>
    <row r="58" spans="1:8" x14ac:dyDescent="0.2">
      <c r="A58" s="64" t="s">
        <v>365</v>
      </c>
      <c r="B58" s="65" t="s">
        <v>432</v>
      </c>
      <c r="C58" s="64" t="s">
        <v>367</v>
      </c>
      <c r="D58" s="64" t="s">
        <v>368</v>
      </c>
      <c r="E58" s="64" t="s">
        <v>9</v>
      </c>
      <c r="F58" s="64" t="s">
        <v>433</v>
      </c>
      <c r="G58" s="64">
        <v>6</v>
      </c>
      <c r="H58" s="64">
        <f t="shared" si="0"/>
        <v>15</v>
      </c>
    </row>
    <row r="59" spans="1:8" x14ac:dyDescent="0.2">
      <c r="A59" s="64" t="s">
        <v>365</v>
      </c>
      <c r="B59" s="65" t="s">
        <v>432</v>
      </c>
      <c r="C59" s="64" t="s">
        <v>367</v>
      </c>
      <c r="D59" s="64" t="s">
        <v>368</v>
      </c>
      <c r="E59" s="64" t="s">
        <v>10</v>
      </c>
      <c r="F59" s="64" t="s">
        <v>434</v>
      </c>
      <c r="G59" s="64">
        <v>25</v>
      </c>
      <c r="H59" s="64">
        <f t="shared" si="0"/>
        <v>60</v>
      </c>
    </row>
    <row r="60" spans="1:8" x14ac:dyDescent="0.2">
      <c r="A60" s="64" t="s">
        <v>365</v>
      </c>
      <c r="B60" s="65" t="s">
        <v>432</v>
      </c>
      <c r="C60" s="64" t="s">
        <v>367</v>
      </c>
      <c r="D60" s="64" t="s">
        <v>368</v>
      </c>
      <c r="E60" s="64" t="s">
        <v>11</v>
      </c>
      <c r="F60" s="64" t="s">
        <v>435</v>
      </c>
      <c r="G60" s="64">
        <v>46</v>
      </c>
      <c r="H60" s="64">
        <f t="shared" si="0"/>
        <v>111</v>
      </c>
    </row>
    <row r="61" spans="1:8" x14ac:dyDescent="0.2">
      <c r="A61" s="64" t="s">
        <v>365</v>
      </c>
      <c r="B61" s="65" t="s">
        <v>432</v>
      </c>
      <c r="C61" s="64" t="s">
        <v>367</v>
      </c>
      <c r="D61" s="64" t="s">
        <v>368</v>
      </c>
      <c r="E61" s="64" t="s">
        <v>12</v>
      </c>
      <c r="F61" s="64" t="s">
        <v>436</v>
      </c>
      <c r="G61" s="64">
        <v>54</v>
      </c>
      <c r="H61" s="64">
        <f t="shared" si="0"/>
        <v>130</v>
      </c>
    </row>
    <row r="62" spans="1:8" x14ac:dyDescent="0.2">
      <c r="A62" s="64" t="s">
        <v>365</v>
      </c>
      <c r="B62" s="65" t="s">
        <v>432</v>
      </c>
      <c r="C62" s="64" t="s">
        <v>367</v>
      </c>
      <c r="D62" s="64" t="s">
        <v>368</v>
      </c>
      <c r="E62" s="64" t="s">
        <v>13</v>
      </c>
      <c r="F62" s="64" t="s">
        <v>437</v>
      </c>
      <c r="G62" s="64">
        <v>42</v>
      </c>
      <c r="H62" s="64">
        <f t="shared" si="0"/>
        <v>101</v>
      </c>
    </row>
    <row r="63" spans="1:8" x14ac:dyDescent="0.2">
      <c r="A63" s="64" t="s">
        <v>365</v>
      </c>
      <c r="B63" s="65" t="s">
        <v>432</v>
      </c>
      <c r="C63" s="64" t="s">
        <v>367</v>
      </c>
      <c r="D63" s="64" t="s">
        <v>368</v>
      </c>
      <c r="E63" s="64" t="s">
        <v>14</v>
      </c>
      <c r="F63" s="64" t="s">
        <v>438</v>
      </c>
      <c r="G63" s="64">
        <v>20</v>
      </c>
      <c r="H63" s="64">
        <f t="shared" si="0"/>
        <v>48</v>
      </c>
    </row>
    <row r="64" spans="1:8" x14ac:dyDescent="0.2">
      <c r="A64" s="64" t="s">
        <v>365</v>
      </c>
      <c r="B64" s="65" t="s">
        <v>432</v>
      </c>
      <c r="C64" s="64" t="s">
        <v>367</v>
      </c>
      <c r="D64" s="64" t="s">
        <v>368</v>
      </c>
      <c r="E64" s="65" t="s">
        <v>15</v>
      </c>
      <c r="F64" s="65" t="s">
        <v>439</v>
      </c>
      <c r="G64" s="64">
        <v>7</v>
      </c>
      <c r="H64" s="64">
        <f t="shared" si="0"/>
        <v>17</v>
      </c>
    </row>
    <row r="65" spans="1:8" x14ac:dyDescent="0.2">
      <c r="A65" s="64" t="s">
        <v>365</v>
      </c>
      <c r="B65" s="65" t="s">
        <v>440</v>
      </c>
      <c r="C65" s="64" t="s">
        <v>367</v>
      </c>
      <c r="D65" s="64" t="s">
        <v>368</v>
      </c>
      <c r="E65" s="64" t="s">
        <v>9</v>
      </c>
      <c r="F65" s="64" t="s">
        <v>441</v>
      </c>
      <c r="G65" s="64">
        <v>4</v>
      </c>
      <c r="H65" s="64">
        <f t="shared" si="0"/>
        <v>10</v>
      </c>
    </row>
    <row r="66" spans="1:8" x14ac:dyDescent="0.2">
      <c r="A66" s="64" t="s">
        <v>365</v>
      </c>
      <c r="B66" s="65" t="s">
        <v>440</v>
      </c>
      <c r="C66" s="64" t="s">
        <v>367</v>
      </c>
      <c r="D66" s="64" t="s">
        <v>368</v>
      </c>
      <c r="E66" s="64" t="s">
        <v>10</v>
      </c>
      <c r="F66" s="64" t="s">
        <v>442</v>
      </c>
      <c r="G66" s="64">
        <v>11</v>
      </c>
      <c r="H66" s="64">
        <f t="shared" ref="H66:H105" si="1">ROUNDUP(G66*2*1.2,0)</f>
        <v>27</v>
      </c>
    </row>
    <row r="67" spans="1:8" x14ac:dyDescent="0.2">
      <c r="A67" s="64" t="s">
        <v>365</v>
      </c>
      <c r="B67" s="65" t="s">
        <v>440</v>
      </c>
      <c r="C67" s="64" t="s">
        <v>367</v>
      </c>
      <c r="D67" s="64" t="s">
        <v>368</v>
      </c>
      <c r="E67" s="64" t="s">
        <v>11</v>
      </c>
      <c r="F67" s="64" t="s">
        <v>443</v>
      </c>
      <c r="G67" s="64">
        <v>24</v>
      </c>
      <c r="H67" s="64">
        <f t="shared" si="1"/>
        <v>58</v>
      </c>
    </row>
    <row r="68" spans="1:8" x14ac:dyDescent="0.2">
      <c r="A68" s="64" t="s">
        <v>365</v>
      </c>
      <c r="B68" s="65" t="s">
        <v>440</v>
      </c>
      <c r="C68" s="64" t="s">
        <v>367</v>
      </c>
      <c r="D68" s="64" t="s">
        <v>368</v>
      </c>
      <c r="E68" s="64" t="s">
        <v>12</v>
      </c>
      <c r="F68" s="64" t="s">
        <v>444</v>
      </c>
      <c r="G68" s="64">
        <v>28</v>
      </c>
      <c r="H68" s="64">
        <f t="shared" si="1"/>
        <v>68</v>
      </c>
    </row>
    <row r="69" spans="1:8" x14ac:dyDescent="0.2">
      <c r="A69" s="64" t="s">
        <v>365</v>
      </c>
      <c r="B69" s="65" t="s">
        <v>440</v>
      </c>
      <c r="C69" s="64" t="s">
        <v>367</v>
      </c>
      <c r="D69" s="64" t="s">
        <v>368</v>
      </c>
      <c r="E69" s="64" t="s">
        <v>13</v>
      </c>
      <c r="F69" s="64" t="s">
        <v>445</v>
      </c>
      <c r="G69" s="64">
        <v>20</v>
      </c>
      <c r="H69" s="64">
        <f t="shared" si="1"/>
        <v>48</v>
      </c>
    </row>
    <row r="70" spans="1:8" x14ac:dyDescent="0.2">
      <c r="A70" s="64" t="s">
        <v>365</v>
      </c>
      <c r="B70" s="65" t="s">
        <v>440</v>
      </c>
      <c r="C70" s="64" t="s">
        <v>367</v>
      </c>
      <c r="D70" s="64" t="s">
        <v>368</v>
      </c>
      <c r="E70" s="64" t="s">
        <v>14</v>
      </c>
      <c r="F70" s="64" t="s">
        <v>446</v>
      </c>
      <c r="G70" s="64">
        <v>10</v>
      </c>
      <c r="H70" s="64">
        <f t="shared" si="1"/>
        <v>24</v>
      </c>
    </row>
    <row r="71" spans="1:8" x14ac:dyDescent="0.2">
      <c r="A71" s="64" t="s">
        <v>365</v>
      </c>
      <c r="B71" s="65" t="s">
        <v>440</v>
      </c>
      <c r="C71" s="64" t="s">
        <v>367</v>
      </c>
      <c r="D71" s="64" t="s">
        <v>368</v>
      </c>
      <c r="E71" s="65" t="s">
        <v>15</v>
      </c>
      <c r="F71" s="65" t="s">
        <v>447</v>
      </c>
      <c r="G71" s="64">
        <v>3</v>
      </c>
      <c r="H71" s="64">
        <f t="shared" si="1"/>
        <v>8</v>
      </c>
    </row>
    <row r="72" spans="1:8" x14ac:dyDescent="0.2">
      <c r="A72" s="64" t="s">
        <v>365</v>
      </c>
      <c r="B72" s="65" t="s">
        <v>448</v>
      </c>
      <c r="C72" s="64" t="s">
        <v>367</v>
      </c>
      <c r="D72" s="64" t="s">
        <v>368</v>
      </c>
      <c r="E72" s="64" t="s">
        <v>9</v>
      </c>
      <c r="F72" s="64" t="s">
        <v>449</v>
      </c>
      <c r="G72" s="64">
        <v>4</v>
      </c>
      <c r="H72" s="64">
        <f t="shared" si="1"/>
        <v>10</v>
      </c>
    </row>
    <row r="73" spans="1:8" x14ac:dyDescent="0.2">
      <c r="A73" s="64" t="s">
        <v>365</v>
      </c>
      <c r="B73" s="65" t="s">
        <v>448</v>
      </c>
      <c r="C73" s="64" t="s">
        <v>367</v>
      </c>
      <c r="D73" s="64" t="s">
        <v>368</v>
      </c>
      <c r="E73" s="64" t="s">
        <v>10</v>
      </c>
      <c r="F73" s="64" t="s">
        <v>450</v>
      </c>
      <c r="G73" s="64">
        <v>11</v>
      </c>
      <c r="H73" s="64">
        <f t="shared" si="1"/>
        <v>27</v>
      </c>
    </row>
    <row r="74" spans="1:8" x14ac:dyDescent="0.2">
      <c r="A74" s="64" t="s">
        <v>365</v>
      </c>
      <c r="B74" s="65" t="s">
        <v>448</v>
      </c>
      <c r="C74" s="64" t="s">
        <v>367</v>
      </c>
      <c r="D74" s="64" t="s">
        <v>368</v>
      </c>
      <c r="E74" s="64" t="s">
        <v>11</v>
      </c>
      <c r="F74" s="64" t="s">
        <v>451</v>
      </c>
      <c r="G74" s="64">
        <v>24</v>
      </c>
      <c r="H74" s="64">
        <f t="shared" si="1"/>
        <v>58</v>
      </c>
    </row>
    <row r="75" spans="1:8" x14ac:dyDescent="0.2">
      <c r="A75" s="64" t="s">
        <v>365</v>
      </c>
      <c r="B75" s="65" t="s">
        <v>448</v>
      </c>
      <c r="C75" s="64" t="s">
        <v>367</v>
      </c>
      <c r="D75" s="64" t="s">
        <v>368</v>
      </c>
      <c r="E75" s="64" t="s">
        <v>12</v>
      </c>
      <c r="F75" s="64" t="s">
        <v>452</v>
      </c>
      <c r="G75" s="64">
        <v>28</v>
      </c>
      <c r="H75" s="64">
        <f t="shared" si="1"/>
        <v>68</v>
      </c>
    </row>
    <row r="76" spans="1:8" x14ac:dyDescent="0.2">
      <c r="A76" s="64" t="s">
        <v>365</v>
      </c>
      <c r="B76" s="65" t="s">
        <v>448</v>
      </c>
      <c r="C76" s="64" t="s">
        <v>367</v>
      </c>
      <c r="D76" s="64" t="s">
        <v>368</v>
      </c>
      <c r="E76" s="64" t="s">
        <v>13</v>
      </c>
      <c r="F76" s="64" t="s">
        <v>453</v>
      </c>
      <c r="G76" s="64">
        <v>20</v>
      </c>
      <c r="H76" s="64">
        <f t="shared" si="1"/>
        <v>48</v>
      </c>
    </row>
    <row r="77" spans="1:8" x14ac:dyDescent="0.2">
      <c r="A77" s="64" t="s">
        <v>365</v>
      </c>
      <c r="B77" s="65" t="s">
        <v>448</v>
      </c>
      <c r="C77" s="64" t="s">
        <v>367</v>
      </c>
      <c r="D77" s="64" t="s">
        <v>368</v>
      </c>
      <c r="E77" s="64" t="s">
        <v>14</v>
      </c>
      <c r="F77" s="64" t="s">
        <v>454</v>
      </c>
      <c r="G77" s="64">
        <v>10</v>
      </c>
      <c r="H77" s="64">
        <f t="shared" si="1"/>
        <v>24</v>
      </c>
    </row>
    <row r="78" spans="1:8" x14ac:dyDescent="0.2">
      <c r="A78" s="64" t="s">
        <v>365</v>
      </c>
      <c r="B78" s="65" t="s">
        <v>448</v>
      </c>
      <c r="C78" s="64" t="s">
        <v>367</v>
      </c>
      <c r="D78" s="64" t="s">
        <v>368</v>
      </c>
      <c r="E78" s="65" t="s">
        <v>15</v>
      </c>
      <c r="F78" s="65" t="s">
        <v>455</v>
      </c>
      <c r="G78" s="64">
        <v>3</v>
      </c>
      <c r="H78" s="64">
        <f t="shared" si="1"/>
        <v>8</v>
      </c>
    </row>
    <row r="79" spans="1:8" x14ac:dyDescent="0.2">
      <c r="A79" s="64" t="s">
        <v>365</v>
      </c>
      <c r="B79" s="65" t="s">
        <v>456</v>
      </c>
      <c r="C79" s="64" t="s">
        <v>367</v>
      </c>
      <c r="D79" s="64" t="s">
        <v>368</v>
      </c>
      <c r="E79" s="64" t="s">
        <v>9</v>
      </c>
      <c r="F79" s="64" t="s">
        <v>457</v>
      </c>
      <c r="G79" s="64">
        <v>4</v>
      </c>
      <c r="H79" s="64">
        <f t="shared" si="1"/>
        <v>10</v>
      </c>
    </row>
    <row r="80" spans="1:8" x14ac:dyDescent="0.2">
      <c r="A80" s="64" t="s">
        <v>365</v>
      </c>
      <c r="B80" s="65" t="s">
        <v>456</v>
      </c>
      <c r="C80" s="64" t="s">
        <v>367</v>
      </c>
      <c r="D80" s="64" t="s">
        <v>368</v>
      </c>
      <c r="E80" s="64" t="s">
        <v>10</v>
      </c>
      <c r="F80" s="64" t="s">
        <v>458</v>
      </c>
      <c r="G80" s="64">
        <v>11</v>
      </c>
      <c r="H80" s="64">
        <f t="shared" si="1"/>
        <v>27</v>
      </c>
    </row>
    <row r="81" spans="1:8" x14ac:dyDescent="0.2">
      <c r="A81" s="64" t="s">
        <v>365</v>
      </c>
      <c r="B81" s="65" t="s">
        <v>456</v>
      </c>
      <c r="C81" s="64" t="s">
        <v>367</v>
      </c>
      <c r="D81" s="64" t="s">
        <v>368</v>
      </c>
      <c r="E81" s="64" t="s">
        <v>11</v>
      </c>
      <c r="F81" s="64" t="s">
        <v>459</v>
      </c>
      <c r="G81" s="64">
        <v>24</v>
      </c>
      <c r="H81" s="64">
        <f t="shared" si="1"/>
        <v>58</v>
      </c>
    </row>
    <row r="82" spans="1:8" x14ac:dyDescent="0.2">
      <c r="A82" s="64" t="s">
        <v>365</v>
      </c>
      <c r="B82" s="65" t="s">
        <v>456</v>
      </c>
      <c r="C82" s="64" t="s">
        <v>367</v>
      </c>
      <c r="D82" s="64" t="s">
        <v>368</v>
      </c>
      <c r="E82" s="64" t="s">
        <v>12</v>
      </c>
      <c r="F82" s="64" t="s">
        <v>460</v>
      </c>
      <c r="G82" s="64">
        <v>28</v>
      </c>
      <c r="H82" s="64">
        <f t="shared" si="1"/>
        <v>68</v>
      </c>
    </row>
    <row r="83" spans="1:8" x14ac:dyDescent="0.2">
      <c r="A83" s="64" t="s">
        <v>365</v>
      </c>
      <c r="B83" s="65" t="s">
        <v>456</v>
      </c>
      <c r="C83" s="64" t="s">
        <v>367</v>
      </c>
      <c r="D83" s="64" t="s">
        <v>368</v>
      </c>
      <c r="E83" s="64" t="s">
        <v>13</v>
      </c>
      <c r="F83" s="64" t="s">
        <v>461</v>
      </c>
      <c r="G83" s="64">
        <v>20</v>
      </c>
      <c r="H83" s="64">
        <f t="shared" si="1"/>
        <v>48</v>
      </c>
    </row>
    <row r="84" spans="1:8" x14ac:dyDescent="0.2">
      <c r="A84" s="64" t="s">
        <v>365</v>
      </c>
      <c r="B84" s="65" t="s">
        <v>456</v>
      </c>
      <c r="C84" s="64" t="s">
        <v>367</v>
      </c>
      <c r="D84" s="64" t="s">
        <v>368</v>
      </c>
      <c r="E84" s="64" t="s">
        <v>14</v>
      </c>
      <c r="F84" s="64" t="s">
        <v>462</v>
      </c>
      <c r="G84" s="64">
        <v>10</v>
      </c>
      <c r="H84" s="64">
        <f t="shared" si="1"/>
        <v>24</v>
      </c>
    </row>
    <row r="85" spans="1:8" x14ac:dyDescent="0.2">
      <c r="A85" s="64" t="s">
        <v>365</v>
      </c>
      <c r="B85" s="65" t="s">
        <v>456</v>
      </c>
      <c r="C85" s="64" t="s">
        <v>367</v>
      </c>
      <c r="D85" s="64" t="s">
        <v>368</v>
      </c>
      <c r="E85" s="65" t="s">
        <v>15</v>
      </c>
      <c r="F85" s="65" t="s">
        <v>463</v>
      </c>
      <c r="G85" s="64">
        <v>3</v>
      </c>
      <c r="H85" s="64">
        <f t="shared" si="1"/>
        <v>8</v>
      </c>
    </row>
    <row r="86" spans="1:8" x14ac:dyDescent="0.2">
      <c r="A86" s="64" t="s">
        <v>365</v>
      </c>
      <c r="B86" s="65" t="s">
        <v>464</v>
      </c>
      <c r="C86" s="64" t="s">
        <v>367</v>
      </c>
      <c r="D86" s="64" t="s">
        <v>368</v>
      </c>
      <c r="E86" s="64" t="s">
        <v>10</v>
      </c>
      <c r="F86" s="64" t="s">
        <v>465</v>
      </c>
      <c r="G86" s="64">
        <v>12</v>
      </c>
      <c r="H86" s="64">
        <f t="shared" si="1"/>
        <v>29</v>
      </c>
    </row>
    <row r="87" spans="1:8" x14ac:dyDescent="0.2">
      <c r="A87" s="64" t="s">
        <v>365</v>
      </c>
      <c r="B87" s="65" t="s">
        <v>464</v>
      </c>
      <c r="C87" s="64" t="s">
        <v>367</v>
      </c>
      <c r="D87" s="64" t="s">
        <v>368</v>
      </c>
      <c r="E87" s="64" t="s">
        <v>11</v>
      </c>
      <c r="F87" s="64" t="s">
        <v>466</v>
      </c>
      <c r="G87" s="64">
        <v>29</v>
      </c>
      <c r="H87" s="64">
        <f t="shared" si="1"/>
        <v>70</v>
      </c>
    </row>
    <row r="88" spans="1:8" x14ac:dyDescent="0.2">
      <c r="A88" s="64" t="s">
        <v>365</v>
      </c>
      <c r="B88" s="65" t="s">
        <v>464</v>
      </c>
      <c r="C88" s="64" t="s">
        <v>367</v>
      </c>
      <c r="D88" s="64" t="s">
        <v>368</v>
      </c>
      <c r="E88" s="64" t="s">
        <v>12</v>
      </c>
      <c r="F88" s="64" t="s">
        <v>467</v>
      </c>
      <c r="G88" s="64">
        <v>36</v>
      </c>
      <c r="H88" s="64">
        <f t="shared" si="1"/>
        <v>87</v>
      </c>
    </row>
    <row r="89" spans="1:8" x14ac:dyDescent="0.2">
      <c r="A89" s="64" t="s">
        <v>365</v>
      </c>
      <c r="B89" s="65" t="s">
        <v>464</v>
      </c>
      <c r="C89" s="64" t="s">
        <v>367</v>
      </c>
      <c r="D89" s="64" t="s">
        <v>368</v>
      </c>
      <c r="E89" s="64" t="s">
        <v>13</v>
      </c>
      <c r="F89" s="64" t="s">
        <v>468</v>
      </c>
      <c r="G89" s="64">
        <v>26</v>
      </c>
      <c r="H89" s="64">
        <f t="shared" si="1"/>
        <v>63</v>
      </c>
    </row>
    <row r="90" spans="1:8" x14ac:dyDescent="0.2">
      <c r="A90" s="64" t="s">
        <v>365</v>
      </c>
      <c r="B90" s="65" t="s">
        <v>464</v>
      </c>
      <c r="C90" s="64" t="s">
        <v>367</v>
      </c>
      <c r="D90" s="64" t="s">
        <v>368</v>
      </c>
      <c r="E90" s="64" t="s">
        <v>14</v>
      </c>
      <c r="F90" s="65" t="s">
        <v>469</v>
      </c>
      <c r="G90" s="64">
        <v>14</v>
      </c>
      <c r="H90" s="64">
        <f t="shared" si="1"/>
        <v>34</v>
      </c>
    </row>
    <row r="91" spans="1:8" x14ac:dyDescent="0.2">
      <c r="A91" s="64" t="s">
        <v>365</v>
      </c>
      <c r="B91" s="65" t="s">
        <v>464</v>
      </c>
      <c r="C91" s="64" t="s">
        <v>367</v>
      </c>
      <c r="D91" s="64" t="s">
        <v>368</v>
      </c>
      <c r="E91" s="65" t="s">
        <v>15</v>
      </c>
      <c r="F91" s="65" t="s">
        <v>470</v>
      </c>
      <c r="G91" s="64">
        <v>6</v>
      </c>
      <c r="H91" s="64">
        <f t="shared" si="1"/>
        <v>15</v>
      </c>
    </row>
    <row r="92" spans="1:8" x14ac:dyDescent="0.2">
      <c r="A92" s="64" t="s">
        <v>365</v>
      </c>
      <c r="B92" s="65" t="s">
        <v>471</v>
      </c>
      <c r="C92" s="64" t="s">
        <v>367</v>
      </c>
      <c r="D92" s="64" t="s">
        <v>368</v>
      </c>
      <c r="E92" s="64" t="s">
        <v>9</v>
      </c>
      <c r="F92" s="64" t="s">
        <v>472</v>
      </c>
      <c r="G92" s="64">
        <v>4</v>
      </c>
      <c r="H92" s="64">
        <f t="shared" si="1"/>
        <v>10</v>
      </c>
    </row>
    <row r="93" spans="1:8" x14ac:dyDescent="0.2">
      <c r="A93" s="64" t="s">
        <v>365</v>
      </c>
      <c r="B93" s="65" t="s">
        <v>471</v>
      </c>
      <c r="C93" s="64" t="s">
        <v>367</v>
      </c>
      <c r="D93" s="64" t="s">
        <v>368</v>
      </c>
      <c r="E93" s="64" t="s">
        <v>10</v>
      </c>
      <c r="F93" s="64" t="s">
        <v>473</v>
      </c>
      <c r="G93" s="64">
        <v>12</v>
      </c>
      <c r="H93" s="64">
        <f t="shared" si="1"/>
        <v>29</v>
      </c>
    </row>
    <row r="94" spans="1:8" x14ac:dyDescent="0.2">
      <c r="A94" s="64" t="s">
        <v>365</v>
      </c>
      <c r="B94" s="65" t="s">
        <v>471</v>
      </c>
      <c r="C94" s="64" t="s">
        <v>367</v>
      </c>
      <c r="D94" s="64" t="s">
        <v>368</v>
      </c>
      <c r="E94" s="64" t="s">
        <v>11</v>
      </c>
      <c r="F94" s="64" t="s">
        <v>474</v>
      </c>
      <c r="G94" s="64">
        <v>26</v>
      </c>
      <c r="H94" s="64">
        <f t="shared" si="1"/>
        <v>63</v>
      </c>
    </row>
    <row r="95" spans="1:8" x14ac:dyDescent="0.2">
      <c r="A95" s="64" t="s">
        <v>365</v>
      </c>
      <c r="B95" s="65" t="s">
        <v>471</v>
      </c>
      <c r="C95" s="64" t="s">
        <v>367</v>
      </c>
      <c r="D95" s="64" t="s">
        <v>368</v>
      </c>
      <c r="E95" s="64" t="s">
        <v>12</v>
      </c>
      <c r="F95" s="64" t="s">
        <v>475</v>
      </c>
      <c r="G95" s="64">
        <v>28</v>
      </c>
      <c r="H95" s="64">
        <f t="shared" si="1"/>
        <v>68</v>
      </c>
    </row>
    <row r="96" spans="1:8" x14ac:dyDescent="0.2">
      <c r="A96" s="64" t="s">
        <v>365</v>
      </c>
      <c r="B96" s="65" t="s">
        <v>471</v>
      </c>
      <c r="C96" s="64" t="s">
        <v>367</v>
      </c>
      <c r="D96" s="64" t="s">
        <v>368</v>
      </c>
      <c r="E96" s="64" t="s">
        <v>13</v>
      </c>
      <c r="F96" s="64" t="s">
        <v>476</v>
      </c>
      <c r="G96" s="64">
        <v>20</v>
      </c>
      <c r="H96" s="64">
        <f t="shared" si="1"/>
        <v>48</v>
      </c>
    </row>
    <row r="97" spans="1:8" x14ac:dyDescent="0.2">
      <c r="A97" s="64" t="s">
        <v>365</v>
      </c>
      <c r="B97" s="65" t="s">
        <v>471</v>
      </c>
      <c r="C97" s="64" t="s">
        <v>367</v>
      </c>
      <c r="D97" s="64" t="s">
        <v>368</v>
      </c>
      <c r="E97" s="64" t="s">
        <v>14</v>
      </c>
      <c r="F97" s="64" t="s">
        <v>477</v>
      </c>
      <c r="G97" s="64">
        <v>8</v>
      </c>
      <c r="H97" s="64">
        <f t="shared" si="1"/>
        <v>20</v>
      </c>
    </row>
    <row r="98" spans="1:8" x14ac:dyDescent="0.2">
      <c r="A98" s="64" t="s">
        <v>365</v>
      </c>
      <c r="B98" s="65" t="s">
        <v>471</v>
      </c>
      <c r="C98" s="64" t="s">
        <v>367</v>
      </c>
      <c r="D98" s="64" t="s">
        <v>368</v>
      </c>
      <c r="E98" s="65" t="s">
        <v>15</v>
      </c>
      <c r="F98" s="65" t="s">
        <v>478</v>
      </c>
      <c r="G98" s="64">
        <v>2</v>
      </c>
      <c r="H98" s="64">
        <f t="shared" si="1"/>
        <v>5</v>
      </c>
    </row>
    <row r="99" spans="1:8" x14ac:dyDescent="0.2">
      <c r="A99" s="64" t="s">
        <v>365</v>
      </c>
      <c r="B99" s="65" t="s">
        <v>479</v>
      </c>
      <c r="C99" s="64" t="s">
        <v>367</v>
      </c>
      <c r="D99" s="64" t="s">
        <v>368</v>
      </c>
      <c r="E99" s="64" t="s">
        <v>9</v>
      </c>
      <c r="F99" s="64" t="s">
        <v>480</v>
      </c>
      <c r="G99" s="64">
        <v>4</v>
      </c>
      <c r="H99" s="64">
        <f t="shared" si="1"/>
        <v>10</v>
      </c>
    </row>
    <row r="100" spans="1:8" x14ac:dyDescent="0.2">
      <c r="A100" s="64" t="s">
        <v>365</v>
      </c>
      <c r="B100" s="65" t="s">
        <v>479</v>
      </c>
      <c r="C100" s="64" t="s">
        <v>367</v>
      </c>
      <c r="D100" s="64" t="s">
        <v>368</v>
      </c>
      <c r="E100" s="64" t="s">
        <v>10</v>
      </c>
      <c r="F100" s="64" t="s">
        <v>481</v>
      </c>
      <c r="G100" s="64">
        <v>13</v>
      </c>
      <c r="H100" s="64">
        <f t="shared" si="1"/>
        <v>32</v>
      </c>
    </row>
    <row r="101" spans="1:8" x14ac:dyDescent="0.2">
      <c r="A101" s="64" t="s">
        <v>365</v>
      </c>
      <c r="B101" s="65" t="s">
        <v>479</v>
      </c>
      <c r="C101" s="64" t="s">
        <v>367</v>
      </c>
      <c r="D101" s="64" t="s">
        <v>368</v>
      </c>
      <c r="E101" s="64" t="s">
        <v>11</v>
      </c>
      <c r="F101" s="64" t="s">
        <v>482</v>
      </c>
      <c r="G101" s="64">
        <v>29</v>
      </c>
      <c r="H101" s="64">
        <f t="shared" si="1"/>
        <v>70</v>
      </c>
    </row>
    <row r="102" spans="1:8" x14ac:dyDescent="0.2">
      <c r="A102" s="64" t="s">
        <v>365</v>
      </c>
      <c r="B102" s="65" t="s">
        <v>479</v>
      </c>
      <c r="C102" s="64" t="s">
        <v>367</v>
      </c>
      <c r="D102" s="64" t="s">
        <v>368</v>
      </c>
      <c r="E102" s="64" t="s">
        <v>12</v>
      </c>
      <c r="F102" s="64" t="s">
        <v>483</v>
      </c>
      <c r="G102" s="64">
        <v>36</v>
      </c>
      <c r="H102" s="64">
        <f t="shared" si="1"/>
        <v>87</v>
      </c>
    </row>
    <row r="103" spans="1:8" x14ac:dyDescent="0.2">
      <c r="A103" s="64" t="s">
        <v>365</v>
      </c>
      <c r="B103" s="65" t="s">
        <v>479</v>
      </c>
      <c r="C103" s="64" t="s">
        <v>367</v>
      </c>
      <c r="D103" s="64" t="s">
        <v>368</v>
      </c>
      <c r="E103" s="64" t="s">
        <v>13</v>
      </c>
      <c r="F103" s="64" t="s">
        <v>484</v>
      </c>
      <c r="G103" s="64">
        <v>27</v>
      </c>
      <c r="H103" s="64">
        <f t="shared" si="1"/>
        <v>65</v>
      </c>
    </row>
    <row r="104" spans="1:8" x14ac:dyDescent="0.2">
      <c r="A104" s="64" t="s">
        <v>365</v>
      </c>
      <c r="B104" s="65" t="s">
        <v>479</v>
      </c>
      <c r="C104" s="64" t="s">
        <v>367</v>
      </c>
      <c r="D104" s="64" t="s">
        <v>368</v>
      </c>
      <c r="E104" s="64" t="s">
        <v>14</v>
      </c>
      <c r="F104" s="64" t="s">
        <v>485</v>
      </c>
      <c r="G104" s="64">
        <v>12</v>
      </c>
      <c r="H104" s="64">
        <f t="shared" si="1"/>
        <v>29</v>
      </c>
    </row>
    <row r="105" spans="1:8" x14ac:dyDescent="0.2">
      <c r="A105" s="64" t="s">
        <v>365</v>
      </c>
      <c r="B105" s="65" t="s">
        <v>479</v>
      </c>
      <c r="C105" s="64" t="s">
        <v>367</v>
      </c>
      <c r="D105" s="64" t="s">
        <v>368</v>
      </c>
      <c r="E105" s="65" t="s">
        <v>15</v>
      </c>
      <c r="F105" s="65" t="s">
        <v>486</v>
      </c>
      <c r="G105" s="64">
        <v>3</v>
      </c>
      <c r="H105" s="64">
        <f t="shared" si="1"/>
        <v>8</v>
      </c>
    </row>
    <row r="106" spans="1:8" x14ac:dyDescent="0.2">
      <c r="A106" s="82" t="s">
        <v>171</v>
      </c>
      <c r="B106" s="83"/>
      <c r="C106" s="83"/>
      <c r="D106" s="83"/>
      <c r="E106" s="83"/>
      <c r="F106" s="84"/>
      <c r="G106" s="64">
        <f>SUM(G2:G105)</f>
        <v>3224</v>
      </c>
      <c r="H106" s="64">
        <f>SUM(H2:H105)</f>
        <v>7778</v>
      </c>
    </row>
  </sheetData>
  <autoFilter ref="A1:F105" xr:uid="{F52B37B9-E8AF-4D68-8B1D-08BC0D891CFE}"/>
  <mergeCells count="1">
    <mergeCell ref="A106:F106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ABD3-BF08-4FA8-BCD9-8D4B22AB92B6}">
  <dimension ref="A1:H65"/>
  <sheetViews>
    <sheetView topLeftCell="A43" workbookViewId="0">
      <selection activeCell="D66" sqref="D66"/>
    </sheetView>
  </sheetViews>
  <sheetFormatPr defaultRowHeight="10" x14ac:dyDescent="0.2"/>
  <cols>
    <col min="1" max="1" width="29.44140625" bestFit="1" customWidth="1"/>
    <col min="2" max="2" width="32.6640625" style="1" bestFit="1" customWidth="1"/>
    <col min="3" max="3" width="15.88671875" bestFit="1" customWidth="1"/>
    <col min="4" max="4" width="27" bestFit="1" customWidth="1"/>
    <col min="5" max="5" width="5.88671875" bestFit="1" customWidth="1"/>
    <col min="6" max="6" width="21.5546875" bestFit="1" customWidth="1"/>
    <col min="8" max="8" width="13.5546875" bestFit="1" customWidth="1"/>
  </cols>
  <sheetData>
    <row r="1" spans="1:8" x14ac:dyDescent="0.2">
      <c r="A1" s="62" t="s">
        <v>0</v>
      </c>
      <c r="B1" s="63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169</v>
      </c>
      <c r="H1" s="62" t="s">
        <v>170</v>
      </c>
    </row>
    <row r="2" spans="1:8" x14ac:dyDescent="0.2">
      <c r="A2" s="64" t="s">
        <v>172</v>
      </c>
      <c r="B2" s="65" t="s">
        <v>173</v>
      </c>
      <c r="C2" s="64" t="s">
        <v>174</v>
      </c>
      <c r="D2" s="64" t="s">
        <v>175</v>
      </c>
      <c r="E2" s="64" t="s">
        <v>9</v>
      </c>
      <c r="F2" s="64" t="s">
        <v>176</v>
      </c>
      <c r="G2" s="64">
        <v>4</v>
      </c>
      <c r="H2" s="64">
        <f t="shared" ref="H2:H64" si="0">ROUNDUP(G2*2*1.2,0)</f>
        <v>10</v>
      </c>
    </row>
    <row r="3" spans="1:8" x14ac:dyDescent="0.2">
      <c r="A3" s="64" t="s">
        <v>172</v>
      </c>
      <c r="B3" s="65" t="s">
        <v>173</v>
      </c>
      <c r="C3" s="64" t="s">
        <v>174</v>
      </c>
      <c r="D3" s="64" t="s">
        <v>175</v>
      </c>
      <c r="E3" s="64" t="s">
        <v>10</v>
      </c>
      <c r="F3" s="64" t="s">
        <v>177</v>
      </c>
      <c r="G3" s="64">
        <v>21</v>
      </c>
      <c r="H3" s="64">
        <f t="shared" si="0"/>
        <v>51</v>
      </c>
    </row>
    <row r="4" spans="1:8" x14ac:dyDescent="0.2">
      <c r="A4" s="64" t="s">
        <v>172</v>
      </c>
      <c r="B4" s="65" t="s">
        <v>173</v>
      </c>
      <c r="C4" s="64" t="s">
        <v>174</v>
      </c>
      <c r="D4" s="64" t="s">
        <v>175</v>
      </c>
      <c r="E4" s="64" t="s">
        <v>11</v>
      </c>
      <c r="F4" s="64" t="s">
        <v>178</v>
      </c>
      <c r="G4" s="64">
        <v>49</v>
      </c>
      <c r="H4" s="64">
        <f t="shared" si="0"/>
        <v>118</v>
      </c>
    </row>
    <row r="5" spans="1:8" x14ac:dyDescent="0.2">
      <c r="A5" s="64" t="s">
        <v>172</v>
      </c>
      <c r="B5" s="65" t="s">
        <v>173</v>
      </c>
      <c r="C5" s="64" t="s">
        <v>174</v>
      </c>
      <c r="D5" s="64" t="s">
        <v>175</v>
      </c>
      <c r="E5" s="64" t="s">
        <v>12</v>
      </c>
      <c r="F5" s="64" t="s">
        <v>179</v>
      </c>
      <c r="G5" s="64">
        <v>63</v>
      </c>
      <c r="H5" s="64">
        <f t="shared" si="0"/>
        <v>152</v>
      </c>
    </row>
    <row r="6" spans="1:8" x14ac:dyDescent="0.2">
      <c r="A6" s="64" t="s">
        <v>172</v>
      </c>
      <c r="B6" s="65" t="s">
        <v>173</v>
      </c>
      <c r="C6" s="64" t="s">
        <v>174</v>
      </c>
      <c r="D6" s="64" t="s">
        <v>175</v>
      </c>
      <c r="E6" s="64" t="s">
        <v>13</v>
      </c>
      <c r="F6" s="64" t="s">
        <v>180</v>
      </c>
      <c r="G6" s="64">
        <v>44</v>
      </c>
      <c r="H6" s="64">
        <f t="shared" si="0"/>
        <v>106</v>
      </c>
    </row>
    <row r="7" spans="1:8" x14ac:dyDescent="0.2">
      <c r="A7" s="64" t="s">
        <v>172</v>
      </c>
      <c r="B7" s="65" t="s">
        <v>173</v>
      </c>
      <c r="C7" s="64" t="s">
        <v>174</v>
      </c>
      <c r="D7" s="64" t="s">
        <v>175</v>
      </c>
      <c r="E7" s="64" t="s">
        <v>14</v>
      </c>
      <c r="F7" s="64" t="s">
        <v>181</v>
      </c>
      <c r="G7" s="64">
        <v>25</v>
      </c>
      <c r="H7" s="64">
        <f t="shared" si="0"/>
        <v>60</v>
      </c>
    </row>
    <row r="8" spans="1:8" x14ac:dyDescent="0.2">
      <c r="A8" s="64" t="s">
        <v>172</v>
      </c>
      <c r="B8" s="65" t="s">
        <v>173</v>
      </c>
      <c r="C8" s="64" t="s">
        <v>174</v>
      </c>
      <c r="D8" s="64" t="s">
        <v>175</v>
      </c>
      <c r="E8" s="64" t="s">
        <v>15</v>
      </c>
      <c r="F8" s="64" t="s">
        <v>182</v>
      </c>
      <c r="G8" s="64">
        <v>6</v>
      </c>
      <c r="H8" s="64">
        <f t="shared" si="0"/>
        <v>15</v>
      </c>
    </row>
    <row r="9" spans="1:8" x14ac:dyDescent="0.2">
      <c r="A9" s="64" t="s">
        <v>172</v>
      </c>
      <c r="B9" s="65" t="s">
        <v>183</v>
      </c>
      <c r="C9" s="64" t="s">
        <v>174</v>
      </c>
      <c r="D9" s="64" t="s">
        <v>175</v>
      </c>
      <c r="E9" s="64" t="s">
        <v>9</v>
      </c>
      <c r="F9" s="64" t="s">
        <v>184</v>
      </c>
      <c r="G9" s="64">
        <v>4</v>
      </c>
      <c r="H9" s="64">
        <f t="shared" si="0"/>
        <v>10</v>
      </c>
    </row>
    <row r="10" spans="1:8" x14ac:dyDescent="0.2">
      <c r="A10" s="64" t="s">
        <v>172</v>
      </c>
      <c r="B10" s="65" t="s">
        <v>183</v>
      </c>
      <c r="C10" s="64" t="s">
        <v>174</v>
      </c>
      <c r="D10" s="64" t="s">
        <v>175</v>
      </c>
      <c r="E10" s="64" t="s">
        <v>10</v>
      </c>
      <c r="F10" s="64" t="s">
        <v>185</v>
      </c>
      <c r="G10" s="64">
        <v>14</v>
      </c>
      <c r="H10" s="64">
        <f t="shared" si="0"/>
        <v>34</v>
      </c>
    </row>
    <row r="11" spans="1:8" x14ac:dyDescent="0.2">
      <c r="A11" s="64" t="s">
        <v>172</v>
      </c>
      <c r="B11" s="65" t="s">
        <v>183</v>
      </c>
      <c r="C11" s="64" t="s">
        <v>174</v>
      </c>
      <c r="D11" s="64" t="s">
        <v>175</v>
      </c>
      <c r="E11" s="64" t="s">
        <v>11</v>
      </c>
      <c r="F11" s="64" t="s">
        <v>186</v>
      </c>
      <c r="G11" s="64">
        <v>34</v>
      </c>
      <c r="H11" s="64">
        <f t="shared" si="0"/>
        <v>82</v>
      </c>
    </row>
    <row r="12" spans="1:8" x14ac:dyDescent="0.2">
      <c r="A12" s="64" t="s">
        <v>172</v>
      </c>
      <c r="B12" s="65" t="s">
        <v>183</v>
      </c>
      <c r="C12" s="64" t="s">
        <v>174</v>
      </c>
      <c r="D12" s="64" t="s">
        <v>175</v>
      </c>
      <c r="E12" s="64" t="s">
        <v>12</v>
      </c>
      <c r="F12" s="64" t="s">
        <v>187</v>
      </c>
      <c r="G12" s="64">
        <v>34</v>
      </c>
      <c r="H12" s="64">
        <f t="shared" si="0"/>
        <v>82</v>
      </c>
    </row>
    <row r="13" spans="1:8" x14ac:dyDescent="0.2">
      <c r="A13" s="64" t="s">
        <v>172</v>
      </c>
      <c r="B13" s="65" t="s">
        <v>183</v>
      </c>
      <c r="C13" s="64" t="s">
        <v>174</v>
      </c>
      <c r="D13" s="64" t="s">
        <v>175</v>
      </c>
      <c r="E13" s="64" t="s">
        <v>13</v>
      </c>
      <c r="F13" s="64" t="s">
        <v>188</v>
      </c>
      <c r="G13" s="64">
        <v>23</v>
      </c>
      <c r="H13" s="64">
        <f t="shared" si="0"/>
        <v>56</v>
      </c>
    </row>
    <row r="14" spans="1:8" x14ac:dyDescent="0.2">
      <c r="A14" s="64" t="s">
        <v>172</v>
      </c>
      <c r="B14" s="65" t="s">
        <v>183</v>
      </c>
      <c r="C14" s="64" t="s">
        <v>174</v>
      </c>
      <c r="D14" s="64" t="s">
        <v>175</v>
      </c>
      <c r="E14" s="64" t="s">
        <v>14</v>
      </c>
      <c r="F14" s="64" t="s">
        <v>189</v>
      </c>
      <c r="G14" s="64">
        <v>12</v>
      </c>
      <c r="H14" s="64">
        <f t="shared" si="0"/>
        <v>29</v>
      </c>
    </row>
    <row r="15" spans="1:8" x14ac:dyDescent="0.2">
      <c r="A15" s="64" t="s">
        <v>172</v>
      </c>
      <c r="B15" s="65" t="s">
        <v>183</v>
      </c>
      <c r="C15" s="64" t="s">
        <v>174</v>
      </c>
      <c r="D15" s="64" t="s">
        <v>175</v>
      </c>
      <c r="E15" s="64" t="s">
        <v>15</v>
      </c>
      <c r="F15" s="64" t="s">
        <v>190</v>
      </c>
      <c r="G15" s="64">
        <v>3</v>
      </c>
      <c r="H15" s="64">
        <f t="shared" si="0"/>
        <v>8</v>
      </c>
    </row>
    <row r="16" spans="1:8" x14ac:dyDescent="0.2">
      <c r="A16" s="64" t="s">
        <v>172</v>
      </c>
      <c r="B16" s="65" t="s">
        <v>191</v>
      </c>
      <c r="C16" s="64" t="s">
        <v>174</v>
      </c>
      <c r="D16" s="64" t="s">
        <v>175</v>
      </c>
      <c r="E16" s="64" t="s">
        <v>9</v>
      </c>
      <c r="F16" s="64" t="s">
        <v>192</v>
      </c>
      <c r="G16" s="64">
        <v>4</v>
      </c>
      <c r="H16" s="64">
        <f t="shared" si="0"/>
        <v>10</v>
      </c>
    </row>
    <row r="17" spans="1:8" x14ac:dyDescent="0.2">
      <c r="A17" s="64" t="s">
        <v>172</v>
      </c>
      <c r="B17" s="65" t="s">
        <v>191</v>
      </c>
      <c r="C17" s="64" t="s">
        <v>174</v>
      </c>
      <c r="D17" s="64" t="s">
        <v>175</v>
      </c>
      <c r="E17" s="64" t="s">
        <v>10</v>
      </c>
      <c r="F17" s="64" t="s">
        <v>193</v>
      </c>
      <c r="G17" s="64">
        <v>23</v>
      </c>
      <c r="H17" s="64">
        <f t="shared" si="0"/>
        <v>56</v>
      </c>
    </row>
    <row r="18" spans="1:8" x14ac:dyDescent="0.2">
      <c r="A18" s="64" t="s">
        <v>172</v>
      </c>
      <c r="B18" s="65" t="s">
        <v>191</v>
      </c>
      <c r="C18" s="64" t="s">
        <v>174</v>
      </c>
      <c r="D18" s="64" t="s">
        <v>175</v>
      </c>
      <c r="E18" s="64" t="s">
        <v>11</v>
      </c>
      <c r="F18" s="64" t="s">
        <v>194</v>
      </c>
      <c r="G18" s="64">
        <v>52</v>
      </c>
      <c r="H18" s="64">
        <f t="shared" si="0"/>
        <v>125</v>
      </c>
    </row>
    <row r="19" spans="1:8" x14ac:dyDescent="0.2">
      <c r="A19" s="64" t="s">
        <v>172</v>
      </c>
      <c r="B19" s="65" t="s">
        <v>191</v>
      </c>
      <c r="C19" s="64" t="s">
        <v>174</v>
      </c>
      <c r="D19" s="64" t="s">
        <v>175</v>
      </c>
      <c r="E19" s="64" t="s">
        <v>12</v>
      </c>
      <c r="F19" s="64" t="s">
        <v>195</v>
      </c>
      <c r="G19" s="64">
        <v>65</v>
      </c>
      <c r="H19" s="64">
        <f t="shared" si="0"/>
        <v>156</v>
      </c>
    </row>
    <row r="20" spans="1:8" x14ac:dyDescent="0.2">
      <c r="A20" s="64" t="s">
        <v>172</v>
      </c>
      <c r="B20" s="65" t="s">
        <v>191</v>
      </c>
      <c r="C20" s="64" t="s">
        <v>174</v>
      </c>
      <c r="D20" s="64" t="s">
        <v>175</v>
      </c>
      <c r="E20" s="64" t="s">
        <v>13</v>
      </c>
      <c r="F20" s="64" t="s">
        <v>196</v>
      </c>
      <c r="G20" s="64">
        <v>46</v>
      </c>
      <c r="H20" s="64">
        <f t="shared" si="0"/>
        <v>111</v>
      </c>
    </row>
    <row r="21" spans="1:8" x14ac:dyDescent="0.2">
      <c r="A21" s="64" t="s">
        <v>172</v>
      </c>
      <c r="B21" s="65" t="s">
        <v>191</v>
      </c>
      <c r="C21" s="64" t="s">
        <v>174</v>
      </c>
      <c r="D21" s="64" t="s">
        <v>175</v>
      </c>
      <c r="E21" s="64" t="s">
        <v>14</v>
      </c>
      <c r="F21" s="64" t="s">
        <v>197</v>
      </c>
      <c r="G21" s="64">
        <v>27</v>
      </c>
      <c r="H21" s="64">
        <f t="shared" si="0"/>
        <v>65</v>
      </c>
    </row>
    <row r="22" spans="1:8" x14ac:dyDescent="0.2">
      <c r="A22" s="64" t="s">
        <v>172</v>
      </c>
      <c r="B22" s="65" t="s">
        <v>191</v>
      </c>
      <c r="C22" s="64" t="s">
        <v>174</v>
      </c>
      <c r="D22" s="64" t="s">
        <v>175</v>
      </c>
      <c r="E22" s="64" t="s">
        <v>15</v>
      </c>
      <c r="F22" s="64" t="s">
        <v>198</v>
      </c>
      <c r="G22" s="64">
        <v>7</v>
      </c>
      <c r="H22" s="64">
        <f t="shared" si="0"/>
        <v>17</v>
      </c>
    </row>
    <row r="23" spans="1:8" x14ac:dyDescent="0.2">
      <c r="A23" s="64" t="s">
        <v>172</v>
      </c>
      <c r="B23" s="65" t="s">
        <v>199</v>
      </c>
      <c r="C23" s="64" t="s">
        <v>174</v>
      </c>
      <c r="D23" s="64" t="s">
        <v>175</v>
      </c>
      <c r="E23" s="64" t="s">
        <v>9</v>
      </c>
      <c r="F23" s="64" t="s">
        <v>200</v>
      </c>
      <c r="G23" s="64">
        <v>4</v>
      </c>
      <c r="H23" s="64">
        <f t="shared" si="0"/>
        <v>10</v>
      </c>
    </row>
    <row r="24" spans="1:8" x14ac:dyDescent="0.2">
      <c r="A24" s="64" t="s">
        <v>172</v>
      </c>
      <c r="B24" s="65" t="s">
        <v>199</v>
      </c>
      <c r="C24" s="64" t="s">
        <v>174</v>
      </c>
      <c r="D24" s="64" t="s">
        <v>175</v>
      </c>
      <c r="E24" s="64" t="s">
        <v>10</v>
      </c>
      <c r="F24" s="64" t="s">
        <v>201</v>
      </c>
      <c r="G24" s="64">
        <v>20</v>
      </c>
      <c r="H24" s="64">
        <f t="shared" si="0"/>
        <v>48</v>
      </c>
    </row>
    <row r="25" spans="1:8" x14ac:dyDescent="0.2">
      <c r="A25" s="64" t="s">
        <v>172</v>
      </c>
      <c r="B25" s="65" t="s">
        <v>199</v>
      </c>
      <c r="C25" s="64" t="s">
        <v>174</v>
      </c>
      <c r="D25" s="64" t="s">
        <v>175</v>
      </c>
      <c r="E25" s="64" t="s">
        <v>11</v>
      </c>
      <c r="F25" s="64" t="s">
        <v>202</v>
      </c>
      <c r="G25" s="64">
        <v>47</v>
      </c>
      <c r="H25" s="64">
        <f t="shared" si="0"/>
        <v>113</v>
      </c>
    </row>
    <row r="26" spans="1:8" x14ac:dyDescent="0.2">
      <c r="A26" s="64" t="s">
        <v>172</v>
      </c>
      <c r="B26" s="65" t="s">
        <v>199</v>
      </c>
      <c r="C26" s="64" t="s">
        <v>174</v>
      </c>
      <c r="D26" s="64" t="s">
        <v>175</v>
      </c>
      <c r="E26" s="64" t="s">
        <v>12</v>
      </c>
      <c r="F26" s="64" t="s">
        <v>203</v>
      </c>
      <c r="G26" s="64">
        <v>61</v>
      </c>
      <c r="H26" s="64">
        <f t="shared" si="0"/>
        <v>147</v>
      </c>
    </row>
    <row r="27" spans="1:8" x14ac:dyDescent="0.2">
      <c r="A27" s="64" t="s">
        <v>172</v>
      </c>
      <c r="B27" s="65" t="s">
        <v>199</v>
      </c>
      <c r="C27" s="64" t="s">
        <v>174</v>
      </c>
      <c r="D27" s="64" t="s">
        <v>175</v>
      </c>
      <c r="E27" s="64" t="s">
        <v>13</v>
      </c>
      <c r="F27" s="64" t="s">
        <v>204</v>
      </c>
      <c r="G27" s="64">
        <v>42</v>
      </c>
      <c r="H27" s="64">
        <f t="shared" si="0"/>
        <v>101</v>
      </c>
    </row>
    <row r="28" spans="1:8" x14ac:dyDescent="0.2">
      <c r="A28" s="64" t="s">
        <v>172</v>
      </c>
      <c r="B28" s="65" t="s">
        <v>199</v>
      </c>
      <c r="C28" s="64" t="s">
        <v>174</v>
      </c>
      <c r="D28" s="64" t="s">
        <v>175</v>
      </c>
      <c r="E28" s="64" t="s">
        <v>14</v>
      </c>
      <c r="F28" s="64" t="s">
        <v>205</v>
      </c>
      <c r="G28" s="64">
        <v>23</v>
      </c>
      <c r="H28" s="64">
        <f t="shared" si="0"/>
        <v>56</v>
      </c>
    </row>
    <row r="29" spans="1:8" x14ac:dyDescent="0.2">
      <c r="A29" s="64" t="s">
        <v>172</v>
      </c>
      <c r="B29" s="65" t="s">
        <v>199</v>
      </c>
      <c r="C29" s="64" t="s">
        <v>174</v>
      </c>
      <c r="D29" s="64" t="s">
        <v>175</v>
      </c>
      <c r="E29" s="64" t="s">
        <v>15</v>
      </c>
      <c r="F29" s="64" t="s">
        <v>206</v>
      </c>
      <c r="G29" s="64">
        <v>5</v>
      </c>
      <c r="H29" s="64">
        <f t="shared" si="0"/>
        <v>12</v>
      </c>
    </row>
    <row r="30" spans="1:8" x14ac:dyDescent="0.2">
      <c r="A30" s="64" t="s">
        <v>172</v>
      </c>
      <c r="B30" s="65" t="s">
        <v>207</v>
      </c>
      <c r="C30" s="64" t="s">
        <v>174</v>
      </c>
      <c r="D30" s="64" t="s">
        <v>175</v>
      </c>
      <c r="E30" s="64" t="s">
        <v>9</v>
      </c>
      <c r="F30" s="64" t="s">
        <v>208</v>
      </c>
      <c r="G30" s="64">
        <v>4</v>
      </c>
      <c r="H30" s="64">
        <f t="shared" si="0"/>
        <v>10</v>
      </c>
    </row>
    <row r="31" spans="1:8" x14ac:dyDescent="0.2">
      <c r="A31" s="64" t="s">
        <v>172</v>
      </c>
      <c r="B31" s="65" t="s">
        <v>207</v>
      </c>
      <c r="C31" s="64" t="s">
        <v>174</v>
      </c>
      <c r="D31" s="64" t="s">
        <v>175</v>
      </c>
      <c r="E31" s="64" t="s">
        <v>10</v>
      </c>
      <c r="F31" s="64" t="s">
        <v>209</v>
      </c>
      <c r="G31" s="64">
        <v>15</v>
      </c>
      <c r="H31" s="64">
        <f t="shared" si="0"/>
        <v>36</v>
      </c>
    </row>
    <row r="32" spans="1:8" x14ac:dyDescent="0.2">
      <c r="A32" s="64" t="s">
        <v>172</v>
      </c>
      <c r="B32" s="65" t="s">
        <v>207</v>
      </c>
      <c r="C32" s="64" t="s">
        <v>174</v>
      </c>
      <c r="D32" s="64" t="s">
        <v>175</v>
      </c>
      <c r="E32" s="64" t="s">
        <v>11</v>
      </c>
      <c r="F32" s="64" t="s">
        <v>210</v>
      </c>
      <c r="G32" s="64">
        <v>36</v>
      </c>
      <c r="H32" s="64">
        <f t="shared" si="0"/>
        <v>87</v>
      </c>
    </row>
    <row r="33" spans="1:8" x14ac:dyDescent="0.2">
      <c r="A33" s="64" t="s">
        <v>172</v>
      </c>
      <c r="B33" s="65" t="s">
        <v>207</v>
      </c>
      <c r="C33" s="64" t="s">
        <v>174</v>
      </c>
      <c r="D33" s="64" t="s">
        <v>175</v>
      </c>
      <c r="E33" s="64" t="s">
        <v>12</v>
      </c>
      <c r="F33" s="64" t="s">
        <v>211</v>
      </c>
      <c r="G33" s="64">
        <v>38</v>
      </c>
      <c r="H33" s="64">
        <f t="shared" si="0"/>
        <v>92</v>
      </c>
    </row>
    <row r="34" spans="1:8" x14ac:dyDescent="0.2">
      <c r="A34" s="64" t="s">
        <v>172</v>
      </c>
      <c r="B34" s="65" t="s">
        <v>207</v>
      </c>
      <c r="C34" s="64" t="s">
        <v>174</v>
      </c>
      <c r="D34" s="64" t="s">
        <v>175</v>
      </c>
      <c r="E34" s="64" t="s">
        <v>13</v>
      </c>
      <c r="F34" s="64" t="s">
        <v>212</v>
      </c>
      <c r="G34" s="64">
        <v>26</v>
      </c>
      <c r="H34" s="64">
        <f t="shared" si="0"/>
        <v>63</v>
      </c>
    </row>
    <row r="35" spans="1:8" x14ac:dyDescent="0.2">
      <c r="A35" s="64" t="s">
        <v>172</v>
      </c>
      <c r="B35" s="65" t="s">
        <v>207</v>
      </c>
      <c r="C35" s="64" t="s">
        <v>174</v>
      </c>
      <c r="D35" s="64" t="s">
        <v>175</v>
      </c>
      <c r="E35" s="64" t="s">
        <v>14</v>
      </c>
      <c r="F35" s="64" t="s">
        <v>213</v>
      </c>
      <c r="G35" s="64">
        <v>14</v>
      </c>
      <c r="H35" s="64">
        <f t="shared" si="0"/>
        <v>34</v>
      </c>
    </row>
    <row r="36" spans="1:8" x14ac:dyDescent="0.2">
      <c r="A36" s="64" t="s">
        <v>172</v>
      </c>
      <c r="B36" s="65" t="s">
        <v>207</v>
      </c>
      <c r="C36" s="64" t="s">
        <v>174</v>
      </c>
      <c r="D36" s="64" t="s">
        <v>175</v>
      </c>
      <c r="E36" s="64" t="s">
        <v>15</v>
      </c>
      <c r="F36" s="64" t="s">
        <v>214</v>
      </c>
      <c r="G36" s="64">
        <v>3</v>
      </c>
      <c r="H36" s="64">
        <f t="shared" si="0"/>
        <v>8</v>
      </c>
    </row>
    <row r="37" spans="1:8" x14ac:dyDescent="0.2">
      <c r="A37" s="64" t="s">
        <v>172</v>
      </c>
      <c r="B37" s="65" t="s">
        <v>215</v>
      </c>
      <c r="C37" s="64" t="s">
        <v>174</v>
      </c>
      <c r="D37" s="64" t="s">
        <v>175</v>
      </c>
      <c r="E37" s="64" t="s">
        <v>9</v>
      </c>
      <c r="F37" s="64" t="s">
        <v>216</v>
      </c>
      <c r="G37" s="64">
        <v>9</v>
      </c>
      <c r="H37" s="64">
        <f t="shared" si="0"/>
        <v>22</v>
      </c>
    </row>
    <row r="38" spans="1:8" x14ac:dyDescent="0.2">
      <c r="A38" s="64" t="s">
        <v>172</v>
      </c>
      <c r="B38" s="65" t="s">
        <v>215</v>
      </c>
      <c r="C38" s="64" t="s">
        <v>174</v>
      </c>
      <c r="D38" s="64" t="s">
        <v>175</v>
      </c>
      <c r="E38" s="64" t="s">
        <v>10</v>
      </c>
      <c r="F38" s="64" t="s">
        <v>217</v>
      </c>
      <c r="G38" s="64">
        <v>37</v>
      </c>
      <c r="H38" s="64">
        <f t="shared" si="0"/>
        <v>89</v>
      </c>
    </row>
    <row r="39" spans="1:8" x14ac:dyDescent="0.2">
      <c r="A39" s="64" t="s">
        <v>172</v>
      </c>
      <c r="B39" s="65" t="s">
        <v>215</v>
      </c>
      <c r="C39" s="64" t="s">
        <v>174</v>
      </c>
      <c r="D39" s="64" t="s">
        <v>175</v>
      </c>
      <c r="E39" s="64" t="s">
        <v>11</v>
      </c>
      <c r="F39" s="64" t="s">
        <v>218</v>
      </c>
      <c r="G39" s="64">
        <v>73</v>
      </c>
      <c r="H39" s="64">
        <f t="shared" si="0"/>
        <v>176</v>
      </c>
    </row>
    <row r="40" spans="1:8" x14ac:dyDescent="0.2">
      <c r="A40" s="64" t="s">
        <v>172</v>
      </c>
      <c r="B40" s="65" t="s">
        <v>215</v>
      </c>
      <c r="C40" s="64" t="s">
        <v>174</v>
      </c>
      <c r="D40" s="64" t="s">
        <v>175</v>
      </c>
      <c r="E40" s="64" t="s">
        <v>12</v>
      </c>
      <c r="F40" s="64" t="s">
        <v>219</v>
      </c>
      <c r="G40" s="64">
        <v>89</v>
      </c>
      <c r="H40" s="64">
        <f t="shared" si="0"/>
        <v>214</v>
      </c>
    </row>
    <row r="41" spans="1:8" x14ac:dyDescent="0.2">
      <c r="A41" s="64" t="s">
        <v>172</v>
      </c>
      <c r="B41" s="65" t="s">
        <v>215</v>
      </c>
      <c r="C41" s="64" t="s">
        <v>174</v>
      </c>
      <c r="D41" s="64" t="s">
        <v>175</v>
      </c>
      <c r="E41" s="64" t="s">
        <v>13</v>
      </c>
      <c r="F41" s="64" t="s">
        <v>220</v>
      </c>
      <c r="G41" s="64">
        <v>66</v>
      </c>
      <c r="H41" s="64">
        <f t="shared" si="0"/>
        <v>159</v>
      </c>
    </row>
    <row r="42" spans="1:8" x14ac:dyDescent="0.2">
      <c r="A42" s="64" t="s">
        <v>172</v>
      </c>
      <c r="B42" s="65" t="s">
        <v>215</v>
      </c>
      <c r="C42" s="64" t="s">
        <v>174</v>
      </c>
      <c r="D42" s="64" t="s">
        <v>175</v>
      </c>
      <c r="E42" s="64" t="s">
        <v>14</v>
      </c>
      <c r="F42" s="64" t="s">
        <v>221</v>
      </c>
      <c r="G42" s="64">
        <v>38</v>
      </c>
      <c r="H42" s="64">
        <f t="shared" si="0"/>
        <v>92</v>
      </c>
    </row>
    <row r="43" spans="1:8" x14ac:dyDescent="0.2">
      <c r="A43" s="64" t="s">
        <v>172</v>
      </c>
      <c r="B43" s="65" t="s">
        <v>215</v>
      </c>
      <c r="C43" s="64" t="s">
        <v>174</v>
      </c>
      <c r="D43" s="64" t="s">
        <v>175</v>
      </c>
      <c r="E43" s="64" t="s">
        <v>15</v>
      </c>
      <c r="F43" s="64" t="s">
        <v>222</v>
      </c>
      <c r="G43" s="64">
        <v>10</v>
      </c>
      <c r="H43" s="64">
        <f t="shared" si="0"/>
        <v>24</v>
      </c>
    </row>
    <row r="44" spans="1:8" x14ac:dyDescent="0.2">
      <c r="A44" s="64" t="s">
        <v>172</v>
      </c>
      <c r="B44" s="65" t="s">
        <v>376</v>
      </c>
      <c r="C44" s="64" t="s">
        <v>174</v>
      </c>
      <c r="D44" s="64" t="s">
        <v>175</v>
      </c>
      <c r="E44" s="64" t="s">
        <v>9</v>
      </c>
      <c r="F44" s="64" t="s">
        <v>487</v>
      </c>
      <c r="G44" s="64">
        <v>2</v>
      </c>
      <c r="H44" s="64">
        <f t="shared" si="0"/>
        <v>5</v>
      </c>
    </row>
    <row r="45" spans="1:8" x14ac:dyDescent="0.2">
      <c r="A45" s="64" t="s">
        <v>172</v>
      </c>
      <c r="B45" s="65" t="s">
        <v>376</v>
      </c>
      <c r="C45" s="64" t="s">
        <v>174</v>
      </c>
      <c r="D45" s="64" t="s">
        <v>175</v>
      </c>
      <c r="E45" s="64" t="s">
        <v>10</v>
      </c>
      <c r="F45" s="64" t="s">
        <v>488</v>
      </c>
      <c r="G45" s="64">
        <v>13</v>
      </c>
      <c r="H45" s="64">
        <f t="shared" si="0"/>
        <v>32</v>
      </c>
    </row>
    <row r="46" spans="1:8" x14ac:dyDescent="0.2">
      <c r="A46" s="64" t="s">
        <v>172</v>
      </c>
      <c r="B46" s="65" t="s">
        <v>376</v>
      </c>
      <c r="C46" s="64" t="s">
        <v>174</v>
      </c>
      <c r="D46" s="64" t="s">
        <v>175</v>
      </c>
      <c r="E46" s="64" t="s">
        <v>11</v>
      </c>
      <c r="F46" s="64" t="s">
        <v>489</v>
      </c>
      <c r="G46" s="64">
        <v>28</v>
      </c>
      <c r="H46" s="64">
        <f t="shared" si="0"/>
        <v>68</v>
      </c>
    </row>
    <row r="47" spans="1:8" x14ac:dyDescent="0.2">
      <c r="A47" s="64" t="s">
        <v>172</v>
      </c>
      <c r="B47" s="65" t="s">
        <v>376</v>
      </c>
      <c r="C47" s="64" t="s">
        <v>174</v>
      </c>
      <c r="D47" s="64" t="s">
        <v>175</v>
      </c>
      <c r="E47" s="64" t="s">
        <v>12</v>
      </c>
      <c r="F47" s="64" t="s">
        <v>490</v>
      </c>
      <c r="G47" s="64">
        <v>38</v>
      </c>
      <c r="H47" s="64">
        <f t="shared" si="0"/>
        <v>92</v>
      </c>
    </row>
    <row r="48" spans="1:8" x14ac:dyDescent="0.2">
      <c r="A48" s="64" t="s">
        <v>172</v>
      </c>
      <c r="B48" s="65" t="s">
        <v>376</v>
      </c>
      <c r="C48" s="64" t="s">
        <v>174</v>
      </c>
      <c r="D48" s="64" t="s">
        <v>175</v>
      </c>
      <c r="E48" s="64" t="s">
        <v>13</v>
      </c>
      <c r="F48" s="64" t="s">
        <v>491</v>
      </c>
      <c r="G48" s="64">
        <v>24</v>
      </c>
      <c r="H48" s="64">
        <f t="shared" si="0"/>
        <v>58</v>
      </c>
    </row>
    <row r="49" spans="1:8" x14ac:dyDescent="0.2">
      <c r="A49" s="64" t="s">
        <v>172</v>
      </c>
      <c r="B49" s="65" t="s">
        <v>376</v>
      </c>
      <c r="C49" s="64" t="s">
        <v>174</v>
      </c>
      <c r="D49" s="64" t="s">
        <v>175</v>
      </c>
      <c r="E49" s="64" t="s">
        <v>14</v>
      </c>
      <c r="F49" s="64" t="s">
        <v>492</v>
      </c>
      <c r="G49" s="64">
        <v>15</v>
      </c>
      <c r="H49" s="64">
        <f t="shared" si="0"/>
        <v>36</v>
      </c>
    </row>
    <row r="50" spans="1:8" x14ac:dyDescent="0.2">
      <c r="A50" s="64" t="s">
        <v>172</v>
      </c>
      <c r="B50" s="65" t="s">
        <v>376</v>
      </c>
      <c r="C50" s="64" t="s">
        <v>174</v>
      </c>
      <c r="D50" s="64" t="s">
        <v>175</v>
      </c>
      <c r="E50" s="65" t="s">
        <v>15</v>
      </c>
      <c r="F50" s="65" t="s">
        <v>493</v>
      </c>
      <c r="G50" s="64">
        <v>3</v>
      </c>
      <c r="H50" s="64">
        <f t="shared" si="0"/>
        <v>8</v>
      </c>
    </row>
    <row r="51" spans="1:8" x14ac:dyDescent="0.2">
      <c r="A51" s="64" t="s">
        <v>172</v>
      </c>
      <c r="B51" s="65" t="s">
        <v>516</v>
      </c>
      <c r="C51" s="64" t="s">
        <v>174</v>
      </c>
      <c r="D51" s="64" t="s">
        <v>175</v>
      </c>
      <c r="E51" s="64" t="s">
        <v>9</v>
      </c>
      <c r="F51" s="64" t="s">
        <v>517</v>
      </c>
      <c r="G51" s="64">
        <v>2</v>
      </c>
      <c r="H51" s="64">
        <f t="shared" si="0"/>
        <v>5</v>
      </c>
    </row>
    <row r="52" spans="1:8" x14ac:dyDescent="0.2">
      <c r="A52" s="64" t="s">
        <v>172</v>
      </c>
      <c r="B52" s="65" t="s">
        <v>516</v>
      </c>
      <c r="C52" s="64" t="s">
        <v>174</v>
      </c>
      <c r="D52" s="64" t="s">
        <v>175</v>
      </c>
      <c r="E52" s="64" t="s">
        <v>10</v>
      </c>
      <c r="F52" s="64" t="s">
        <v>518</v>
      </c>
      <c r="G52" s="64">
        <v>13</v>
      </c>
      <c r="H52" s="64">
        <f t="shared" si="0"/>
        <v>32</v>
      </c>
    </row>
    <row r="53" spans="1:8" x14ac:dyDescent="0.2">
      <c r="A53" s="64" t="s">
        <v>172</v>
      </c>
      <c r="B53" s="65" t="s">
        <v>516</v>
      </c>
      <c r="C53" s="64" t="s">
        <v>174</v>
      </c>
      <c r="D53" s="64" t="s">
        <v>175</v>
      </c>
      <c r="E53" s="64" t="s">
        <v>11</v>
      </c>
      <c r="F53" s="64" t="s">
        <v>519</v>
      </c>
      <c r="G53" s="64">
        <v>31</v>
      </c>
      <c r="H53" s="64">
        <f t="shared" si="0"/>
        <v>75</v>
      </c>
    </row>
    <row r="54" spans="1:8" x14ac:dyDescent="0.2">
      <c r="A54" s="64" t="s">
        <v>172</v>
      </c>
      <c r="B54" s="65" t="s">
        <v>516</v>
      </c>
      <c r="C54" s="64" t="s">
        <v>174</v>
      </c>
      <c r="D54" s="64" t="s">
        <v>175</v>
      </c>
      <c r="E54" s="64" t="s">
        <v>12</v>
      </c>
      <c r="F54" s="64" t="s">
        <v>520</v>
      </c>
      <c r="G54" s="64">
        <v>42</v>
      </c>
      <c r="H54" s="64">
        <f t="shared" si="0"/>
        <v>101</v>
      </c>
    </row>
    <row r="55" spans="1:8" x14ac:dyDescent="0.2">
      <c r="A55" s="64" t="s">
        <v>172</v>
      </c>
      <c r="B55" s="65" t="s">
        <v>516</v>
      </c>
      <c r="C55" s="64" t="s">
        <v>174</v>
      </c>
      <c r="D55" s="64" t="s">
        <v>175</v>
      </c>
      <c r="E55" s="64" t="s">
        <v>13</v>
      </c>
      <c r="F55" s="64" t="s">
        <v>521</v>
      </c>
      <c r="G55" s="64">
        <v>28</v>
      </c>
      <c r="H55" s="64">
        <f t="shared" si="0"/>
        <v>68</v>
      </c>
    </row>
    <row r="56" spans="1:8" x14ac:dyDescent="0.2">
      <c r="A56" s="64" t="s">
        <v>172</v>
      </c>
      <c r="B56" s="65" t="s">
        <v>516</v>
      </c>
      <c r="C56" s="64" t="s">
        <v>174</v>
      </c>
      <c r="D56" s="64" t="s">
        <v>175</v>
      </c>
      <c r="E56" s="64" t="s">
        <v>14</v>
      </c>
      <c r="F56" s="64" t="s">
        <v>522</v>
      </c>
      <c r="G56" s="64">
        <v>18</v>
      </c>
      <c r="H56" s="64">
        <f t="shared" si="0"/>
        <v>44</v>
      </c>
    </row>
    <row r="57" spans="1:8" x14ac:dyDescent="0.2">
      <c r="A57" s="64" t="s">
        <v>172</v>
      </c>
      <c r="B57" s="65" t="s">
        <v>516</v>
      </c>
      <c r="C57" s="64" t="s">
        <v>174</v>
      </c>
      <c r="D57" s="64" t="s">
        <v>175</v>
      </c>
      <c r="E57" s="65" t="s">
        <v>15</v>
      </c>
      <c r="F57" s="65" t="s">
        <v>523</v>
      </c>
      <c r="G57" s="64">
        <v>3</v>
      </c>
      <c r="H57" s="64">
        <f t="shared" si="0"/>
        <v>8</v>
      </c>
    </row>
    <row r="58" spans="1:8" x14ac:dyDescent="0.2">
      <c r="A58" s="64" t="s">
        <v>172</v>
      </c>
      <c r="B58" s="65" t="s">
        <v>241</v>
      </c>
      <c r="C58" s="64" t="s">
        <v>174</v>
      </c>
      <c r="D58" s="64" t="s">
        <v>175</v>
      </c>
      <c r="E58" s="64" t="s">
        <v>9</v>
      </c>
      <c r="F58" s="64" t="s">
        <v>524</v>
      </c>
      <c r="G58" s="64">
        <v>2</v>
      </c>
      <c r="H58" s="64">
        <f t="shared" si="0"/>
        <v>5</v>
      </c>
    </row>
    <row r="59" spans="1:8" x14ac:dyDescent="0.2">
      <c r="A59" s="64" t="s">
        <v>172</v>
      </c>
      <c r="B59" s="65" t="s">
        <v>241</v>
      </c>
      <c r="C59" s="64" t="s">
        <v>174</v>
      </c>
      <c r="D59" s="64" t="s">
        <v>175</v>
      </c>
      <c r="E59" s="64" t="s">
        <v>10</v>
      </c>
      <c r="F59" s="64" t="s">
        <v>525</v>
      </c>
      <c r="G59" s="64">
        <v>13</v>
      </c>
      <c r="H59" s="64">
        <f t="shared" si="0"/>
        <v>32</v>
      </c>
    </row>
    <row r="60" spans="1:8" x14ac:dyDescent="0.2">
      <c r="A60" s="64" t="s">
        <v>172</v>
      </c>
      <c r="B60" s="65" t="s">
        <v>241</v>
      </c>
      <c r="C60" s="64" t="s">
        <v>174</v>
      </c>
      <c r="D60" s="64" t="s">
        <v>175</v>
      </c>
      <c r="E60" s="64" t="s">
        <v>11</v>
      </c>
      <c r="F60" s="64" t="s">
        <v>526</v>
      </c>
      <c r="G60" s="64">
        <v>23</v>
      </c>
      <c r="H60" s="64">
        <f t="shared" si="0"/>
        <v>56</v>
      </c>
    </row>
    <row r="61" spans="1:8" x14ac:dyDescent="0.2">
      <c r="A61" s="64" t="s">
        <v>172</v>
      </c>
      <c r="B61" s="65" t="s">
        <v>241</v>
      </c>
      <c r="C61" s="64" t="s">
        <v>174</v>
      </c>
      <c r="D61" s="64" t="s">
        <v>175</v>
      </c>
      <c r="E61" s="64" t="s">
        <v>12</v>
      </c>
      <c r="F61" s="64" t="s">
        <v>527</v>
      </c>
      <c r="G61" s="64">
        <v>28</v>
      </c>
      <c r="H61" s="64">
        <f t="shared" si="0"/>
        <v>68</v>
      </c>
    </row>
    <row r="62" spans="1:8" x14ac:dyDescent="0.2">
      <c r="A62" s="64" t="s">
        <v>172</v>
      </c>
      <c r="B62" s="65" t="s">
        <v>241</v>
      </c>
      <c r="C62" s="64" t="s">
        <v>174</v>
      </c>
      <c r="D62" s="64" t="s">
        <v>175</v>
      </c>
      <c r="E62" s="64" t="s">
        <v>13</v>
      </c>
      <c r="F62" s="64" t="s">
        <v>528</v>
      </c>
      <c r="G62" s="64">
        <v>21</v>
      </c>
      <c r="H62" s="64">
        <f t="shared" si="0"/>
        <v>51</v>
      </c>
    </row>
    <row r="63" spans="1:8" x14ac:dyDescent="0.2">
      <c r="A63" s="64" t="s">
        <v>172</v>
      </c>
      <c r="B63" s="65" t="s">
        <v>241</v>
      </c>
      <c r="C63" s="64" t="s">
        <v>174</v>
      </c>
      <c r="D63" s="64" t="s">
        <v>175</v>
      </c>
      <c r="E63" s="64" t="s">
        <v>14</v>
      </c>
      <c r="F63" s="65" t="s">
        <v>529</v>
      </c>
      <c r="G63" s="64">
        <v>13</v>
      </c>
      <c r="H63" s="64">
        <f t="shared" si="0"/>
        <v>32</v>
      </c>
    </row>
    <row r="64" spans="1:8" x14ac:dyDescent="0.2">
      <c r="A64" s="64" t="s">
        <v>172</v>
      </c>
      <c r="B64" s="65" t="s">
        <v>241</v>
      </c>
      <c r="C64" s="64" t="s">
        <v>174</v>
      </c>
      <c r="D64" s="64" t="s">
        <v>175</v>
      </c>
      <c r="E64" s="65" t="s">
        <v>15</v>
      </c>
      <c r="F64" s="65" t="s">
        <v>530</v>
      </c>
      <c r="G64" s="64">
        <v>3</v>
      </c>
      <c r="H64" s="64">
        <f t="shared" si="0"/>
        <v>8</v>
      </c>
    </row>
    <row r="65" spans="1:8" x14ac:dyDescent="0.2">
      <c r="A65" s="82" t="s">
        <v>171</v>
      </c>
      <c r="B65" s="83"/>
      <c r="C65" s="83"/>
      <c r="D65" s="83"/>
      <c r="E65" s="83"/>
      <c r="F65" s="84"/>
      <c r="G65" s="64">
        <f>SUM(G2:G64)</f>
        <v>1583</v>
      </c>
      <c r="H65" s="64">
        <f>SUM(H2:H64)</f>
        <v>3830</v>
      </c>
    </row>
  </sheetData>
  <autoFilter ref="A1:F64" xr:uid="{F52B37B9-E8AF-4D68-8B1D-08BC0D891CFE}"/>
  <mergeCells count="1">
    <mergeCell ref="A65:F65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D37C82-5D2F-41E3-A543-98C7A92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DC9E04-1CBB-4922-B298-6BD42C14F01B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F94CE01-170D-4E8C-A6B7-16A783AD74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PUR.QT-2.BM1</vt:lpstr>
      <vt:lpstr>C-0425-KT-6293</vt:lpstr>
      <vt:lpstr>C-0425-KB-6294</vt:lpstr>
      <vt:lpstr>C-0425-KT-6295</vt:lpstr>
      <vt:lpstr>C-0425-KT-6296</vt:lpstr>
      <vt:lpstr>C-0425-KT-6298</vt:lpstr>
      <vt:lpstr>C-0425-KT-6299</vt:lpstr>
      <vt:lpstr>'PUR.QT-2.BM1'!Print_Area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</dc:creator>
  <cp:lastModifiedBy>Dieu Cao Thi Hong</cp:lastModifiedBy>
  <dcterms:created xsi:type="dcterms:W3CDTF">2025-04-09T16:03:16Z</dcterms:created>
  <dcterms:modified xsi:type="dcterms:W3CDTF">2025-05-09T02:18:22Z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