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1-CUSTOMER-ORDER/11. POLARTEC/"/>
    </mc:Choice>
  </mc:AlternateContent>
  <xr:revisionPtr revIDLastSave="62" documentId="8_{D44319A6-5F7D-1748-AA58-75EC268C80C6}" xr6:coauthVersionLast="47" xr6:coauthVersionMax="47" xr10:uidLastSave="{A5EC36EB-F9CD-4BE8-A731-A8D57227657A}"/>
  <bookViews>
    <workbookView xWindow="-110" yWindow="-110" windowWidth="19420" windowHeight="10300" xr2:uid="{B852ECF6-A9CA-5843-B5C0-A637AC7C8147}"/>
  </bookViews>
  <sheets>
    <sheet name="PUR.QT-2.BM1" sheetId="2" r:id="rId1"/>
    <sheet name="M-0326-KT-6561" sheetId="1" r:id="rId2"/>
  </sheets>
  <externalReferences>
    <externalReference r:id="rId3"/>
    <externalReference r:id="rId4"/>
  </externalReferences>
  <definedNames>
    <definedName name="_Fill" hidden="1">#REF!</definedName>
    <definedName name="INTERNAL_INVOICE">[2]UN!#REF!</definedName>
    <definedName name="KKKKK">[2]UN!#REF!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29" i="1"/>
  <c r="H30" i="1"/>
  <c r="H31" i="1"/>
  <c r="H32" i="1"/>
  <c r="H33" i="1"/>
  <c r="H28" i="1"/>
  <c r="H21" i="1"/>
  <c r="H22" i="1"/>
  <c r="H23" i="1"/>
  <c r="H24" i="1"/>
  <c r="H25" i="1"/>
  <c r="H26" i="1"/>
  <c r="H15" i="1"/>
  <c r="H16" i="1"/>
  <c r="H17" i="1"/>
  <c r="H18" i="1"/>
  <c r="H19" i="1"/>
  <c r="H14" i="1"/>
  <c r="H8" i="1"/>
  <c r="H9" i="1"/>
  <c r="H10" i="1"/>
  <c r="H11" i="1"/>
  <c r="H12" i="1"/>
  <c r="H7" i="1"/>
  <c r="H3" i="1"/>
  <c r="H4" i="1"/>
  <c r="H5" i="1"/>
  <c r="H2" i="1"/>
  <c r="G34" i="1"/>
  <c r="I14" i="2" l="1"/>
  <c r="K11" i="2"/>
  <c r="H7" i="2"/>
  <c r="K14" i="2" l="1"/>
  <c r="M11" i="2"/>
  <c r="M14" i="2" s="1"/>
</calcChain>
</file>

<file path=xl/sharedStrings.xml><?xml version="1.0" encoding="utf-8"?>
<sst xmlns="http://schemas.openxmlformats.org/spreadsheetml/2006/main" count="226" uniqueCount="97">
  <si>
    <t>DESCRIPTION</t>
  </si>
  <si>
    <t>ALTERNATE COLOUR NAME</t>
  </si>
  <si>
    <t>STYLE #</t>
  </si>
  <si>
    <t>SIZE</t>
  </si>
  <si>
    <t>SKU</t>
  </si>
  <si>
    <t>POLARTEC MICROFLEECE HOODIE</t>
  </si>
  <si>
    <t>BLACK</t>
  </si>
  <si>
    <t>M-0326-KT-6561</t>
  </si>
  <si>
    <t>SM</t>
  </si>
  <si>
    <t>MD</t>
  </si>
  <si>
    <t>LG</t>
  </si>
  <si>
    <t>XL</t>
  </si>
  <si>
    <t>PURPLE</t>
  </si>
  <si>
    <t>XS</t>
  </si>
  <si>
    <t>2X</t>
  </si>
  <si>
    <t>ROYAL BLUE</t>
  </si>
  <si>
    <t>NAVY</t>
  </si>
  <si>
    <t>BLUE</t>
  </si>
  <si>
    <t>ITEM TYPE</t>
  </si>
  <si>
    <t>PULLOVER HOODIE</t>
  </si>
  <si>
    <t>M-0326-KT-6561-BK-02</t>
  </si>
  <si>
    <t>M-0326-KT-6561-BK-03</t>
  </si>
  <si>
    <t>M-0326-KT-6561-BK-04</t>
  </si>
  <si>
    <t>M-0326-KT-6561-BK-05</t>
  </si>
  <si>
    <t>M-0326-KT-6561-PPL-01</t>
  </si>
  <si>
    <t>M-0326-KT-6561-PPL-02</t>
  </si>
  <si>
    <t>M-0326-KT-6561-PPL-03</t>
  </si>
  <si>
    <t>M-0326-KT-6561-PPL-04</t>
  </si>
  <si>
    <t>M-0326-KT-6561-PPL-05</t>
  </si>
  <si>
    <t>M-0326-KT-6561-PPL-06</t>
  </si>
  <si>
    <t>M-0326-KT-6561-RB-01</t>
  </si>
  <si>
    <t>M-0326-KT-6561-RB-02</t>
  </si>
  <si>
    <t>M-0326-KT-6561-RB-03</t>
  </si>
  <si>
    <t>M-0326-KT-6561-RB-04</t>
  </si>
  <si>
    <t>M-0326-KT-6561-RB-05</t>
  </si>
  <si>
    <t>M-0326-KT-6561-RB-06</t>
  </si>
  <si>
    <t>M-0326-KT-6561-NV-01</t>
  </si>
  <si>
    <t>M-0326-KT-6561-NV-02</t>
  </si>
  <si>
    <t>M-0326-KT-6561-NV-03</t>
  </si>
  <si>
    <t>M-0326-KT-6561-NV-04</t>
  </si>
  <si>
    <t>M-0326-KT-6561-NV-05</t>
  </si>
  <si>
    <t>M-0326-KT-6561-NV-06</t>
  </si>
  <si>
    <t>M-0326-KT-6561-MZB-01</t>
  </si>
  <si>
    <t>M-0326-KT-6561-MZB-02</t>
  </si>
  <si>
    <t>M-0326-KT-6561-MZB-03</t>
  </si>
  <si>
    <t>M-0326-KT-6561-MZB-04</t>
  </si>
  <si>
    <t>M-0326-KT-6561-MZB-05</t>
  </si>
  <si>
    <t>M-0326-KT-6561-MZB-06</t>
  </si>
  <si>
    <t>QUANTITY</t>
  </si>
  <si>
    <t>ORDER QUANTITY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</si>
  <si>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</si>
  <si>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</si>
  <si>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</si>
  <si>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</si>
  <si>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</si>
  <si>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</si>
  <si>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</si>
  <si>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</si>
  <si>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</si>
  <si>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</si>
  <si>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</si>
  <si>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</si>
  <si>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</si>
  <si>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</si>
  <si>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</si>
  <si>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</si>
  <si>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</si>
  <si>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</si>
  <si>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</si>
  <si>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</si>
  <si>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</si>
  <si>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</si>
  <si>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</si>
  <si>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</si>
  <si>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</si>
  <si>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</si>
  <si>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</si>
  <si>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</si>
  <si>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</si>
  <si>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</si>
  <si>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</si>
  <si>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</si>
  <si>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</si>
  <si>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</si>
  <si>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</si>
  <si>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</si>
  <si>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</si>
  <si>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WHITE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</si>
  <si>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</si>
  <si>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</si>
  <si>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</si>
  <si>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</si>
  <si>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</si>
  <si>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</si>
  <si>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TOTAL</t>
  </si>
  <si>
    <t>O08  FW25   G2776</t>
  </si>
  <si>
    <t>FW25 - POLARTEC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</si>
</sst>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7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7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0" borderId="0"/>
  </cellStyleXfs>
  <cellXfs count="83">
    <xf numFmtId="0" fontId="0" fillId="0" borderId="0" xfId="0"/>
    <xf numFmtId="0" fontId="19" fillId="33" borderId="10" xfId="0" applyFont="1" applyFill="1" applyBorder="1" applyAlignment="1">
      <alignment horizontal="center"/>
    </xf>
    <xf numFmtId="0" fontId="0" fillId="0" borderId="10" xfId="0" applyBorder="1"/>
    <xf numFmtId="0" fontId="1" fillId="0" borderId="0" xfId="42" applyAlignment="1">
      <alignment horizontal="center"/>
    </xf>
    <xf numFmtId="0" fontId="20" fillId="0" borderId="0" xfId="42" applyFont="1" applyAlignment="1">
      <alignment horizontal="center" vertical="center" wrapText="1"/>
    </xf>
    <xf numFmtId="0" fontId="21" fillId="34" borderId="10" xfId="42" applyFont="1" applyFill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1" fillId="0" borderId="0" xfId="42"/>
    <xf numFmtId="0" fontId="22" fillId="0" borderId="10" xfId="42" quotePrefix="1" applyFont="1" applyBorder="1" applyAlignment="1">
      <alignment horizontal="center"/>
    </xf>
    <xf numFmtId="0" fontId="22" fillId="0" borderId="10" xfId="42" applyFont="1" applyBorder="1" applyAlignment="1">
      <alignment horizontal="center"/>
    </xf>
    <xf numFmtId="0" fontId="24" fillId="0" borderId="0" xfId="43" applyFont="1" applyAlignment="1">
      <alignment vertical="center" wrapText="1"/>
    </xf>
    <xf numFmtId="0" fontId="25" fillId="35" borderId="11" xfId="43" applyFont="1" applyFill="1" applyBorder="1" applyAlignment="1">
      <alignment horizontal="left" vertical="center"/>
    </xf>
    <xf numFmtId="0" fontId="26" fillId="35" borderId="11" xfId="42" applyFont="1" applyFill="1" applyBorder="1" applyAlignment="1">
      <alignment horizontal="center" vertical="top"/>
    </xf>
    <xf numFmtId="0" fontId="27" fillId="35" borderId="0" xfId="43" applyFont="1" applyFill="1" applyAlignment="1">
      <alignment vertical="top"/>
    </xf>
    <xf numFmtId="0" fontId="27" fillId="35" borderId="0" xfId="43" applyFont="1" applyFill="1" applyAlignment="1">
      <alignment horizontal="center" vertical="center"/>
    </xf>
    <xf numFmtId="0" fontId="25" fillId="35" borderId="10" xfId="43" applyFont="1" applyFill="1" applyBorder="1" applyAlignment="1">
      <alignment horizontal="right" vertical="center"/>
    </xf>
    <xf numFmtId="0" fontId="25" fillId="35" borderId="12" xfId="43" applyFont="1" applyFill="1" applyBorder="1" applyAlignment="1">
      <alignment horizontal="center" vertical="center"/>
    </xf>
    <xf numFmtId="0" fontId="25" fillId="35" borderId="13" xfId="43" applyFont="1" applyFill="1" applyBorder="1" applyAlignment="1">
      <alignment horizontal="center" vertical="center"/>
    </xf>
    <xf numFmtId="164" fontId="27" fillId="35" borderId="11" xfId="43" quotePrefix="1" applyNumberFormat="1" applyFont="1" applyFill="1" applyBorder="1" applyAlignment="1">
      <alignment horizontal="center" vertical="center"/>
    </xf>
    <xf numFmtId="15" fontId="25" fillId="35" borderId="10" xfId="43" quotePrefix="1" applyNumberFormat="1" applyFont="1" applyFill="1" applyBorder="1" applyAlignment="1">
      <alignment horizontal="center" vertical="center"/>
    </xf>
    <xf numFmtId="15" fontId="27" fillId="35" borderId="10" xfId="43" applyNumberFormat="1" applyFont="1" applyFill="1" applyBorder="1" applyAlignment="1">
      <alignment horizontal="center" vertical="center"/>
    </xf>
    <xf numFmtId="0" fontId="25" fillId="35" borderId="14" xfId="43" applyFont="1" applyFill="1" applyBorder="1" applyAlignment="1">
      <alignment horizontal="left" vertical="center"/>
    </xf>
    <xf numFmtId="0" fontId="28" fillId="35" borderId="14" xfId="42" applyFont="1" applyFill="1" applyBorder="1" applyAlignment="1">
      <alignment horizontal="center" vertical="top"/>
    </xf>
    <xf numFmtId="0" fontId="27" fillId="35" borderId="12" xfId="43" applyFont="1" applyFill="1" applyBorder="1" applyAlignment="1">
      <alignment horizontal="center" vertical="center"/>
    </xf>
    <xf numFmtId="0" fontId="27" fillId="35" borderId="13" xfId="43" applyFont="1" applyFill="1" applyBorder="1" applyAlignment="1">
      <alignment horizontal="center" vertical="center"/>
    </xf>
    <xf numFmtId="164" fontId="27" fillId="35" borderId="14" xfId="43" quotePrefix="1" applyNumberFormat="1" applyFont="1" applyFill="1" applyBorder="1" applyAlignment="1">
      <alignment horizontal="center" vertical="center"/>
    </xf>
    <xf numFmtId="0" fontId="25" fillId="35" borderId="10" xfId="44" quotePrefix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left" vertical="top"/>
    </xf>
    <xf numFmtId="0" fontId="30" fillId="35" borderId="11" xfId="45" applyFont="1" applyFill="1" applyBorder="1" applyAlignment="1" applyProtection="1">
      <alignment vertical="top"/>
    </xf>
    <xf numFmtId="165" fontId="27" fillId="35" borderId="10" xfId="43" applyNumberFormat="1" applyFont="1" applyFill="1" applyBorder="1" applyAlignment="1">
      <alignment horizontal="center" vertical="center"/>
    </xf>
    <xf numFmtId="0" fontId="2" fillId="0" borderId="10" xfId="42" applyFont="1" applyBorder="1" applyAlignment="1">
      <alignment horizontal="center"/>
    </xf>
    <xf numFmtId="165" fontId="27" fillId="35" borderId="0" xfId="43" applyNumberFormat="1" applyFont="1" applyFill="1" applyAlignment="1">
      <alignment horizontal="center" vertical="center"/>
    </xf>
    <xf numFmtId="0" fontId="27" fillId="35" borderId="10" xfId="43" applyFont="1" applyFill="1" applyBorder="1" applyAlignment="1">
      <alignment horizontal="center" vertical="center"/>
    </xf>
    <xf numFmtId="0" fontId="27" fillId="35" borderId="15" xfId="43" applyFont="1" applyFill="1" applyBorder="1" applyAlignment="1">
      <alignment horizontal="center" vertical="center"/>
    </xf>
    <xf numFmtId="164" fontId="27" fillId="35" borderId="15" xfId="43" applyNumberFormat="1" applyFont="1" applyFill="1" applyBorder="1" applyAlignment="1">
      <alignment horizontal="center" vertical="center"/>
    </xf>
    <xf numFmtId="0" fontId="25" fillId="35" borderId="0" xfId="43" applyFont="1" applyFill="1" applyAlignment="1">
      <alignment horizontal="center" vertical="center"/>
    </xf>
    <xf numFmtId="0" fontId="25" fillId="36" borderId="10" xfId="43" applyFont="1" applyFill="1" applyBorder="1" applyAlignment="1">
      <alignment horizontal="center" vertical="center"/>
    </xf>
    <xf numFmtId="0" fontId="25" fillId="36" borderId="10" xfId="43" applyFont="1" applyFill="1" applyBorder="1" applyAlignment="1">
      <alignment horizontal="center" vertical="center" wrapText="1"/>
    </xf>
    <xf numFmtId="164" fontId="25" fillId="36" borderId="10" xfId="43" applyNumberFormat="1" applyFont="1" applyFill="1" applyBorder="1" applyAlignment="1">
      <alignment horizontal="center" vertical="center"/>
    </xf>
    <xf numFmtId="0" fontId="31" fillId="37" borderId="10" xfId="43" applyFont="1" applyFill="1" applyBorder="1" applyAlignment="1">
      <alignment horizontal="center" vertical="center" wrapText="1"/>
    </xf>
    <xf numFmtId="0" fontId="32" fillId="37" borderId="10" xfId="43" applyFont="1" applyFill="1" applyBorder="1" applyAlignment="1">
      <alignment vertical="center" wrapText="1"/>
    </xf>
    <xf numFmtId="0" fontId="31" fillId="37" borderId="10" xfId="43" quotePrefix="1" applyFont="1" applyFill="1" applyBorder="1" applyAlignment="1">
      <alignment horizontal="left" vertical="center" wrapText="1"/>
    </xf>
    <xf numFmtId="0" fontId="28" fillId="37" borderId="10" xfId="43" applyFont="1" applyFill="1" applyBorder="1" applyAlignment="1">
      <alignment horizontal="center" vertical="center" wrapText="1"/>
    </xf>
    <xf numFmtId="1" fontId="33" fillId="37" borderId="10" xfId="44" applyNumberFormat="1" applyFont="1" applyFill="1" applyBorder="1" applyAlignment="1">
      <alignment horizontal="left" vertical="center"/>
    </xf>
    <xf numFmtId="0" fontId="28" fillId="37" borderId="10" xfId="43" applyFont="1" applyFill="1" applyBorder="1" applyAlignment="1">
      <alignment horizontal="center" vertical="center"/>
    </xf>
    <xf numFmtId="3" fontId="33" fillId="0" borderId="10" xfId="44" applyNumberFormat="1" applyFont="1" applyBorder="1" applyAlignment="1">
      <alignment horizontal="center" vertical="center"/>
    </xf>
    <xf numFmtId="164" fontId="28" fillId="37" borderId="10" xfId="43" applyNumberFormat="1" applyFont="1" applyFill="1" applyBorder="1" applyAlignment="1">
      <alignment horizontal="center" vertical="center"/>
    </xf>
    <xf numFmtId="164" fontId="34" fillId="37" borderId="10" xfId="46" applyNumberFormat="1" applyFont="1" applyFill="1" applyBorder="1" applyAlignment="1">
      <alignment horizontal="center" vertical="center" wrapText="1"/>
    </xf>
    <xf numFmtId="167" fontId="31" fillId="37" borderId="10" xfId="47" applyNumberFormat="1" applyFont="1" applyFill="1" applyBorder="1" applyAlignment="1">
      <alignment horizontal="center" vertical="center" wrapText="1"/>
    </xf>
    <xf numFmtId="0" fontId="1" fillId="0" borderId="0" xfId="42" applyAlignment="1">
      <alignment vertical="center"/>
    </xf>
    <xf numFmtId="0" fontId="35" fillId="37" borderId="12" xfId="43" applyFont="1" applyFill="1" applyBorder="1" applyAlignment="1">
      <alignment horizontal="right" vertical="center" wrapText="1"/>
    </xf>
    <xf numFmtId="0" fontId="35" fillId="37" borderId="16" xfId="43" applyFont="1" applyFill="1" applyBorder="1" applyAlignment="1">
      <alignment horizontal="right" vertical="center" wrapText="1"/>
    </xf>
    <xf numFmtId="0" fontId="35" fillId="37" borderId="13" xfId="43" applyFont="1" applyFill="1" applyBorder="1" applyAlignment="1">
      <alignment horizontal="right" vertical="center" wrapText="1"/>
    </xf>
    <xf numFmtId="0" fontId="31" fillId="38" borderId="17" xfId="43" applyFont="1" applyFill="1" applyBorder="1" applyAlignment="1">
      <alignment horizontal="center" vertical="center"/>
    </xf>
    <xf numFmtId="0" fontId="32" fillId="38" borderId="17" xfId="43" applyFont="1" applyFill="1" applyBorder="1" applyAlignment="1">
      <alignment horizontal="center" vertical="center"/>
    </xf>
    <xf numFmtId="0" fontId="31" fillId="38" borderId="17" xfId="43" applyFont="1" applyFill="1" applyBorder="1" applyAlignment="1">
      <alignment horizontal="center" vertical="center" wrapText="1"/>
    </xf>
    <xf numFmtId="0" fontId="36" fillId="38" borderId="17" xfId="43" applyFont="1" applyFill="1" applyBorder="1" applyAlignment="1">
      <alignment horizontal="center" vertical="center"/>
    </xf>
    <xf numFmtId="1" fontId="37" fillId="38" borderId="17" xfId="44" applyNumberFormat="1" applyFont="1" applyFill="1" applyBorder="1" applyAlignment="1">
      <alignment horizontal="center" vertical="center"/>
    </xf>
    <xf numFmtId="3" fontId="38" fillId="38" borderId="17" xfId="44" applyNumberFormat="1" applyFont="1" applyFill="1" applyBorder="1" applyAlignment="1">
      <alignment horizontal="center" vertical="center"/>
    </xf>
    <xf numFmtId="164" fontId="31" fillId="38" borderId="17" xfId="43" applyNumberFormat="1" applyFont="1" applyFill="1" applyBorder="1" applyAlignment="1">
      <alignment horizontal="center" vertical="center"/>
    </xf>
    <xf numFmtId="164" fontId="31" fillId="38" borderId="17" xfId="46" applyNumberFormat="1" applyFont="1" applyFill="1" applyBorder="1" applyAlignment="1">
      <alignment horizontal="center" vertical="center" wrapText="1"/>
    </xf>
    <xf numFmtId="167" fontId="31" fillId="38" borderId="17" xfId="47" applyNumberFormat="1" applyFont="1" applyFill="1" applyBorder="1" applyAlignment="1">
      <alignment horizontal="center" vertical="center"/>
    </xf>
    <xf numFmtId="0" fontId="39" fillId="35" borderId="0" xfId="43" applyFont="1" applyFill="1" applyAlignment="1">
      <alignment horizontal="center" vertical="center" wrapText="1"/>
    </xf>
    <xf numFmtId="0" fontId="40" fillId="35" borderId="0" xfId="43" applyFont="1" applyFill="1" applyAlignment="1">
      <alignment horizontal="center" vertical="center" wrapText="1"/>
    </xf>
    <xf numFmtId="3" fontId="41" fillId="39" borderId="10" xfId="43" applyNumberFormat="1" applyFont="1" applyFill="1" applyBorder="1" applyAlignment="1">
      <alignment horizontal="center" vertical="center" wrapText="1"/>
    </xf>
    <xf numFmtId="3" fontId="41" fillId="0" borderId="10" xfId="43" applyNumberFormat="1" applyFont="1" applyBorder="1" applyAlignment="1">
      <alignment horizontal="center" vertical="center" wrapText="1"/>
    </xf>
    <xf numFmtId="164" fontId="39" fillId="35" borderId="0" xfId="43" applyNumberFormat="1" applyFont="1" applyFill="1" applyAlignment="1">
      <alignment horizontal="center" vertical="center" wrapText="1"/>
    </xf>
    <xf numFmtId="164" fontId="41" fillId="39" borderId="12" xfId="43" applyNumberFormat="1" applyFont="1" applyFill="1" applyBorder="1" applyAlignment="1">
      <alignment horizontal="center" vertical="center" wrapText="1"/>
    </xf>
    <xf numFmtId="164" fontId="41" fillId="39" borderId="16" xfId="43" applyNumberFormat="1" applyFont="1" applyFill="1" applyBorder="1" applyAlignment="1">
      <alignment horizontal="center" vertical="center" wrapText="1"/>
    </xf>
    <xf numFmtId="0" fontId="42" fillId="35" borderId="0" xfId="43" applyFont="1" applyFill="1" applyAlignment="1">
      <alignment horizontal="center" vertical="center"/>
    </xf>
    <xf numFmtId="14" fontId="43" fillId="35" borderId="0" xfId="43" quotePrefix="1" applyNumberFormat="1" applyFont="1" applyFill="1" applyAlignment="1">
      <alignment horizontal="center" vertical="center"/>
    </xf>
    <xf numFmtId="164" fontId="27" fillId="35" borderId="0" xfId="46" applyNumberFormat="1" applyFont="1" applyFill="1" applyAlignment="1">
      <alignment horizontal="center" vertical="center"/>
    </xf>
    <xf numFmtId="0" fontId="44" fillId="0" borderId="0" xfId="43" applyFont="1" applyAlignment="1">
      <alignment horizontal="center" vertical="center" wrapText="1"/>
    </xf>
    <xf numFmtId="0" fontId="44" fillId="35" borderId="0" xfId="43" applyFont="1" applyFill="1" applyAlignment="1">
      <alignment horizontal="center" vertical="center"/>
    </xf>
    <xf numFmtId="0" fontId="44" fillId="0" borderId="0" xfId="43" applyFont="1" applyAlignment="1">
      <alignment vertical="center"/>
    </xf>
    <xf numFmtId="0" fontId="45" fillId="35" borderId="0" xfId="43" applyFont="1" applyFill="1" applyAlignment="1">
      <alignment horizontal="center" vertical="center"/>
    </xf>
    <xf numFmtId="0" fontId="27" fillId="0" borderId="0" xfId="43" applyFont="1" applyAlignment="1">
      <alignment horizontal="center" vertical="center"/>
    </xf>
    <xf numFmtId="164" fontId="44" fillId="35" borderId="0" xfId="43" applyNumberFormat="1" applyFont="1" applyFill="1" applyAlignment="1">
      <alignment horizontal="center" vertical="center"/>
    </xf>
    <xf numFmtId="0" fontId="22" fillId="0" borderId="0" xfId="42" applyFont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0" borderId="10" xfId="0" applyFill="1" applyBorder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6" xr:uid="{4A2617BA-9733-4D5A-AB4B-C03AB45EEC40}"/>
    <cellStyle name="Comma 74 2" xfId="47" xr:uid="{ADB36A76-E2CE-43FB-8E67-4C0BEAF602BC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 xr:uid="{6F76E4D9-010F-42B3-BA57-3B8853BCD0B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3" xr:uid="{596A80A7-4707-448A-BA52-97EAA7682B45}"/>
    <cellStyle name="Normal 133 3 3" xfId="44" xr:uid="{31E89322-A06A-4096-80B9-85AE3343EE57}"/>
    <cellStyle name="Normal 3" xfId="48" xr:uid="{57CD5B66-5631-4ABC-BAE3-95FA999CF155}"/>
    <cellStyle name="Normal 4" xfId="42" xr:uid="{8E7F08AD-1211-49CE-97DB-070938D30F7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18142</xdr:rowOff>
    </xdr:from>
    <xdr:to>
      <xdr:col>3</xdr:col>
      <xdr:colOff>525218</xdr:colOff>
      <xdr:row>11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05C65-37DC-4CCF-8A56-199BB3AF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OCTOBERS%20VERY%20OWN/9-SS26/2-PRODUCTION/1-CUSTOMER-ORDER/3.%20GRAPHIC%201/UNAVAILABLE%20BARCODES%20-%20GRAPHIC%201%20-%20ALL%20STYLES.xlsx" TargetMode="External"/><Relationship Id="rId1" Type="http://schemas.openxmlformats.org/officeDocument/2006/relationships/externalLinkPath" Target="/sites/COMMERCIAL/Shared%20Documents/General/2-CUSTOMER-FOLDER/OCTOBERS%20VERY%20OWN/9-SS26/2-PRODUCTION/1-CUSTOMER-ORDER/3.%20GRAPHIC%201/UNAVAILABLE%20BARCODES%20-%20GRAPHIC%201%20-%20ALL%20STY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R.QT-2.BM1"/>
      <sheetName val="M-0126-KT-6675"/>
      <sheetName val="M-0126-KT-6724"/>
      <sheetName val="M-0126-KT-6725"/>
      <sheetName val="M-0126-KT-7032"/>
    </sheetNames>
    <sheetDataSet>
      <sheetData sheetId="0"/>
      <sheetData sheetId="1">
        <row r="37">
          <cell r="H37">
            <v>3491</v>
          </cell>
        </row>
      </sheetData>
      <sheetData sheetId="2">
        <row r="28">
          <cell r="H28">
            <v>2649</v>
          </cell>
        </row>
      </sheetData>
      <sheetData sheetId="3">
        <row r="25">
          <cell r="H25">
            <v>2408</v>
          </cell>
        </row>
      </sheetData>
      <sheetData sheetId="4">
        <row r="25">
          <cell r="H25">
            <v>2935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C5FB-BDB1-497D-8498-FD6866F934FE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P11" sqref="P11"/>
    </sheetView>
  </sheetViews>
  <sheetFormatPr defaultRowHeight="14.5" x14ac:dyDescent="0.35"/>
  <cols>
    <col min="1" max="1" width="20.5546875" style="7" customWidth="1"/>
    <col min="2" max="2" width="8.88671875" style="7"/>
    <col min="3" max="3" width="12.44140625" style="7" customWidth="1"/>
    <col min="4" max="4" width="15.33203125" style="7" customWidth="1"/>
    <col min="5" max="5" width="20.77734375" style="7" customWidth="1"/>
    <col min="6" max="6" width="11" style="7" customWidth="1"/>
    <col min="7" max="7" width="27.5546875" style="7" customWidth="1"/>
    <col min="8" max="8" width="8.88671875" style="7"/>
    <col min="9" max="9" width="17.21875" style="7" customWidth="1"/>
    <col min="10" max="10" width="12.44140625" style="7" customWidth="1"/>
    <col min="11" max="11" width="14" style="7" customWidth="1"/>
    <col min="12" max="12" width="16.109375" style="7" customWidth="1"/>
    <col min="13" max="13" width="31.6640625" style="7" customWidth="1"/>
    <col min="14" max="14" width="23.21875" style="7" customWidth="1"/>
    <col min="15" max="16384" width="8.88671875" style="7"/>
  </cols>
  <sheetData>
    <row r="1" spans="1:23" ht="16.5" x14ac:dyDescent="0.35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5" t="s">
        <v>50</v>
      </c>
      <c r="N1" s="6" t="s">
        <v>51</v>
      </c>
    </row>
    <row r="2" spans="1:23" ht="16.5" x14ac:dyDescent="0.45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5" t="s">
        <v>52</v>
      </c>
      <c r="N2" s="8" t="s">
        <v>53</v>
      </c>
    </row>
    <row r="3" spans="1:23" ht="16.5" x14ac:dyDescent="0.45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5" t="s">
        <v>54</v>
      </c>
      <c r="N3" s="9">
        <v>1</v>
      </c>
    </row>
    <row r="4" spans="1:23" ht="14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3" ht="18" x14ac:dyDescent="0.35">
      <c r="A5" s="11" t="s">
        <v>55</v>
      </c>
      <c r="B5" s="12" t="s">
        <v>56</v>
      </c>
      <c r="C5" s="12"/>
      <c r="D5" s="12"/>
      <c r="E5" s="13"/>
      <c r="F5" s="14"/>
      <c r="G5" s="15" t="s">
        <v>57</v>
      </c>
      <c r="H5" s="16" t="s">
        <v>58</v>
      </c>
      <c r="I5" s="17"/>
      <c r="J5" s="14"/>
      <c r="K5" s="14"/>
      <c r="L5" s="18"/>
      <c r="M5" s="19" t="s">
        <v>59</v>
      </c>
      <c r="N5" s="20">
        <v>45890</v>
      </c>
    </row>
    <row r="6" spans="1:23" ht="18" x14ac:dyDescent="0.35">
      <c r="A6" s="21" t="s">
        <v>60</v>
      </c>
      <c r="B6" s="22"/>
      <c r="C6" s="22"/>
      <c r="D6" s="22"/>
      <c r="E6" s="13"/>
      <c r="F6" s="14"/>
      <c r="G6" s="15" t="s">
        <v>61</v>
      </c>
      <c r="H6" s="23" t="s">
        <v>96</v>
      </c>
      <c r="I6" s="24"/>
      <c r="J6" s="14"/>
      <c r="K6" s="14"/>
      <c r="L6" s="25"/>
      <c r="M6" s="19" t="s">
        <v>62</v>
      </c>
      <c r="N6" s="26"/>
    </row>
    <row r="7" spans="1:23" ht="18" x14ac:dyDescent="0.4">
      <c r="A7" s="21" t="s">
        <v>63</v>
      </c>
      <c r="B7" s="27"/>
      <c r="C7" s="27"/>
      <c r="D7" s="28"/>
      <c r="E7" s="13"/>
      <c r="F7" s="14"/>
      <c r="G7" s="15" t="s">
        <v>64</v>
      </c>
      <c r="H7" s="29">
        <f>N5+10</f>
        <v>45900</v>
      </c>
      <c r="I7" s="29"/>
      <c r="J7" s="14"/>
      <c r="K7" s="14"/>
      <c r="L7" s="25"/>
      <c r="M7" s="19" t="s">
        <v>65</v>
      </c>
      <c r="N7" s="30" t="s">
        <v>95</v>
      </c>
    </row>
    <row r="8" spans="1:23" ht="18" x14ac:dyDescent="0.35">
      <c r="A8" s="21" t="s">
        <v>66</v>
      </c>
      <c r="B8" s="22"/>
      <c r="C8" s="22"/>
      <c r="D8" s="22"/>
      <c r="E8" s="13"/>
      <c r="F8" s="14"/>
      <c r="G8" s="15" t="s">
        <v>67</v>
      </c>
      <c r="H8" s="29">
        <v>45933</v>
      </c>
      <c r="I8" s="29"/>
      <c r="J8" s="31"/>
      <c r="K8" s="31"/>
      <c r="L8" s="25"/>
      <c r="M8" s="19" t="s">
        <v>68</v>
      </c>
      <c r="N8" s="32" t="s">
        <v>69</v>
      </c>
    </row>
    <row r="9" spans="1:23" ht="16.5" x14ac:dyDescent="0.35">
      <c r="A9" s="33"/>
      <c r="B9" s="33"/>
      <c r="C9" s="33"/>
      <c r="D9" s="14"/>
      <c r="E9" s="14"/>
      <c r="F9" s="14"/>
      <c r="G9" s="14"/>
      <c r="H9" s="14"/>
      <c r="I9" s="33"/>
      <c r="J9" s="14"/>
      <c r="K9" s="14"/>
      <c r="L9" s="34"/>
      <c r="M9" s="35"/>
      <c r="N9" s="14"/>
    </row>
    <row r="10" spans="1:23" ht="66" x14ac:dyDescent="0.35">
      <c r="A10" s="36" t="s">
        <v>70</v>
      </c>
      <c r="B10" s="37" t="s">
        <v>71</v>
      </c>
      <c r="C10" s="37" t="s">
        <v>0</v>
      </c>
      <c r="D10" s="37" t="s">
        <v>72</v>
      </c>
      <c r="E10" s="37" t="s">
        <v>73</v>
      </c>
      <c r="F10" s="36" t="s">
        <v>74</v>
      </c>
      <c r="G10" s="36" t="s">
        <v>75</v>
      </c>
      <c r="H10" s="36" t="s">
        <v>76</v>
      </c>
      <c r="I10" s="37" t="s">
        <v>77</v>
      </c>
      <c r="J10" s="37" t="s">
        <v>78</v>
      </c>
      <c r="K10" s="37" t="s">
        <v>79</v>
      </c>
      <c r="L10" s="38" t="s">
        <v>80</v>
      </c>
      <c r="M10" s="36" t="s">
        <v>81</v>
      </c>
      <c r="N10" s="36" t="s">
        <v>82</v>
      </c>
    </row>
    <row r="11" spans="1:23" s="49" customFormat="1" ht="101.5" customHeight="1" x14ac:dyDescent="0.2">
      <c r="A11" s="39" t="s">
        <v>7</v>
      </c>
      <c r="B11" s="40"/>
      <c r="C11" s="39" t="s">
        <v>83</v>
      </c>
      <c r="D11" s="39" t="s">
        <v>84</v>
      </c>
      <c r="E11" s="41" t="s">
        <v>85</v>
      </c>
      <c r="F11" s="42" t="s">
        <v>86</v>
      </c>
      <c r="G11" s="43" t="s">
        <v>87</v>
      </c>
      <c r="H11" s="44" t="s">
        <v>88</v>
      </c>
      <c r="I11" s="45">
        <v>992</v>
      </c>
      <c r="J11" s="45">
        <v>0</v>
      </c>
      <c r="K11" s="45">
        <f>I11</f>
        <v>992</v>
      </c>
      <c r="L11" s="46"/>
      <c r="M11" s="47">
        <f>K11*L11</f>
        <v>0</v>
      </c>
      <c r="N11" s="48"/>
      <c r="W11" s="49" t="s">
        <v>83</v>
      </c>
    </row>
    <row r="12" spans="1:23" s="49" customFormat="1" ht="138.5" customHeight="1" x14ac:dyDescent="0.2">
      <c r="A12" s="50" t="s">
        <v>89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23" ht="16.5" x14ac:dyDescent="0.35">
      <c r="A13" s="53"/>
      <c r="B13" s="54"/>
      <c r="C13" s="55"/>
      <c r="D13" s="55"/>
      <c r="E13" s="55"/>
      <c r="F13" s="56"/>
      <c r="G13" s="57"/>
      <c r="H13" s="53"/>
      <c r="I13" s="58"/>
      <c r="J13" s="58"/>
      <c r="K13" s="58"/>
      <c r="L13" s="59"/>
      <c r="M13" s="60"/>
      <c r="N13" s="61"/>
    </row>
    <row r="14" spans="1:23" ht="31.5" customHeight="1" x14ac:dyDescent="0.35">
      <c r="A14" s="62"/>
      <c r="B14" s="62"/>
      <c r="C14" s="62"/>
      <c r="D14" s="62"/>
      <c r="E14" s="62"/>
      <c r="F14" s="62"/>
      <c r="G14" s="63"/>
      <c r="H14" s="63" t="s">
        <v>90</v>
      </c>
      <c r="I14" s="64">
        <f>SUM(I11:I11)</f>
        <v>992</v>
      </c>
      <c r="J14" s="65"/>
      <c r="K14" s="64">
        <f>SUM(K11:K11)</f>
        <v>992</v>
      </c>
      <c r="L14" s="66"/>
      <c r="M14" s="67">
        <f>SUM(M11:M13)</f>
        <v>0</v>
      </c>
      <c r="N14" s="68"/>
    </row>
    <row r="15" spans="1:23" ht="16.5" x14ac:dyDescent="0.35">
      <c r="A15" s="69"/>
      <c r="B15" s="69"/>
      <c r="C15" s="70"/>
      <c r="D15" s="70"/>
      <c r="E15" s="70"/>
      <c r="F15" s="70"/>
      <c r="G15" s="14"/>
      <c r="H15" s="14"/>
      <c r="I15" s="14"/>
      <c r="J15" s="14"/>
      <c r="K15" s="14"/>
      <c r="L15" s="71"/>
      <c r="M15" s="71"/>
      <c r="N15" s="14"/>
    </row>
    <row r="16" spans="1:23" ht="16.5" x14ac:dyDescent="0.35">
      <c r="A16" s="72" t="s">
        <v>91</v>
      </c>
      <c r="B16" s="72"/>
      <c r="C16" s="72"/>
      <c r="D16" s="73"/>
      <c r="E16" s="74" t="s">
        <v>92</v>
      </c>
      <c r="F16" s="74"/>
      <c r="G16" s="73"/>
      <c r="H16" s="75"/>
      <c r="I16" s="76"/>
      <c r="J16" s="76"/>
      <c r="K16" s="76"/>
      <c r="L16" s="77" t="s">
        <v>93</v>
      </c>
      <c r="M16" s="14"/>
      <c r="N16" s="14"/>
    </row>
    <row r="17" spans="1:14" ht="16.5" x14ac:dyDescent="0.4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16.5" x14ac:dyDescent="0.4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ht="16.5" x14ac:dyDescent="0.4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ht="16.5" x14ac:dyDescent="0.4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ht="16.5" x14ac:dyDescent="0.4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14" ht="16.5" x14ac:dyDescent="0.4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ht="16.5" x14ac:dyDescent="0.4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 ht="16.5" x14ac:dyDescent="0.4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4" ht="16.5" x14ac:dyDescent="0.4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ht="16.5" x14ac:dyDescent="0.4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41D7-565C-AB40-95CA-8F38B06EBC5D}">
  <dimension ref="A1:H34"/>
  <sheetViews>
    <sheetView topLeftCell="B1" zoomScale="130" zoomScaleNormal="130" workbookViewId="0">
      <selection activeCell="K12" sqref="K12"/>
    </sheetView>
  </sheetViews>
  <sheetFormatPr defaultColWidth="11.5546875" defaultRowHeight="10" x14ac:dyDescent="0.2"/>
  <cols>
    <col min="1" max="1" width="31.5546875" hidden="1" customWidth="1"/>
    <col min="2" max="2" width="22.44140625" bestFit="1" customWidth="1"/>
    <col min="3" max="3" width="15.77734375" hidden="1" customWidth="1"/>
    <col min="4" max="4" width="17.88671875" bestFit="1" customWidth="1"/>
    <col min="5" max="5" width="5.21875" bestFit="1" customWidth="1"/>
    <col min="6" max="6" width="21.77734375" bestFit="1" customWidth="1"/>
    <col min="8" max="8" width="14.66406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18</v>
      </c>
      <c r="E1" s="1" t="s">
        <v>3</v>
      </c>
      <c r="F1" s="1" t="s">
        <v>4</v>
      </c>
      <c r="G1" s="1" t="s">
        <v>48</v>
      </c>
      <c r="H1" s="1" t="s">
        <v>49</v>
      </c>
    </row>
    <row r="2" spans="1:8" x14ac:dyDescent="0.2">
      <c r="A2" s="2" t="s">
        <v>5</v>
      </c>
      <c r="B2" s="82" t="s">
        <v>6</v>
      </c>
      <c r="C2" s="2" t="s">
        <v>7</v>
      </c>
      <c r="D2" s="82" t="s">
        <v>19</v>
      </c>
      <c r="E2" s="82" t="s">
        <v>8</v>
      </c>
      <c r="F2" s="82" t="s">
        <v>20</v>
      </c>
      <c r="G2" s="2">
        <v>4</v>
      </c>
      <c r="H2" s="2">
        <f>ROUNDUP(G2*2*1.3,0)</f>
        <v>11</v>
      </c>
    </row>
    <row r="3" spans="1:8" x14ac:dyDescent="0.2">
      <c r="A3" s="2" t="s">
        <v>5</v>
      </c>
      <c r="B3" s="82" t="s">
        <v>6</v>
      </c>
      <c r="C3" s="2" t="s">
        <v>7</v>
      </c>
      <c r="D3" s="82" t="s">
        <v>19</v>
      </c>
      <c r="E3" s="82" t="s">
        <v>9</v>
      </c>
      <c r="F3" s="82" t="s">
        <v>21</v>
      </c>
      <c r="G3" s="2">
        <v>7</v>
      </c>
      <c r="H3" s="2">
        <f t="shared" ref="H3:H33" si="0">ROUNDUP(G3*2*1.3,0)</f>
        <v>19</v>
      </c>
    </row>
    <row r="4" spans="1:8" x14ac:dyDescent="0.2">
      <c r="A4" s="2" t="s">
        <v>5</v>
      </c>
      <c r="B4" s="82" t="s">
        <v>6</v>
      </c>
      <c r="C4" s="2" t="s">
        <v>7</v>
      </c>
      <c r="D4" s="82" t="s">
        <v>19</v>
      </c>
      <c r="E4" s="82" t="s">
        <v>10</v>
      </c>
      <c r="F4" s="82" t="s">
        <v>22</v>
      </c>
      <c r="G4" s="2">
        <v>5</v>
      </c>
      <c r="H4" s="2">
        <f t="shared" si="0"/>
        <v>13</v>
      </c>
    </row>
    <row r="5" spans="1:8" x14ac:dyDescent="0.2">
      <c r="A5" s="2" t="s">
        <v>5</v>
      </c>
      <c r="B5" s="82" t="s">
        <v>6</v>
      </c>
      <c r="C5" s="2" t="s">
        <v>7</v>
      </c>
      <c r="D5" s="82" t="s">
        <v>19</v>
      </c>
      <c r="E5" s="82" t="s">
        <v>11</v>
      </c>
      <c r="F5" s="82" t="s">
        <v>23</v>
      </c>
      <c r="G5" s="2">
        <v>4</v>
      </c>
      <c r="H5" s="2">
        <f t="shared" si="0"/>
        <v>11</v>
      </c>
    </row>
    <row r="6" spans="1:8" x14ac:dyDescent="0.2">
      <c r="A6" s="2"/>
      <c r="B6" s="82"/>
      <c r="C6" s="2"/>
      <c r="D6" s="82"/>
      <c r="E6" s="82"/>
      <c r="F6" s="82"/>
      <c r="G6" s="2"/>
      <c r="H6" s="2"/>
    </row>
    <row r="7" spans="1:8" x14ac:dyDescent="0.2">
      <c r="A7" s="2" t="s">
        <v>5</v>
      </c>
      <c r="B7" s="82" t="s">
        <v>12</v>
      </c>
      <c r="C7" s="2" t="s">
        <v>7</v>
      </c>
      <c r="D7" s="82" t="s">
        <v>19</v>
      </c>
      <c r="E7" s="82" t="s">
        <v>13</v>
      </c>
      <c r="F7" s="82" t="s">
        <v>24</v>
      </c>
      <c r="G7" s="2">
        <v>6</v>
      </c>
      <c r="H7" s="2">
        <f t="shared" si="0"/>
        <v>16</v>
      </c>
    </row>
    <row r="8" spans="1:8" x14ac:dyDescent="0.2">
      <c r="A8" s="2" t="s">
        <v>5</v>
      </c>
      <c r="B8" s="82" t="s">
        <v>12</v>
      </c>
      <c r="C8" s="2" t="s">
        <v>7</v>
      </c>
      <c r="D8" s="82" t="s">
        <v>19</v>
      </c>
      <c r="E8" s="82" t="s">
        <v>8</v>
      </c>
      <c r="F8" s="82" t="s">
        <v>25</v>
      </c>
      <c r="G8" s="2">
        <v>12</v>
      </c>
      <c r="H8" s="2">
        <f t="shared" si="0"/>
        <v>32</v>
      </c>
    </row>
    <row r="9" spans="1:8" x14ac:dyDescent="0.2">
      <c r="A9" s="2" t="s">
        <v>5</v>
      </c>
      <c r="B9" s="82" t="s">
        <v>12</v>
      </c>
      <c r="C9" s="2" t="s">
        <v>7</v>
      </c>
      <c r="D9" s="82" t="s">
        <v>19</v>
      </c>
      <c r="E9" s="82" t="s">
        <v>9</v>
      </c>
      <c r="F9" s="82" t="s">
        <v>26</v>
      </c>
      <c r="G9" s="2">
        <v>26</v>
      </c>
      <c r="H9" s="2">
        <f t="shared" si="0"/>
        <v>68</v>
      </c>
    </row>
    <row r="10" spans="1:8" x14ac:dyDescent="0.2">
      <c r="A10" s="2" t="s">
        <v>5</v>
      </c>
      <c r="B10" s="82" t="s">
        <v>12</v>
      </c>
      <c r="C10" s="2" t="s">
        <v>7</v>
      </c>
      <c r="D10" s="82" t="s">
        <v>19</v>
      </c>
      <c r="E10" s="82" t="s">
        <v>10</v>
      </c>
      <c r="F10" s="82" t="s">
        <v>27</v>
      </c>
      <c r="G10" s="2">
        <v>23</v>
      </c>
      <c r="H10" s="2">
        <f t="shared" si="0"/>
        <v>60</v>
      </c>
    </row>
    <row r="11" spans="1:8" x14ac:dyDescent="0.2">
      <c r="A11" s="2" t="s">
        <v>5</v>
      </c>
      <c r="B11" s="82" t="s">
        <v>12</v>
      </c>
      <c r="C11" s="2" t="s">
        <v>7</v>
      </c>
      <c r="D11" s="82" t="s">
        <v>19</v>
      </c>
      <c r="E11" s="82" t="s">
        <v>11</v>
      </c>
      <c r="F11" s="82" t="s">
        <v>28</v>
      </c>
      <c r="G11" s="2">
        <v>13</v>
      </c>
      <c r="H11" s="2">
        <f t="shared" si="0"/>
        <v>34</v>
      </c>
    </row>
    <row r="12" spans="1:8" x14ac:dyDescent="0.2">
      <c r="A12" s="2" t="s">
        <v>5</v>
      </c>
      <c r="B12" s="82" t="s">
        <v>12</v>
      </c>
      <c r="C12" s="2" t="s">
        <v>7</v>
      </c>
      <c r="D12" s="82" t="s">
        <v>19</v>
      </c>
      <c r="E12" s="82" t="s">
        <v>14</v>
      </c>
      <c r="F12" s="82" t="s">
        <v>29</v>
      </c>
      <c r="G12" s="2">
        <v>8</v>
      </c>
      <c r="H12" s="2">
        <f t="shared" si="0"/>
        <v>21</v>
      </c>
    </row>
    <row r="13" spans="1:8" x14ac:dyDescent="0.2">
      <c r="A13" s="2"/>
      <c r="B13" s="82"/>
      <c r="C13" s="2"/>
      <c r="D13" s="82"/>
      <c r="E13" s="82"/>
      <c r="F13" s="82"/>
      <c r="G13" s="2"/>
      <c r="H13" s="2"/>
    </row>
    <row r="14" spans="1:8" x14ac:dyDescent="0.2">
      <c r="A14" s="2" t="s">
        <v>5</v>
      </c>
      <c r="B14" s="82" t="s">
        <v>15</v>
      </c>
      <c r="C14" s="2" t="s">
        <v>7</v>
      </c>
      <c r="D14" s="82" t="s">
        <v>19</v>
      </c>
      <c r="E14" s="82" t="s">
        <v>13</v>
      </c>
      <c r="F14" s="82" t="s">
        <v>30</v>
      </c>
      <c r="G14" s="2">
        <v>7</v>
      </c>
      <c r="H14" s="2">
        <f t="shared" si="0"/>
        <v>19</v>
      </c>
    </row>
    <row r="15" spans="1:8" x14ac:dyDescent="0.2">
      <c r="A15" s="2" t="s">
        <v>5</v>
      </c>
      <c r="B15" s="82" t="s">
        <v>15</v>
      </c>
      <c r="C15" s="2" t="s">
        <v>7</v>
      </c>
      <c r="D15" s="82" t="s">
        <v>19</v>
      </c>
      <c r="E15" s="82" t="s">
        <v>8</v>
      </c>
      <c r="F15" s="82" t="s">
        <v>31</v>
      </c>
      <c r="G15" s="2">
        <v>13</v>
      </c>
      <c r="H15" s="2">
        <f t="shared" si="0"/>
        <v>34</v>
      </c>
    </row>
    <row r="16" spans="1:8" x14ac:dyDescent="0.2">
      <c r="A16" s="2" t="s">
        <v>5</v>
      </c>
      <c r="B16" s="82" t="s">
        <v>15</v>
      </c>
      <c r="C16" s="2" t="s">
        <v>7</v>
      </c>
      <c r="D16" s="82" t="s">
        <v>19</v>
      </c>
      <c r="E16" s="82" t="s">
        <v>9</v>
      </c>
      <c r="F16" s="82" t="s">
        <v>32</v>
      </c>
      <c r="G16" s="2">
        <v>28</v>
      </c>
      <c r="H16" s="2">
        <f t="shared" si="0"/>
        <v>73</v>
      </c>
    </row>
    <row r="17" spans="1:8" x14ac:dyDescent="0.2">
      <c r="A17" s="2" t="s">
        <v>5</v>
      </c>
      <c r="B17" s="82" t="s">
        <v>15</v>
      </c>
      <c r="C17" s="2" t="s">
        <v>7</v>
      </c>
      <c r="D17" s="82" t="s">
        <v>19</v>
      </c>
      <c r="E17" s="82" t="s">
        <v>10</v>
      </c>
      <c r="F17" s="82" t="s">
        <v>33</v>
      </c>
      <c r="G17" s="2">
        <v>25</v>
      </c>
      <c r="H17" s="2">
        <f t="shared" si="0"/>
        <v>65</v>
      </c>
    </row>
    <row r="18" spans="1:8" x14ac:dyDescent="0.2">
      <c r="A18" s="2" t="s">
        <v>5</v>
      </c>
      <c r="B18" s="82" t="s">
        <v>15</v>
      </c>
      <c r="C18" s="2" t="s">
        <v>7</v>
      </c>
      <c r="D18" s="82" t="s">
        <v>19</v>
      </c>
      <c r="E18" s="82" t="s">
        <v>11</v>
      </c>
      <c r="F18" s="82" t="s">
        <v>34</v>
      </c>
      <c r="G18" s="2">
        <v>14</v>
      </c>
      <c r="H18" s="2">
        <f t="shared" si="0"/>
        <v>37</v>
      </c>
    </row>
    <row r="19" spans="1:8" x14ac:dyDescent="0.2">
      <c r="A19" s="2" t="s">
        <v>5</v>
      </c>
      <c r="B19" s="82" t="s">
        <v>15</v>
      </c>
      <c r="C19" s="2" t="s">
        <v>7</v>
      </c>
      <c r="D19" s="82" t="s">
        <v>19</v>
      </c>
      <c r="E19" s="82" t="s">
        <v>14</v>
      </c>
      <c r="F19" s="82" t="s">
        <v>35</v>
      </c>
      <c r="G19" s="2">
        <v>9</v>
      </c>
      <c r="H19" s="2">
        <f t="shared" si="0"/>
        <v>24</v>
      </c>
    </row>
    <row r="20" spans="1:8" x14ac:dyDescent="0.2">
      <c r="A20" s="2"/>
      <c r="B20" s="82"/>
      <c r="C20" s="2"/>
      <c r="D20" s="82"/>
      <c r="E20" s="82"/>
      <c r="F20" s="82"/>
      <c r="G20" s="2"/>
      <c r="H20" s="2"/>
    </row>
    <row r="21" spans="1:8" x14ac:dyDescent="0.2">
      <c r="A21" s="2" t="s">
        <v>5</v>
      </c>
      <c r="B21" s="82" t="s">
        <v>16</v>
      </c>
      <c r="C21" s="2" t="s">
        <v>7</v>
      </c>
      <c r="D21" s="82" t="s">
        <v>19</v>
      </c>
      <c r="E21" s="82" t="s">
        <v>13</v>
      </c>
      <c r="F21" s="82" t="s">
        <v>36</v>
      </c>
      <c r="G21" s="2">
        <v>5</v>
      </c>
      <c r="H21" s="2">
        <f>ROUNDUP(G21*2*1.3,0)</f>
        <v>13</v>
      </c>
    </row>
    <row r="22" spans="1:8" x14ac:dyDescent="0.2">
      <c r="A22" s="2" t="s">
        <v>5</v>
      </c>
      <c r="B22" s="82" t="s">
        <v>16</v>
      </c>
      <c r="C22" s="2" t="s">
        <v>7</v>
      </c>
      <c r="D22" s="82" t="s">
        <v>19</v>
      </c>
      <c r="E22" s="82" t="s">
        <v>8</v>
      </c>
      <c r="F22" s="82" t="s">
        <v>37</v>
      </c>
      <c r="G22" s="2">
        <v>11</v>
      </c>
      <c r="H22" s="2">
        <f t="shared" si="0"/>
        <v>29</v>
      </c>
    </row>
    <row r="23" spans="1:8" x14ac:dyDescent="0.2">
      <c r="A23" s="2" t="s">
        <v>5</v>
      </c>
      <c r="B23" s="82" t="s">
        <v>16</v>
      </c>
      <c r="C23" s="2" t="s">
        <v>7</v>
      </c>
      <c r="D23" s="82" t="s">
        <v>19</v>
      </c>
      <c r="E23" s="82" t="s">
        <v>9</v>
      </c>
      <c r="F23" s="82" t="s">
        <v>38</v>
      </c>
      <c r="G23" s="2">
        <v>22</v>
      </c>
      <c r="H23" s="2">
        <f t="shared" si="0"/>
        <v>58</v>
      </c>
    </row>
    <row r="24" spans="1:8" x14ac:dyDescent="0.2">
      <c r="A24" s="2" t="s">
        <v>5</v>
      </c>
      <c r="B24" s="82" t="s">
        <v>16</v>
      </c>
      <c r="C24" s="2" t="s">
        <v>7</v>
      </c>
      <c r="D24" s="82" t="s">
        <v>19</v>
      </c>
      <c r="E24" s="82" t="s">
        <v>10</v>
      </c>
      <c r="F24" s="82" t="s">
        <v>39</v>
      </c>
      <c r="G24" s="2">
        <v>20</v>
      </c>
      <c r="H24" s="2">
        <f t="shared" si="0"/>
        <v>52</v>
      </c>
    </row>
    <row r="25" spans="1:8" x14ac:dyDescent="0.2">
      <c r="A25" s="2" t="s">
        <v>5</v>
      </c>
      <c r="B25" s="82" t="s">
        <v>16</v>
      </c>
      <c r="C25" s="2" t="s">
        <v>7</v>
      </c>
      <c r="D25" s="82" t="s">
        <v>19</v>
      </c>
      <c r="E25" s="82" t="s">
        <v>11</v>
      </c>
      <c r="F25" s="82" t="s">
        <v>40</v>
      </c>
      <c r="G25" s="2">
        <v>12</v>
      </c>
      <c r="H25" s="2">
        <f t="shared" si="0"/>
        <v>32</v>
      </c>
    </row>
    <row r="26" spans="1:8" x14ac:dyDescent="0.2">
      <c r="A26" s="2" t="s">
        <v>5</v>
      </c>
      <c r="B26" s="82" t="s">
        <v>16</v>
      </c>
      <c r="C26" s="2" t="s">
        <v>7</v>
      </c>
      <c r="D26" s="82" t="s">
        <v>19</v>
      </c>
      <c r="E26" s="82" t="s">
        <v>14</v>
      </c>
      <c r="F26" s="82" t="s">
        <v>41</v>
      </c>
      <c r="G26" s="2">
        <v>7</v>
      </c>
      <c r="H26" s="2">
        <f t="shared" si="0"/>
        <v>19</v>
      </c>
    </row>
    <row r="27" spans="1:8" x14ac:dyDescent="0.2">
      <c r="A27" s="2"/>
      <c r="B27" s="82"/>
      <c r="C27" s="2"/>
      <c r="D27" s="82"/>
      <c r="E27" s="82"/>
      <c r="F27" s="82"/>
      <c r="G27" s="2"/>
      <c r="H27" s="2"/>
    </row>
    <row r="28" spans="1:8" x14ac:dyDescent="0.2">
      <c r="A28" s="2" t="s">
        <v>5</v>
      </c>
      <c r="B28" s="82" t="s">
        <v>17</v>
      </c>
      <c r="C28" s="2" t="s">
        <v>7</v>
      </c>
      <c r="D28" s="82" t="s">
        <v>19</v>
      </c>
      <c r="E28" s="82" t="s">
        <v>13</v>
      </c>
      <c r="F28" s="82" t="s">
        <v>42</v>
      </c>
      <c r="G28" s="2">
        <v>7</v>
      </c>
      <c r="H28" s="2">
        <f t="shared" si="0"/>
        <v>19</v>
      </c>
    </row>
    <row r="29" spans="1:8" x14ac:dyDescent="0.2">
      <c r="A29" s="2" t="s">
        <v>5</v>
      </c>
      <c r="B29" s="82" t="s">
        <v>17</v>
      </c>
      <c r="C29" s="2" t="s">
        <v>7</v>
      </c>
      <c r="D29" s="82" t="s">
        <v>19</v>
      </c>
      <c r="E29" s="82" t="s">
        <v>8</v>
      </c>
      <c r="F29" s="82" t="s">
        <v>43</v>
      </c>
      <c r="G29" s="2">
        <v>13</v>
      </c>
      <c r="H29" s="2">
        <f t="shared" si="0"/>
        <v>34</v>
      </c>
    </row>
    <row r="30" spans="1:8" x14ac:dyDescent="0.2">
      <c r="A30" s="2" t="s">
        <v>5</v>
      </c>
      <c r="B30" s="82" t="s">
        <v>17</v>
      </c>
      <c r="C30" s="2" t="s">
        <v>7</v>
      </c>
      <c r="D30" s="82" t="s">
        <v>19</v>
      </c>
      <c r="E30" s="82" t="s">
        <v>9</v>
      </c>
      <c r="F30" s="82" t="s">
        <v>44</v>
      </c>
      <c r="G30" s="2">
        <v>28</v>
      </c>
      <c r="H30" s="2">
        <f t="shared" si="0"/>
        <v>73</v>
      </c>
    </row>
    <row r="31" spans="1:8" x14ac:dyDescent="0.2">
      <c r="A31" s="2" t="s">
        <v>5</v>
      </c>
      <c r="B31" s="82" t="s">
        <v>17</v>
      </c>
      <c r="C31" s="2" t="s">
        <v>7</v>
      </c>
      <c r="D31" s="82" t="s">
        <v>19</v>
      </c>
      <c r="E31" s="82" t="s">
        <v>10</v>
      </c>
      <c r="F31" s="82" t="s">
        <v>45</v>
      </c>
      <c r="G31" s="2">
        <v>25</v>
      </c>
      <c r="H31" s="2">
        <f t="shared" si="0"/>
        <v>65</v>
      </c>
    </row>
    <row r="32" spans="1:8" x14ac:dyDescent="0.2">
      <c r="A32" s="2" t="s">
        <v>5</v>
      </c>
      <c r="B32" s="82" t="s">
        <v>17</v>
      </c>
      <c r="C32" s="2" t="s">
        <v>7</v>
      </c>
      <c r="D32" s="82" t="s">
        <v>19</v>
      </c>
      <c r="E32" s="82" t="s">
        <v>11</v>
      </c>
      <c r="F32" s="82" t="s">
        <v>46</v>
      </c>
      <c r="G32" s="2">
        <v>14</v>
      </c>
      <c r="H32" s="2">
        <f t="shared" si="0"/>
        <v>37</v>
      </c>
    </row>
    <row r="33" spans="1:8" x14ac:dyDescent="0.2">
      <c r="A33" s="2" t="s">
        <v>5</v>
      </c>
      <c r="B33" s="82" t="s">
        <v>17</v>
      </c>
      <c r="C33" s="2" t="s">
        <v>7</v>
      </c>
      <c r="D33" s="82" t="s">
        <v>19</v>
      </c>
      <c r="E33" s="82" t="s">
        <v>14</v>
      </c>
      <c r="F33" s="82" t="s">
        <v>47</v>
      </c>
      <c r="G33" s="2">
        <v>9</v>
      </c>
      <c r="H33" s="2">
        <f t="shared" si="0"/>
        <v>24</v>
      </c>
    </row>
    <row r="34" spans="1:8" x14ac:dyDescent="0.2">
      <c r="A34" s="79" t="s">
        <v>94</v>
      </c>
      <c r="B34" s="80"/>
      <c r="C34" s="80"/>
      <c r="D34" s="80"/>
      <c r="E34" s="80"/>
      <c r="F34" s="81"/>
      <c r="G34" s="2">
        <f>SUM(G2:G33)</f>
        <v>377</v>
      </c>
      <c r="H34" s="2">
        <f>SUM(H2:H33)</f>
        <v>992</v>
      </c>
    </row>
  </sheetData>
  <mergeCells count="1">
    <mergeCell ref="A34:F3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0CE32-3251-4357-BCF3-BB0E6FCE201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79B3624D-E211-41FC-89EE-867FB9B02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42CFE-CC5C-446E-9DCA-9D927AEB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M-0326-KT-6561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2025-07-30T16:00:43Z</dcterms:created>
  <dcterms:modified xsi:type="dcterms:W3CDTF">2025-08-21T07:10:38Z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