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10. FW25-GRAPHIC 3/M-0325-KT-6280/"/>
    </mc:Choice>
  </mc:AlternateContent>
  <xr:revisionPtr revIDLastSave="0" documentId="8_{BFD2BFF2-5B6C-47E6-8EF7-77B370DBBA39}" xr6:coauthVersionLast="47" xr6:coauthVersionMax="47" xr10:uidLastSave="{00000000-0000-0000-0000-000000000000}"/>
  <bookViews>
    <workbookView xWindow="-110" yWindow="-110" windowWidth="19420" windowHeight="10300" xr2:uid="{9AF672AC-58A5-9D4C-A046-D5A895CD7831}"/>
  </bookViews>
  <sheets>
    <sheet name="PUR.QT-2.BM1" sheetId="2" r:id="rId1"/>
    <sheet name="M-0325-KT-6280" sheetId="1" r:id="rId2"/>
  </sheets>
  <externalReferences>
    <externalReference r:id="rId3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19" i="1"/>
  <c r="H20" i="1"/>
  <c r="H21" i="1"/>
  <c r="H22" i="1"/>
  <c r="H23" i="1"/>
  <c r="H24" i="1"/>
  <c r="H25" i="1"/>
  <c r="H11" i="1"/>
  <c r="H12" i="1"/>
  <c r="H13" i="1"/>
  <c r="H14" i="1"/>
  <c r="H15" i="1"/>
  <c r="H16" i="1"/>
  <c r="H17" i="1"/>
  <c r="H4" i="1"/>
  <c r="H5" i="1"/>
  <c r="H6" i="1"/>
  <c r="H7" i="1"/>
  <c r="H8" i="1"/>
  <c r="H9" i="1"/>
  <c r="H3" i="1"/>
  <c r="I14" i="2" l="1"/>
  <c r="M11" i="2"/>
  <c r="M14" i="2" s="1"/>
  <c r="K11" i="2"/>
  <c r="K14" i="2" s="1"/>
  <c r="H7" i="2"/>
</calcChain>
</file>

<file path=xl/sharedStrings.xml><?xml version="1.0" encoding="utf-8"?>
<sst xmlns="http://schemas.openxmlformats.org/spreadsheetml/2006/main" count="185" uniqueCount="89">
  <si>
    <t>DESCRIPTION</t>
  </si>
  <si>
    <t>ALTERNATE COLOUR NAME</t>
  </si>
  <si>
    <t>STYLE #</t>
  </si>
  <si>
    <t>SIZE</t>
  </si>
  <si>
    <t>SKU</t>
  </si>
  <si>
    <t>OVO BACKBOARD T-SHIRT</t>
  </si>
  <si>
    <t>BLACK</t>
  </si>
  <si>
    <t>M-0325-KT-6280</t>
  </si>
  <si>
    <t>XS</t>
  </si>
  <si>
    <t>SM</t>
  </si>
  <si>
    <t>MD</t>
  </si>
  <si>
    <t>LG</t>
  </si>
  <si>
    <t>XL</t>
  </si>
  <si>
    <t>2X</t>
  </si>
  <si>
    <t>3X</t>
  </si>
  <si>
    <t>WHITE</t>
  </si>
  <si>
    <t>HEATHER GREY</t>
  </si>
  <si>
    <t>T-SHIRT - SS</t>
  </si>
  <si>
    <t>M-0325-KT-6280-BK-01</t>
  </si>
  <si>
    <t>M-0325-KT-6280-BK-02</t>
  </si>
  <si>
    <t>M-0325-KT-6280-BK-03</t>
  </si>
  <si>
    <t>M-0325-KT-6280-BK-04</t>
  </si>
  <si>
    <t>M-0325-KT-6280-BK-05</t>
  </si>
  <si>
    <t>M-0325-KT-6280-BK-06</t>
  </si>
  <si>
    <t>M-0325-KT-6280-BK-07</t>
  </si>
  <si>
    <t>M-0325-KT-6280-WT-01</t>
  </si>
  <si>
    <t>M-0325-KT-6280-WT-02</t>
  </si>
  <si>
    <t>M-0325-KT-6280-WT-03</t>
  </si>
  <si>
    <t>M-0325-KT-6280-WT-04</t>
  </si>
  <si>
    <t>M-0325-KT-6280-WT-05</t>
  </si>
  <si>
    <t>M-0325-KT-6280-WT-06</t>
  </si>
  <si>
    <t>M-0325-KT-6280-WT-07</t>
  </si>
  <si>
    <t>M-0325-KT-6280-HG-01</t>
  </si>
  <si>
    <t>M-0325-KT-6280-HG-02</t>
  </si>
  <si>
    <t>M-0325-KT-6280-HG-03</t>
  </si>
  <si>
    <t>M-0325-KT-6280-HG-04</t>
  </si>
  <si>
    <t>M-0325-KT-6280-HG-05</t>
  </si>
  <si>
    <t>M-0325-KT-6280-HG-06</t>
  </si>
  <si>
    <t>M-0325-KT-6280-HG-07</t>
  </si>
  <si>
    <t>ITEM TYPE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</si>
  <si>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</si>
  <si>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</si>
  <si>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</si>
  <si>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</si>
  <si>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</si>
  <si>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</si>
  <si>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</si>
  <si>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</si>
  <si>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</si>
  <si>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</si>
  <si>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</si>
  <si>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</si>
  <si>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</si>
  <si>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</si>
  <si>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</si>
  <si>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</si>
  <si>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</si>
  <si>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</si>
  <si>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</si>
  <si>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</si>
  <si>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DIEU CAO</t>
  </si>
  <si>
    <t>STYLE NO</t>
  </si>
  <si>
    <t>CODE TRIMS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</si>
  <si>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</si>
  <si>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</si>
  <si>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</si>
  <si>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</si>
  <si>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</si>
  <si>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</si>
  <si>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</si>
  <si>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</si>
  <si>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</si>
  <si>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</si>
  <si>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</si>
  <si>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</si>
  <si>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</si>
  <si>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</si>
  <si>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</si>
  <si>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PCS</t>
  </si>
  <si>
    <t>GỬI LAYOUT ĐỂ DUYỆT TRƯỚC KHI SẢN XUẤT ĐẠI TRÀ
LAYOUT KHÔNG CÓ GIÁ</t>
  </si>
  <si>
    <t>Total:</t>
  </si>
  <si>
    <t xml:space="preserve">RECEIVED BY </t>
  </si>
  <si>
    <t xml:space="preserve">APPROVED BY MER. MANAGER  </t>
  </si>
  <si>
    <t xml:space="preserve">PREPARED BY MERCHANDISER </t>
  </si>
  <si>
    <t>QUALITY</t>
  </si>
  <si>
    <t>ORDER QUALITY</t>
  </si>
  <si>
    <t>TOTAL</t>
  </si>
  <si>
    <t>FW25 - GRAPHIC 3</t>
  </si>
  <si>
    <t>LAYOUT BAO GỒM NHỮNG THÔNG TIN CỘT MÀU VÀNG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</si>
</sst>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7" x14ac:knownFonts="1">
    <font>
      <sz val="8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7"/>
      <name val="Arial"/>
      <family val="2"/>
    </font>
    <font>
      <b/>
      <sz val="24"/>
      <name val="Aptos Narrow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Aptos Narrow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2"/>
      <color rgb="FF000000"/>
      <name val="SimSun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6" fillId="0" borderId="0"/>
  </cellStyleXfs>
  <cellXfs count="88">
    <xf numFmtId="0" fontId="0" fillId="0" borderId="0" xfId="0"/>
    <xf numFmtId="0" fontId="21" fillId="34" borderId="10" xfId="42" applyFont="1" applyFill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1" fillId="0" borderId="0" xfId="42"/>
    <xf numFmtId="0" fontId="22" fillId="0" borderId="10" xfId="42" quotePrefix="1" applyFont="1" applyBorder="1" applyAlignment="1">
      <alignment horizontal="center"/>
    </xf>
    <xf numFmtId="0" fontId="22" fillId="0" borderId="10" xfId="42" applyFont="1" applyBorder="1" applyAlignment="1">
      <alignment horizontal="center"/>
    </xf>
    <xf numFmtId="0" fontId="24" fillId="0" borderId="0" xfId="43" applyFont="1" applyAlignment="1">
      <alignment vertical="center" wrapText="1"/>
    </xf>
    <xf numFmtId="0" fontId="25" fillId="35" borderId="11" xfId="43" applyFont="1" applyFill="1" applyBorder="1" applyAlignment="1">
      <alignment horizontal="left" vertical="center"/>
    </xf>
    <xf numFmtId="0" fontId="27" fillId="35" borderId="0" xfId="43" applyFont="1" applyFill="1" applyAlignment="1">
      <alignment vertical="top"/>
    </xf>
    <xf numFmtId="0" fontId="27" fillId="35" borderId="0" xfId="43" applyFont="1" applyFill="1" applyAlignment="1">
      <alignment horizontal="center" vertical="center"/>
    </xf>
    <xf numFmtId="0" fontId="25" fillId="35" borderId="10" xfId="43" applyFont="1" applyFill="1" applyBorder="1" applyAlignment="1">
      <alignment horizontal="right" vertical="center"/>
    </xf>
    <xf numFmtId="164" fontId="27" fillId="35" borderId="11" xfId="43" quotePrefix="1" applyNumberFormat="1" applyFont="1" applyFill="1" applyBorder="1" applyAlignment="1">
      <alignment horizontal="center" vertical="center"/>
    </xf>
    <xf numFmtId="15" fontId="25" fillId="35" borderId="10" xfId="43" quotePrefix="1" applyNumberFormat="1" applyFont="1" applyFill="1" applyBorder="1" applyAlignment="1">
      <alignment horizontal="center" vertical="center"/>
    </xf>
    <xf numFmtId="15" fontId="27" fillId="35" borderId="10" xfId="43" applyNumberFormat="1" applyFont="1" applyFill="1" applyBorder="1" applyAlignment="1">
      <alignment horizontal="center" vertical="center"/>
    </xf>
    <xf numFmtId="0" fontId="25" fillId="35" borderId="14" xfId="43" applyFont="1" applyFill="1" applyBorder="1" applyAlignment="1">
      <alignment horizontal="left" vertical="center"/>
    </xf>
    <xf numFmtId="164" fontId="27" fillId="35" borderId="14" xfId="43" quotePrefix="1" applyNumberFormat="1" applyFont="1" applyFill="1" applyBorder="1" applyAlignment="1">
      <alignment horizontal="center" vertical="center"/>
    </xf>
    <xf numFmtId="0" fontId="25" fillId="35" borderId="10" xfId="44" quotePrefix="1" applyFont="1" applyFill="1" applyBorder="1" applyAlignment="1">
      <alignment horizontal="center" vertical="center"/>
    </xf>
    <xf numFmtId="0" fontId="30" fillId="35" borderId="11" xfId="45" applyFont="1" applyFill="1" applyBorder="1" applyAlignment="1" applyProtection="1">
      <alignment vertical="top"/>
    </xf>
    <xf numFmtId="0" fontId="2" fillId="0" borderId="10" xfId="42" applyFont="1" applyBorder="1" applyAlignment="1">
      <alignment horizontal="center"/>
    </xf>
    <xf numFmtId="165" fontId="27" fillId="35" borderId="0" xfId="43" applyNumberFormat="1" applyFont="1" applyFill="1" applyAlignment="1">
      <alignment horizontal="center" vertical="center"/>
    </xf>
    <xf numFmtId="0" fontId="27" fillId="35" borderId="10" xfId="43" applyFont="1" applyFill="1" applyBorder="1" applyAlignment="1">
      <alignment horizontal="center" vertical="center"/>
    </xf>
    <xf numFmtId="0" fontId="27" fillId="35" borderId="15" xfId="43" applyFont="1" applyFill="1" applyBorder="1" applyAlignment="1">
      <alignment horizontal="center" vertical="center"/>
    </xf>
    <xf numFmtId="164" fontId="27" fillId="35" borderId="15" xfId="43" applyNumberFormat="1" applyFont="1" applyFill="1" applyBorder="1" applyAlignment="1">
      <alignment horizontal="center" vertical="center"/>
    </xf>
    <xf numFmtId="0" fontId="25" fillId="35" borderId="0" xfId="43" applyFont="1" applyFill="1" applyAlignment="1">
      <alignment horizontal="center" vertical="center"/>
    </xf>
    <xf numFmtId="0" fontId="25" fillId="36" borderId="10" xfId="43" applyFont="1" applyFill="1" applyBorder="1" applyAlignment="1">
      <alignment horizontal="center" vertical="center"/>
    </xf>
    <xf numFmtId="0" fontId="25" fillId="36" borderId="10" xfId="43" applyFont="1" applyFill="1" applyBorder="1" applyAlignment="1">
      <alignment horizontal="center" vertical="center" wrapText="1"/>
    </xf>
    <xf numFmtId="164" fontId="25" fillId="36" borderId="10" xfId="43" applyNumberFormat="1" applyFont="1" applyFill="1" applyBorder="1" applyAlignment="1">
      <alignment horizontal="center" vertical="center"/>
    </xf>
    <xf numFmtId="0" fontId="31" fillId="37" borderId="10" xfId="43" applyFont="1" applyFill="1" applyBorder="1" applyAlignment="1">
      <alignment horizontal="center" vertical="center" wrapText="1"/>
    </xf>
    <xf numFmtId="0" fontId="32" fillId="37" borderId="10" xfId="43" applyFont="1" applyFill="1" applyBorder="1" applyAlignment="1">
      <alignment vertical="center" wrapText="1"/>
    </xf>
    <xf numFmtId="0" fontId="31" fillId="37" borderId="10" xfId="43" quotePrefix="1" applyFont="1" applyFill="1" applyBorder="1" applyAlignment="1">
      <alignment horizontal="left" vertical="center" wrapText="1"/>
    </xf>
    <xf numFmtId="0" fontId="28" fillId="37" borderId="10" xfId="43" applyFont="1" applyFill="1" applyBorder="1" applyAlignment="1">
      <alignment horizontal="center" vertical="center" wrapText="1"/>
    </xf>
    <xf numFmtId="1" fontId="33" fillId="37" borderId="10" xfId="44" applyNumberFormat="1" applyFont="1" applyFill="1" applyBorder="1" applyAlignment="1">
      <alignment horizontal="left" vertical="center"/>
    </xf>
    <xf numFmtId="0" fontId="28" fillId="37" borderId="10" xfId="43" applyFont="1" applyFill="1" applyBorder="1" applyAlignment="1">
      <alignment horizontal="center" vertical="center"/>
    </xf>
    <xf numFmtId="3" fontId="33" fillId="0" borderId="10" xfId="44" applyNumberFormat="1" applyFont="1" applyBorder="1" applyAlignment="1">
      <alignment horizontal="center" vertical="center"/>
    </xf>
    <xf numFmtId="164" fontId="28" fillId="37" borderId="10" xfId="43" applyNumberFormat="1" applyFont="1" applyFill="1" applyBorder="1" applyAlignment="1">
      <alignment horizontal="center" vertical="center"/>
    </xf>
    <xf numFmtId="164" fontId="34" fillId="37" borderId="10" xfId="46" applyNumberFormat="1" applyFont="1" applyFill="1" applyBorder="1" applyAlignment="1">
      <alignment horizontal="center" vertical="center" wrapText="1"/>
    </xf>
    <xf numFmtId="167" fontId="31" fillId="37" borderId="10" xfId="47" applyNumberFormat="1" applyFont="1" applyFill="1" applyBorder="1" applyAlignment="1">
      <alignment horizontal="center" vertical="center" wrapText="1"/>
    </xf>
    <xf numFmtId="0" fontId="1" fillId="0" borderId="0" xfId="42" applyAlignment="1">
      <alignment vertical="center"/>
    </xf>
    <xf numFmtId="0" fontId="31" fillId="38" borderId="17" xfId="43" applyFont="1" applyFill="1" applyBorder="1" applyAlignment="1">
      <alignment horizontal="center" vertical="center"/>
    </xf>
    <xf numFmtId="0" fontId="32" fillId="38" borderId="17" xfId="43" applyFont="1" applyFill="1" applyBorder="1" applyAlignment="1">
      <alignment horizontal="center" vertical="center"/>
    </xf>
    <xf numFmtId="0" fontId="31" fillId="38" borderId="17" xfId="43" applyFont="1" applyFill="1" applyBorder="1" applyAlignment="1">
      <alignment horizontal="center" vertical="center" wrapText="1"/>
    </xf>
    <xf numFmtId="0" fontId="36" fillId="38" borderId="17" xfId="43" applyFont="1" applyFill="1" applyBorder="1" applyAlignment="1">
      <alignment horizontal="center" vertical="center"/>
    </xf>
    <xf numFmtId="1" fontId="37" fillId="38" borderId="17" xfId="44" applyNumberFormat="1" applyFont="1" applyFill="1" applyBorder="1" applyAlignment="1">
      <alignment horizontal="center" vertical="center"/>
    </xf>
    <xf numFmtId="3" fontId="38" fillId="38" borderId="17" xfId="44" applyNumberFormat="1" applyFont="1" applyFill="1" applyBorder="1" applyAlignment="1">
      <alignment horizontal="center" vertical="center"/>
    </xf>
    <xf numFmtId="164" fontId="31" fillId="38" borderId="17" xfId="43" applyNumberFormat="1" applyFont="1" applyFill="1" applyBorder="1" applyAlignment="1">
      <alignment horizontal="center" vertical="center"/>
    </xf>
    <xf numFmtId="164" fontId="31" fillId="38" borderId="17" xfId="46" applyNumberFormat="1" applyFont="1" applyFill="1" applyBorder="1" applyAlignment="1">
      <alignment horizontal="center" vertical="center" wrapText="1"/>
    </xf>
    <xf numFmtId="167" fontId="31" fillId="38" borderId="17" xfId="47" applyNumberFormat="1" applyFont="1" applyFill="1" applyBorder="1" applyAlignment="1">
      <alignment horizontal="center" vertical="center"/>
    </xf>
    <xf numFmtId="0" fontId="39" fillId="35" borderId="0" xfId="43" applyFont="1" applyFill="1" applyAlignment="1">
      <alignment horizontal="center" vertical="center" wrapText="1"/>
    </xf>
    <xf numFmtId="0" fontId="40" fillId="35" borderId="0" xfId="43" applyFont="1" applyFill="1" applyAlignment="1">
      <alignment horizontal="center" vertical="center" wrapText="1"/>
    </xf>
    <xf numFmtId="3" fontId="41" fillId="39" borderId="10" xfId="43" applyNumberFormat="1" applyFont="1" applyFill="1" applyBorder="1" applyAlignment="1">
      <alignment horizontal="center" vertical="center" wrapText="1"/>
    </xf>
    <xf numFmtId="3" fontId="41" fillId="0" borderId="10" xfId="43" applyNumberFormat="1" applyFont="1" applyBorder="1" applyAlignment="1">
      <alignment horizontal="center" vertical="center" wrapText="1"/>
    </xf>
    <xf numFmtId="164" fontId="39" fillId="35" borderId="0" xfId="43" applyNumberFormat="1" applyFont="1" applyFill="1" applyAlignment="1">
      <alignment horizontal="center" vertical="center" wrapText="1"/>
    </xf>
    <xf numFmtId="0" fontId="42" fillId="35" borderId="0" xfId="43" applyFont="1" applyFill="1" applyAlignment="1">
      <alignment horizontal="center" vertical="center"/>
    </xf>
    <xf numFmtId="14" fontId="43" fillId="35" borderId="0" xfId="43" quotePrefix="1" applyNumberFormat="1" applyFont="1" applyFill="1" applyAlignment="1">
      <alignment horizontal="center" vertical="center"/>
    </xf>
    <xf numFmtId="164" fontId="27" fillId="35" borderId="0" xfId="46" applyNumberFormat="1" applyFont="1" applyFill="1" applyAlignment="1">
      <alignment horizontal="center" vertical="center"/>
    </xf>
    <xf numFmtId="0" fontId="44" fillId="35" borderId="0" xfId="43" applyFont="1" applyFill="1" applyAlignment="1">
      <alignment horizontal="center" vertical="center"/>
    </xf>
    <xf numFmtId="0" fontId="44" fillId="0" borderId="0" xfId="43" applyFont="1" applyAlignment="1">
      <alignment vertical="center"/>
    </xf>
    <xf numFmtId="0" fontId="45" fillId="35" borderId="0" xfId="43" applyFont="1" applyFill="1" applyAlignment="1">
      <alignment horizontal="center" vertical="center"/>
    </xf>
    <xf numFmtId="0" fontId="27" fillId="0" borderId="0" xfId="43" applyFont="1" applyAlignment="1">
      <alignment horizontal="center" vertical="center"/>
    </xf>
    <xf numFmtId="164" fontId="44" fillId="35" borderId="0" xfId="43" applyNumberFormat="1" applyFont="1" applyFill="1" applyAlignment="1">
      <alignment horizontal="center" vertical="center"/>
    </xf>
    <xf numFmtId="0" fontId="22" fillId="0" borderId="0" xfId="42" applyFont="1"/>
    <xf numFmtId="0" fontId="46" fillId="0" borderId="0" xfId="48" applyAlignment="1">
      <alignment vertical="center"/>
    </xf>
    <xf numFmtId="0" fontId="46" fillId="0" borderId="0" xfId="48"/>
    <xf numFmtId="0" fontId="19" fillId="37" borderId="0" xfId="0" applyFont="1" applyFill="1" applyAlignment="1">
      <alignment horizontal="center"/>
    </xf>
    <xf numFmtId="0" fontId="0" fillId="37" borderId="0" xfId="0" applyFill="1"/>
    <xf numFmtId="0" fontId="19" fillId="33" borderId="10" xfId="0" applyFont="1" applyFill="1" applyBorder="1" applyAlignment="1">
      <alignment horizontal="center"/>
    </xf>
    <xf numFmtId="0" fontId="0" fillId="0" borderId="10" xfId="0" applyBorder="1"/>
    <xf numFmtId="0" fontId="19" fillId="37" borderId="10" xfId="0" applyFont="1" applyFill="1" applyBorder="1" applyAlignment="1">
      <alignment horizontal="center"/>
    </xf>
    <xf numFmtId="0" fontId="0" fillId="40" borderId="10" xfId="0" applyFill="1" applyBorder="1"/>
    <xf numFmtId="0" fontId="44" fillId="0" borderId="0" xfId="43" applyFont="1" applyAlignment="1">
      <alignment horizontal="center" vertical="center" wrapText="1"/>
    </xf>
    <xf numFmtId="0" fontId="28" fillId="35" borderId="14" xfId="42" applyFont="1" applyFill="1" applyBorder="1" applyAlignment="1">
      <alignment horizontal="left" vertical="top"/>
    </xf>
    <xf numFmtId="165" fontId="27" fillId="35" borderId="10" xfId="43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top"/>
    </xf>
    <xf numFmtId="0" fontId="35" fillId="37" borderId="12" xfId="43" applyFont="1" applyFill="1" applyBorder="1" applyAlignment="1">
      <alignment horizontal="right" vertical="center" wrapText="1"/>
    </xf>
    <xf numFmtId="0" fontId="35" fillId="37" borderId="16" xfId="43" applyFont="1" applyFill="1" applyBorder="1" applyAlignment="1">
      <alignment horizontal="right" vertical="center" wrapText="1"/>
    </xf>
    <xf numFmtId="0" fontId="35" fillId="37" borderId="13" xfId="43" applyFont="1" applyFill="1" applyBorder="1" applyAlignment="1">
      <alignment horizontal="right" vertical="center" wrapText="1"/>
    </xf>
    <xf numFmtId="164" fontId="41" fillId="39" borderId="12" xfId="43" applyNumberFormat="1" applyFont="1" applyFill="1" applyBorder="1" applyAlignment="1">
      <alignment horizontal="center" vertical="center" wrapText="1"/>
    </xf>
    <xf numFmtId="164" fontId="41" fillId="39" borderId="16" xfId="43" applyNumberFormat="1" applyFont="1" applyFill="1" applyBorder="1" applyAlignment="1">
      <alignment horizontal="center" vertical="center" wrapText="1"/>
    </xf>
    <xf numFmtId="0" fontId="1" fillId="0" borderId="0" xfId="42" applyAlignment="1">
      <alignment horizontal="center"/>
    </xf>
    <xf numFmtId="0" fontId="20" fillId="0" borderId="0" xfId="42" applyFont="1" applyAlignment="1">
      <alignment horizontal="center" vertical="center" wrapText="1"/>
    </xf>
    <xf numFmtId="0" fontId="26" fillId="35" borderId="11" xfId="42" applyFont="1" applyFill="1" applyBorder="1" applyAlignment="1">
      <alignment horizontal="center" vertical="top"/>
    </xf>
    <xf numFmtId="0" fontId="25" fillId="35" borderId="12" xfId="43" applyFont="1" applyFill="1" applyBorder="1" applyAlignment="1">
      <alignment horizontal="center" vertical="center"/>
    </xf>
    <xf numFmtId="0" fontId="25" fillId="35" borderId="13" xfId="43" applyFont="1" applyFill="1" applyBorder="1" applyAlignment="1">
      <alignment horizontal="center" vertical="center"/>
    </xf>
    <xf numFmtId="0" fontId="27" fillId="35" borderId="12" xfId="43" applyFont="1" applyFill="1" applyBorder="1" applyAlignment="1">
      <alignment horizontal="center" vertical="center"/>
    </xf>
    <xf numFmtId="0" fontId="27" fillId="35" borderId="13" xfId="43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6" xfId="46" xr:uid="{5B6365E7-2BA3-422D-924F-0A02CE542DAD}"/>
    <cellStyle name="Comma 74 2" xfId="47" xr:uid="{CFA1D97F-BD01-435A-BA97-6A19EF55CE43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5" xr:uid="{3EBFD530-168B-40A8-AE4D-53B9E7168B5D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0 2" xfId="43" xr:uid="{4E013062-DDB6-42DC-897C-AA9B078F4B84}"/>
    <cellStyle name="Normal 133 3 3" xfId="44" xr:uid="{3C1450D3-5441-4895-AC23-BC779343AB94}"/>
    <cellStyle name="Normal 2" xfId="48" xr:uid="{00574E54-5ED4-4499-81CB-EBE83BF8CF93}"/>
    <cellStyle name="Normal 4" xfId="42" xr:uid="{A7021427-825F-4171-A3F2-AF1421E0314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11</xdr:row>
      <xdr:rowOff>18142</xdr:rowOff>
    </xdr:from>
    <xdr:to>
      <xdr:col>3</xdr:col>
      <xdr:colOff>525218</xdr:colOff>
      <xdr:row>11</xdr:row>
      <xdr:rowOff>1687286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25E1DF-8866-43AB-B2FF-C88210D60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75792"/>
          <a:ext cx="2908283" cy="1669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0</xdr:row>
      <xdr:rowOff>82550</xdr:rowOff>
    </xdr:from>
    <xdr:to>
      <xdr:col>13</xdr:col>
      <xdr:colOff>7240</xdr:colOff>
      <xdr:row>13</xdr:row>
      <xdr:rowOff>37194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C8AAD-D2EB-41D0-ABF3-AAA7A9873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28150" y="82550"/>
          <a:ext cx="2756790" cy="166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831C-2FC3-4337-8963-9242DE13FDF8}">
  <sheetPr>
    <pageSetUpPr fitToPage="1"/>
  </sheetPr>
  <dimension ref="A1:W26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T10" sqref="T10"/>
    </sheetView>
  </sheetViews>
  <sheetFormatPr defaultRowHeight="14.5" x14ac:dyDescent="0.35"/>
  <cols>
    <col min="1" max="1" width="20.5546875" style="3" customWidth="1"/>
    <col min="2" max="2" width="8.88671875" style="3"/>
    <col min="3" max="3" width="12.44140625" style="3" customWidth="1"/>
    <col min="4" max="4" width="15.33203125" style="3" customWidth="1"/>
    <col min="5" max="5" width="20.77734375" style="3" customWidth="1"/>
    <col min="6" max="6" width="11" style="3" customWidth="1"/>
    <col min="7" max="7" width="27.5546875" style="3" customWidth="1"/>
    <col min="8" max="8" width="8.88671875" style="3"/>
    <col min="9" max="9" width="17.21875" style="3" customWidth="1"/>
    <col min="10" max="10" width="12.44140625" style="3" customWidth="1"/>
    <col min="11" max="11" width="14" style="3" customWidth="1"/>
    <col min="12" max="12" width="16.109375" style="3" customWidth="1"/>
    <col min="13" max="13" width="31.6640625" style="3" customWidth="1"/>
    <col min="14" max="14" width="23.21875" style="3" customWidth="1"/>
    <col min="15" max="16384" width="8.88671875" style="3"/>
  </cols>
  <sheetData>
    <row r="1" spans="1:23" ht="16.5" x14ac:dyDescent="0.35">
      <c r="A1" s="78"/>
      <c r="B1" s="78"/>
      <c r="C1" s="78"/>
      <c r="D1" s="79"/>
      <c r="E1" s="79"/>
      <c r="F1" s="79"/>
      <c r="G1" s="79"/>
      <c r="H1" s="79"/>
      <c r="I1" s="79"/>
      <c r="J1" s="79"/>
      <c r="K1" s="79"/>
      <c r="L1" s="79"/>
      <c r="M1" s="1" t="s">
        <v>40</v>
      </c>
      <c r="N1" s="2" t="s">
        <v>41</v>
      </c>
    </row>
    <row r="2" spans="1:23" ht="16.5" x14ac:dyDescent="0.45">
      <c r="A2" s="78"/>
      <c r="B2" s="78"/>
      <c r="C2" s="78"/>
      <c r="D2" s="79"/>
      <c r="E2" s="79"/>
      <c r="F2" s="79"/>
      <c r="G2" s="79"/>
      <c r="H2" s="79"/>
      <c r="I2" s="79"/>
      <c r="J2" s="79"/>
      <c r="K2" s="79"/>
      <c r="L2" s="79"/>
      <c r="M2" s="1" t="s">
        <v>42</v>
      </c>
      <c r="N2" s="4" t="s">
        <v>43</v>
      </c>
    </row>
    <row r="3" spans="1:23" ht="16.5" x14ac:dyDescent="0.45">
      <c r="A3" s="78"/>
      <c r="B3" s="78"/>
      <c r="C3" s="78"/>
      <c r="D3" s="79"/>
      <c r="E3" s="79"/>
      <c r="F3" s="79"/>
      <c r="G3" s="79"/>
      <c r="H3" s="79"/>
      <c r="I3" s="79"/>
      <c r="J3" s="79"/>
      <c r="K3" s="79"/>
      <c r="L3" s="79"/>
      <c r="M3" s="1" t="s">
        <v>44</v>
      </c>
      <c r="N3" s="5">
        <v>1</v>
      </c>
    </row>
    <row r="4" spans="1:23" ht="14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3" ht="18" x14ac:dyDescent="0.35">
      <c r="A5" s="7" t="s">
        <v>45</v>
      </c>
      <c r="B5" s="80" t="s">
        <v>46</v>
      </c>
      <c r="C5" s="80"/>
      <c r="D5" s="80"/>
      <c r="E5" s="8"/>
      <c r="F5" s="9"/>
      <c r="G5" s="10" t="s">
        <v>47</v>
      </c>
      <c r="H5" s="81" t="s">
        <v>48</v>
      </c>
      <c r="I5" s="82"/>
      <c r="J5" s="9"/>
      <c r="K5" s="9"/>
      <c r="L5" s="11"/>
      <c r="M5" s="12" t="s">
        <v>49</v>
      </c>
      <c r="N5" s="13">
        <v>45772</v>
      </c>
    </row>
    <row r="6" spans="1:23" ht="18" x14ac:dyDescent="0.35">
      <c r="A6" s="14" t="s">
        <v>50</v>
      </c>
      <c r="B6" s="72"/>
      <c r="C6" s="72"/>
      <c r="D6" s="72"/>
      <c r="E6" s="8"/>
      <c r="F6" s="9"/>
      <c r="G6" s="10" t="s">
        <v>51</v>
      </c>
      <c r="H6" s="83" t="s">
        <v>87</v>
      </c>
      <c r="I6" s="84"/>
      <c r="J6" s="9"/>
      <c r="K6" s="9"/>
      <c r="L6" s="15"/>
      <c r="M6" s="12" t="s">
        <v>52</v>
      </c>
      <c r="N6" s="16"/>
    </row>
    <row r="7" spans="1:23" ht="18" x14ac:dyDescent="0.4">
      <c r="A7" s="14" t="s">
        <v>53</v>
      </c>
      <c r="B7" s="70"/>
      <c r="C7" s="70"/>
      <c r="D7" s="17"/>
      <c r="E7" s="8"/>
      <c r="F7" s="9"/>
      <c r="G7" s="10" t="s">
        <v>54</v>
      </c>
      <c r="H7" s="71">
        <f>N5+10</f>
        <v>45782</v>
      </c>
      <c r="I7" s="71"/>
      <c r="J7" s="9"/>
      <c r="K7" s="9"/>
      <c r="L7" s="15"/>
      <c r="M7" s="12" t="s">
        <v>55</v>
      </c>
      <c r="N7" s="18" t="s">
        <v>56</v>
      </c>
    </row>
    <row r="8" spans="1:23" ht="18" x14ac:dyDescent="0.35">
      <c r="A8" s="14" t="s">
        <v>57</v>
      </c>
      <c r="B8" s="72"/>
      <c r="C8" s="72"/>
      <c r="D8" s="72"/>
      <c r="E8" s="8"/>
      <c r="F8" s="9"/>
      <c r="G8" s="10" t="s">
        <v>58</v>
      </c>
      <c r="H8" s="71">
        <v>45660</v>
      </c>
      <c r="I8" s="71"/>
      <c r="J8" s="19"/>
      <c r="K8" s="19"/>
      <c r="L8" s="15"/>
      <c r="M8" s="12" t="s">
        <v>59</v>
      </c>
      <c r="N8" s="20" t="s">
        <v>60</v>
      </c>
    </row>
    <row r="9" spans="1:23" ht="16.5" x14ac:dyDescent="0.35">
      <c r="A9" s="21"/>
      <c r="B9" s="21"/>
      <c r="C9" s="21"/>
      <c r="D9" s="9"/>
      <c r="E9" s="9"/>
      <c r="F9" s="9"/>
      <c r="G9" s="9"/>
      <c r="H9" s="9"/>
      <c r="I9" s="21"/>
      <c r="J9" s="9"/>
      <c r="K9" s="9"/>
      <c r="L9" s="22"/>
      <c r="M9" s="23"/>
      <c r="N9" s="9"/>
    </row>
    <row r="10" spans="1:23" ht="66" x14ac:dyDescent="0.35">
      <c r="A10" s="24" t="s">
        <v>61</v>
      </c>
      <c r="B10" s="25" t="s">
        <v>62</v>
      </c>
      <c r="C10" s="25" t="s">
        <v>0</v>
      </c>
      <c r="D10" s="25" t="s">
        <v>63</v>
      </c>
      <c r="E10" s="25" t="s">
        <v>64</v>
      </c>
      <c r="F10" s="24" t="s">
        <v>65</v>
      </c>
      <c r="G10" s="24" t="s">
        <v>66</v>
      </c>
      <c r="H10" s="24" t="s">
        <v>67</v>
      </c>
      <c r="I10" s="25" t="s">
        <v>68</v>
      </c>
      <c r="J10" s="25" t="s">
        <v>69</v>
      </c>
      <c r="K10" s="25" t="s">
        <v>70</v>
      </c>
      <c r="L10" s="26" t="s">
        <v>71</v>
      </c>
      <c r="M10" s="24" t="s">
        <v>72</v>
      </c>
      <c r="N10" s="24" t="s">
        <v>73</v>
      </c>
    </row>
    <row r="11" spans="1:23" s="37" customFormat="1" ht="101.5" customHeight="1" x14ac:dyDescent="0.2">
      <c r="A11" s="27" t="s">
        <v>7</v>
      </c>
      <c r="B11" s="28"/>
      <c r="C11" s="27" t="s">
        <v>74</v>
      </c>
      <c r="D11" s="27" t="s">
        <v>75</v>
      </c>
      <c r="E11" s="29" t="s">
        <v>76</v>
      </c>
      <c r="F11" s="30" t="s">
        <v>77</v>
      </c>
      <c r="G11" s="31" t="s">
        <v>15</v>
      </c>
      <c r="H11" s="32" t="s">
        <v>78</v>
      </c>
      <c r="I11" s="33">
        <v>2035</v>
      </c>
      <c r="J11" s="33">
        <v>0</v>
      </c>
      <c r="K11" s="33">
        <f>I11</f>
        <v>2035</v>
      </c>
      <c r="L11" s="34"/>
      <c r="M11" s="35">
        <f>K11*L11</f>
        <v>0</v>
      </c>
      <c r="N11" s="36"/>
      <c r="W11" s="37" t="s">
        <v>74</v>
      </c>
    </row>
    <row r="12" spans="1:23" s="37" customFormat="1" ht="138.5" customHeight="1" x14ac:dyDescent="0.2">
      <c r="A12" s="73" t="s">
        <v>79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</row>
    <row r="13" spans="1:23" ht="16.5" x14ac:dyDescent="0.35">
      <c r="A13" s="38"/>
      <c r="B13" s="39"/>
      <c r="C13" s="40"/>
      <c r="D13" s="40"/>
      <c r="E13" s="40"/>
      <c r="F13" s="41"/>
      <c r="G13" s="42"/>
      <c r="H13" s="38"/>
      <c r="I13" s="43"/>
      <c r="J13" s="43"/>
      <c r="K13" s="43"/>
      <c r="L13" s="44"/>
      <c r="M13" s="45"/>
      <c r="N13" s="46"/>
    </row>
    <row r="14" spans="1:23" ht="31.5" customHeight="1" x14ac:dyDescent="0.35">
      <c r="A14" s="47"/>
      <c r="B14" s="47"/>
      <c r="C14" s="47"/>
      <c r="D14" s="47"/>
      <c r="E14" s="47"/>
      <c r="F14" s="47"/>
      <c r="G14" s="48"/>
      <c r="H14" s="48" t="s">
        <v>80</v>
      </c>
      <c r="I14" s="49">
        <f>SUM(I11:I11)</f>
        <v>2035</v>
      </c>
      <c r="J14" s="50"/>
      <c r="K14" s="49">
        <f>SUM(K11:K11)</f>
        <v>2035</v>
      </c>
      <c r="L14" s="51"/>
      <c r="M14" s="76">
        <f>SUM(M11:M13)</f>
        <v>0</v>
      </c>
      <c r="N14" s="77"/>
    </row>
    <row r="15" spans="1:23" ht="16.5" x14ac:dyDescent="0.35">
      <c r="A15" s="52"/>
      <c r="B15" s="52"/>
      <c r="C15" s="53"/>
      <c r="D15" s="53"/>
      <c r="E15" s="53"/>
      <c r="F15" s="53"/>
      <c r="G15" s="9"/>
      <c r="H15" s="9"/>
      <c r="I15" s="9"/>
      <c r="J15" s="9"/>
      <c r="K15" s="9"/>
      <c r="L15" s="54"/>
      <c r="M15" s="54"/>
      <c r="N15" s="9"/>
    </row>
    <row r="16" spans="1:23" ht="16.5" x14ac:dyDescent="0.35">
      <c r="A16" s="69" t="s">
        <v>81</v>
      </c>
      <c r="B16" s="69"/>
      <c r="C16" s="69"/>
      <c r="D16" s="55"/>
      <c r="E16" s="56" t="s">
        <v>82</v>
      </c>
      <c r="F16" s="56"/>
      <c r="G16" s="55"/>
      <c r="H16" s="57"/>
      <c r="I16" s="58"/>
      <c r="J16" s="58"/>
      <c r="K16" s="58"/>
      <c r="L16" s="59" t="s">
        <v>83</v>
      </c>
      <c r="M16" s="9"/>
      <c r="N16" s="9"/>
    </row>
    <row r="17" spans="1:14" ht="16.5" x14ac:dyDescent="0.4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6.5" x14ac:dyDescent="0.4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6.5" x14ac:dyDescent="0.4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6.5" x14ac:dyDescent="0.4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6.5" x14ac:dyDescent="0.4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6.5" x14ac:dyDescent="0.4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6.5" x14ac:dyDescent="0.4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6.5" x14ac:dyDescent="0.4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6.5" x14ac:dyDescent="0.4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6.5" x14ac:dyDescent="0.4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</sheetData>
  <mergeCells count="13">
    <mergeCell ref="A1:C3"/>
    <mergeCell ref="D1:L3"/>
    <mergeCell ref="B5:D5"/>
    <mergeCell ref="H5:I5"/>
    <mergeCell ref="B6:D6"/>
    <mergeCell ref="H6:I6"/>
    <mergeCell ref="A16:C16"/>
    <mergeCell ref="B7:C7"/>
    <mergeCell ref="H7:I7"/>
    <mergeCell ref="B8:D8"/>
    <mergeCell ref="H8:I8"/>
    <mergeCell ref="A12:N12"/>
    <mergeCell ref="M14:N14"/>
  </mergeCells>
  <printOptions horizontalCentered="1"/>
  <pageMargins left="0.2" right="0" top="0.6" bottom="0.6" header="0.3" footer="0.3"/>
  <pageSetup paperSize="9" scale="54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83E1-1539-D249-9681-C9FDD34D9663}">
  <dimension ref="A1:M26"/>
  <sheetViews>
    <sheetView topLeftCell="A9" zoomScaleNormal="100" workbookViewId="0">
      <selection activeCell="M23" sqref="M23"/>
    </sheetView>
  </sheetViews>
  <sheetFormatPr defaultColWidth="11.5546875" defaultRowHeight="15" x14ac:dyDescent="0.25"/>
  <cols>
    <col min="1" max="1" width="27.44140625" customWidth="1"/>
    <col min="2" max="2" width="25.77734375" bestFit="1" customWidth="1"/>
    <col min="3" max="3" width="15.77734375" customWidth="1"/>
    <col min="4" max="4" width="24.77734375" bestFit="1" customWidth="1"/>
    <col min="5" max="5" width="5.21875" bestFit="1" customWidth="1"/>
    <col min="6" max="6" width="23" bestFit="1" customWidth="1"/>
    <col min="7" max="7" width="12.77734375" style="62" bestFit="1" customWidth="1"/>
    <col min="8" max="8" width="18.77734375" style="62" customWidth="1"/>
  </cols>
  <sheetData>
    <row r="1" spans="1:13" s="64" customFormat="1" x14ac:dyDescent="0.2">
      <c r="A1" s="63"/>
      <c r="B1" s="63"/>
      <c r="C1" s="63"/>
      <c r="D1" s="63"/>
      <c r="E1" s="63"/>
      <c r="F1" s="63"/>
      <c r="G1" s="61"/>
      <c r="H1" s="61"/>
    </row>
    <row r="2" spans="1:13" ht="10" x14ac:dyDescent="0.2">
      <c r="A2" s="65" t="s">
        <v>0</v>
      </c>
      <c r="B2" s="65" t="s">
        <v>1</v>
      </c>
      <c r="C2" s="65" t="s">
        <v>2</v>
      </c>
      <c r="D2" s="65" t="s">
        <v>39</v>
      </c>
      <c r="E2" s="65" t="s">
        <v>3</v>
      </c>
      <c r="F2" s="65" t="s">
        <v>4</v>
      </c>
      <c r="G2" s="65" t="s">
        <v>84</v>
      </c>
      <c r="H2" s="65" t="s">
        <v>85</v>
      </c>
    </row>
    <row r="3" spans="1:13" ht="10" x14ac:dyDescent="0.2">
      <c r="A3" s="66" t="s">
        <v>5</v>
      </c>
      <c r="B3" s="68" t="s">
        <v>6</v>
      </c>
      <c r="C3" s="66" t="s">
        <v>7</v>
      </c>
      <c r="D3" s="68" t="s">
        <v>17</v>
      </c>
      <c r="E3" s="68" t="s">
        <v>8</v>
      </c>
      <c r="F3" s="68" t="s">
        <v>18</v>
      </c>
      <c r="G3" s="67">
        <v>29</v>
      </c>
      <c r="H3" s="67">
        <f>ROUNDUP(G3*2*1.2,0)</f>
        <v>70</v>
      </c>
    </row>
    <row r="4" spans="1:13" ht="10" x14ac:dyDescent="0.2">
      <c r="A4" s="66" t="s">
        <v>5</v>
      </c>
      <c r="B4" s="68" t="s">
        <v>6</v>
      </c>
      <c r="C4" s="66" t="s">
        <v>7</v>
      </c>
      <c r="D4" s="68" t="s">
        <v>17</v>
      </c>
      <c r="E4" s="68" t="s">
        <v>9</v>
      </c>
      <c r="F4" s="68" t="s">
        <v>19</v>
      </c>
      <c r="G4" s="67">
        <v>68</v>
      </c>
      <c r="H4" s="67">
        <f t="shared" ref="H4:H25" si="0">ROUNDUP(G4*2*1.2,0)</f>
        <v>164</v>
      </c>
    </row>
    <row r="5" spans="1:13" ht="10" x14ac:dyDescent="0.2">
      <c r="A5" s="66" t="s">
        <v>5</v>
      </c>
      <c r="B5" s="68" t="s">
        <v>6</v>
      </c>
      <c r="C5" s="66" t="s">
        <v>7</v>
      </c>
      <c r="D5" s="68" t="s">
        <v>17</v>
      </c>
      <c r="E5" s="68" t="s">
        <v>10</v>
      </c>
      <c r="F5" s="68" t="s">
        <v>20</v>
      </c>
      <c r="G5" s="67">
        <v>121</v>
      </c>
      <c r="H5" s="67">
        <f t="shared" si="0"/>
        <v>291</v>
      </c>
    </row>
    <row r="6" spans="1:13" ht="10" x14ac:dyDescent="0.2">
      <c r="A6" s="66" t="s">
        <v>5</v>
      </c>
      <c r="B6" s="68" t="s">
        <v>6</v>
      </c>
      <c r="C6" s="66" t="s">
        <v>7</v>
      </c>
      <c r="D6" s="68" t="s">
        <v>17</v>
      </c>
      <c r="E6" s="68" t="s">
        <v>11</v>
      </c>
      <c r="F6" s="68" t="s">
        <v>21</v>
      </c>
      <c r="G6" s="67">
        <v>105</v>
      </c>
      <c r="H6" s="67">
        <f t="shared" si="0"/>
        <v>252</v>
      </c>
    </row>
    <row r="7" spans="1:13" ht="10" x14ac:dyDescent="0.2">
      <c r="A7" s="66" t="s">
        <v>5</v>
      </c>
      <c r="B7" s="68" t="s">
        <v>6</v>
      </c>
      <c r="C7" s="66" t="s">
        <v>7</v>
      </c>
      <c r="D7" s="68" t="s">
        <v>17</v>
      </c>
      <c r="E7" s="68" t="s">
        <v>12</v>
      </c>
      <c r="F7" s="68" t="s">
        <v>22</v>
      </c>
      <c r="G7" s="67">
        <v>61</v>
      </c>
      <c r="H7" s="67">
        <f t="shared" si="0"/>
        <v>147</v>
      </c>
    </row>
    <row r="8" spans="1:13" ht="10" x14ac:dyDescent="0.2">
      <c r="A8" s="66" t="s">
        <v>5</v>
      </c>
      <c r="B8" s="68" t="s">
        <v>6</v>
      </c>
      <c r="C8" s="66" t="s">
        <v>7</v>
      </c>
      <c r="D8" s="68" t="s">
        <v>17</v>
      </c>
      <c r="E8" s="68" t="s">
        <v>13</v>
      </c>
      <c r="F8" s="68" t="s">
        <v>23</v>
      </c>
      <c r="G8" s="67">
        <v>25</v>
      </c>
      <c r="H8" s="67">
        <f t="shared" si="0"/>
        <v>60</v>
      </c>
    </row>
    <row r="9" spans="1:13" ht="10" x14ac:dyDescent="0.2">
      <c r="A9" s="66" t="s">
        <v>5</v>
      </c>
      <c r="B9" s="68" t="s">
        <v>6</v>
      </c>
      <c r="C9" s="66" t="s">
        <v>7</v>
      </c>
      <c r="D9" s="68" t="s">
        <v>17</v>
      </c>
      <c r="E9" s="68" t="s">
        <v>14</v>
      </c>
      <c r="F9" s="68" t="s">
        <v>24</v>
      </c>
      <c r="G9" s="67">
        <v>11</v>
      </c>
      <c r="H9" s="67">
        <f t="shared" si="0"/>
        <v>27</v>
      </c>
    </row>
    <row r="10" spans="1:13" ht="10" x14ac:dyDescent="0.2">
      <c r="A10" s="66"/>
      <c r="B10" s="68"/>
      <c r="C10" s="66"/>
      <c r="D10" s="68"/>
      <c r="E10" s="68"/>
      <c r="F10" s="68"/>
      <c r="G10" s="67"/>
      <c r="H10" s="67"/>
    </row>
    <row r="11" spans="1:13" ht="10" x14ac:dyDescent="0.2">
      <c r="A11" s="66" t="s">
        <v>5</v>
      </c>
      <c r="B11" s="68" t="s">
        <v>15</v>
      </c>
      <c r="C11" s="66" t="s">
        <v>7</v>
      </c>
      <c r="D11" s="68" t="s">
        <v>17</v>
      </c>
      <c r="E11" s="68" t="s">
        <v>8</v>
      </c>
      <c r="F11" s="68" t="s">
        <v>25</v>
      </c>
      <c r="G11" s="67">
        <v>15</v>
      </c>
      <c r="H11" s="67">
        <f t="shared" si="0"/>
        <v>36</v>
      </c>
      <c r="M11">
        <v>6</v>
      </c>
    </row>
    <row r="12" spans="1:13" ht="10" x14ac:dyDescent="0.2">
      <c r="A12" s="66" t="s">
        <v>5</v>
      </c>
      <c r="B12" s="68" t="s">
        <v>15</v>
      </c>
      <c r="C12" s="66" t="s">
        <v>7</v>
      </c>
      <c r="D12" s="68" t="s">
        <v>17</v>
      </c>
      <c r="E12" s="68" t="s">
        <v>9</v>
      </c>
      <c r="F12" s="68" t="s">
        <v>26</v>
      </c>
      <c r="G12" s="67">
        <v>34</v>
      </c>
      <c r="H12" s="67">
        <f t="shared" si="0"/>
        <v>82</v>
      </c>
    </row>
    <row r="13" spans="1:13" ht="10" x14ac:dyDescent="0.2">
      <c r="A13" s="66" t="s">
        <v>5</v>
      </c>
      <c r="B13" s="68" t="s">
        <v>15</v>
      </c>
      <c r="C13" s="66" t="s">
        <v>7</v>
      </c>
      <c r="D13" s="68" t="s">
        <v>17</v>
      </c>
      <c r="E13" s="68" t="s">
        <v>10</v>
      </c>
      <c r="F13" s="68" t="s">
        <v>27</v>
      </c>
      <c r="G13" s="67">
        <v>61</v>
      </c>
      <c r="H13" s="67">
        <f t="shared" si="0"/>
        <v>147</v>
      </c>
    </row>
    <row r="14" spans="1:13" ht="10" x14ac:dyDescent="0.2">
      <c r="A14" s="66" t="s">
        <v>5</v>
      </c>
      <c r="B14" s="68" t="s">
        <v>15</v>
      </c>
      <c r="C14" s="66" t="s">
        <v>7</v>
      </c>
      <c r="D14" s="68" t="s">
        <v>17</v>
      </c>
      <c r="E14" s="68" t="s">
        <v>11</v>
      </c>
      <c r="F14" s="68" t="s">
        <v>28</v>
      </c>
      <c r="G14" s="67">
        <v>54</v>
      </c>
      <c r="H14" s="67">
        <f t="shared" si="0"/>
        <v>130</v>
      </c>
    </row>
    <row r="15" spans="1:13" ht="10" x14ac:dyDescent="0.2">
      <c r="A15" s="66" t="s">
        <v>5</v>
      </c>
      <c r="B15" s="68" t="s">
        <v>15</v>
      </c>
      <c r="C15" s="66" t="s">
        <v>7</v>
      </c>
      <c r="D15" s="68" t="s">
        <v>17</v>
      </c>
      <c r="E15" s="68" t="s">
        <v>12</v>
      </c>
      <c r="F15" s="68" t="s">
        <v>29</v>
      </c>
      <c r="G15" s="67">
        <v>29</v>
      </c>
      <c r="H15" s="67">
        <f t="shared" si="0"/>
        <v>70</v>
      </c>
      <c r="J15" t="s">
        <v>88</v>
      </c>
    </row>
    <row r="16" spans="1:13" ht="10" x14ac:dyDescent="0.2">
      <c r="A16" s="66" t="s">
        <v>5</v>
      </c>
      <c r="B16" s="68" t="s">
        <v>15</v>
      </c>
      <c r="C16" s="66" t="s">
        <v>7</v>
      </c>
      <c r="D16" s="68" t="s">
        <v>17</v>
      </c>
      <c r="E16" s="68" t="s">
        <v>13</v>
      </c>
      <c r="F16" s="68" t="s">
        <v>30</v>
      </c>
      <c r="G16" s="67">
        <v>13</v>
      </c>
      <c r="H16" s="67">
        <f t="shared" si="0"/>
        <v>32</v>
      </c>
    </row>
    <row r="17" spans="1:8" ht="10" x14ac:dyDescent="0.2">
      <c r="A17" s="66" t="s">
        <v>5</v>
      </c>
      <c r="B17" s="68" t="s">
        <v>15</v>
      </c>
      <c r="C17" s="66" t="s">
        <v>7</v>
      </c>
      <c r="D17" s="68" t="s">
        <v>17</v>
      </c>
      <c r="E17" s="68" t="s">
        <v>14</v>
      </c>
      <c r="F17" s="68" t="s">
        <v>31</v>
      </c>
      <c r="G17" s="67">
        <v>6</v>
      </c>
      <c r="H17" s="67">
        <f t="shared" si="0"/>
        <v>15</v>
      </c>
    </row>
    <row r="18" spans="1:8" ht="10" x14ac:dyDescent="0.2">
      <c r="A18" s="66"/>
      <c r="B18" s="68"/>
      <c r="C18" s="66"/>
      <c r="D18" s="68"/>
      <c r="E18" s="68"/>
      <c r="F18" s="68"/>
      <c r="G18" s="67"/>
      <c r="H18" s="67"/>
    </row>
    <row r="19" spans="1:8" ht="10" x14ac:dyDescent="0.2">
      <c r="A19" s="66" t="s">
        <v>5</v>
      </c>
      <c r="B19" s="68" t="s">
        <v>16</v>
      </c>
      <c r="C19" s="66" t="s">
        <v>7</v>
      </c>
      <c r="D19" s="68" t="s">
        <v>17</v>
      </c>
      <c r="E19" s="68" t="s">
        <v>8</v>
      </c>
      <c r="F19" s="68" t="s">
        <v>32</v>
      </c>
      <c r="G19" s="67">
        <v>15</v>
      </c>
      <c r="H19" s="67">
        <f t="shared" si="0"/>
        <v>36</v>
      </c>
    </row>
    <row r="20" spans="1:8" ht="10" x14ac:dyDescent="0.2">
      <c r="A20" s="66" t="s">
        <v>5</v>
      </c>
      <c r="B20" s="68" t="s">
        <v>16</v>
      </c>
      <c r="C20" s="66" t="s">
        <v>7</v>
      </c>
      <c r="D20" s="68" t="s">
        <v>17</v>
      </c>
      <c r="E20" s="68" t="s">
        <v>9</v>
      </c>
      <c r="F20" s="68" t="s">
        <v>33</v>
      </c>
      <c r="G20" s="67">
        <v>34</v>
      </c>
      <c r="H20" s="67">
        <f t="shared" si="0"/>
        <v>82</v>
      </c>
    </row>
    <row r="21" spans="1:8" ht="10" x14ac:dyDescent="0.2">
      <c r="A21" s="66" t="s">
        <v>5</v>
      </c>
      <c r="B21" s="68" t="s">
        <v>16</v>
      </c>
      <c r="C21" s="66" t="s">
        <v>7</v>
      </c>
      <c r="D21" s="68" t="s">
        <v>17</v>
      </c>
      <c r="E21" s="68" t="s">
        <v>10</v>
      </c>
      <c r="F21" s="68" t="s">
        <v>34</v>
      </c>
      <c r="G21" s="67">
        <v>61</v>
      </c>
      <c r="H21" s="67">
        <f t="shared" si="0"/>
        <v>147</v>
      </c>
    </row>
    <row r="22" spans="1:8" ht="10" x14ac:dyDescent="0.2">
      <c r="A22" s="66" t="s">
        <v>5</v>
      </c>
      <c r="B22" s="68" t="s">
        <v>16</v>
      </c>
      <c r="C22" s="66" t="s">
        <v>7</v>
      </c>
      <c r="D22" s="68" t="s">
        <v>17</v>
      </c>
      <c r="E22" s="68" t="s">
        <v>11</v>
      </c>
      <c r="F22" s="68" t="s">
        <v>35</v>
      </c>
      <c r="G22" s="67">
        <v>54</v>
      </c>
      <c r="H22" s="67">
        <f t="shared" si="0"/>
        <v>130</v>
      </c>
    </row>
    <row r="23" spans="1:8" ht="10" x14ac:dyDescent="0.2">
      <c r="A23" s="66" t="s">
        <v>5</v>
      </c>
      <c r="B23" s="68" t="s">
        <v>16</v>
      </c>
      <c r="C23" s="66" t="s">
        <v>7</v>
      </c>
      <c r="D23" s="68" t="s">
        <v>17</v>
      </c>
      <c r="E23" s="68" t="s">
        <v>12</v>
      </c>
      <c r="F23" s="68" t="s">
        <v>36</v>
      </c>
      <c r="G23" s="67">
        <v>29</v>
      </c>
      <c r="H23" s="67">
        <f t="shared" si="0"/>
        <v>70</v>
      </c>
    </row>
    <row r="24" spans="1:8" ht="10" x14ac:dyDescent="0.2">
      <c r="A24" s="66" t="s">
        <v>5</v>
      </c>
      <c r="B24" s="68" t="s">
        <v>16</v>
      </c>
      <c r="C24" s="66" t="s">
        <v>7</v>
      </c>
      <c r="D24" s="68" t="s">
        <v>17</v>
      </c>
      <c r="E24" s="68" t="s">
        <v>13</v>
      </c>
      <c r="F24" s="68" t="s">
        <v>37</v>
      </c>
      <c r="G24" s="67">
        <v>13</v>
      </c>
      <c r="H24" s="67">
        <f t="shared" si="0"/>
        <v>32</v>
      </c>
    </row>
    <row r="25" spans="1:8" ht="11" customHeight="1" x14ac:dyDescent="0.2">
      <c r="A25" s="66" t="s">
        <v>5</v>
      </c>
      <c r="B25" s="68" t="s">
        <v>16</v>
      </c>
      <c r="C25" s="66" t="s">
        <v>7</v>
      </c>
      <c r="D25" s="68" t="s">
        <v>17</v>
      </c>
      <c r="E25" s="68" t="s">
        <v>14</v>
      </c>
      <c r="F25" s="68" t="s">
        <v>38</v>
      </c>
      <c r="G25" s="67">
        <v>6</v>
      </c>
      <c r="H25" s="67">
        <f t="shared" si="0"/>
        <v>15</v>
      </c>
    </row>
    <row r="26" spans="1:8" ht="16.5" customHeight="1" x14ac:dyDescent="0.2">
      <c r="A26" s="85" t="s">
        <v>86</v>
      </c>
      <c r="B26" s="86"/>
      <c r="C26" s="86"/>
      <c r="D26" s="86"/>
      <c r="E26" s="86"/>
      <c r="F26" s="87"/>
      <c r="G26" s="66"/>
      <c r="H26" s="67">
        <f>SUM(H3:H25)</f>
        <v>2035</v>
      </c>
    </row>
  </sheetData>
  <mergeCells count="1">
    <mergeCell ref="A26:F26"/>
  </mergeCells>
  <phoneticPr fontId="0" type="noConversion"/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DCEB64-E39D-41E6-A33E-7D8005213B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3BDAF-DD3F-452B-A36A-DDD79574ACD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C402EA3-140A-4FB2-B9F3-B83A4F013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M-0325-KT-6280</vt:lpstr>
      <vt:lpstr>'PUR.QT-2.BM1'!Print_Area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Dieu Cao Thi Hong</cp:lastModifiedBy>
  <dcterms:created xsi:type="dcterms:W3CDTF">2025-04-16T14:41:41Z</dcterms:created>
  <dcterms:modified xsi:type="dcterms:W3CDTF">2025-04-25T04:13:22Z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