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0. GRAPHIC 6 7 8 9/"/>
    </mc:Choice>
  </mc:AlternateContent>
  <xr:revisionPtr revIDLastSave="406" documentId="8_{AFF32104-AE22-4457-8AAF-E996DEAD060F}" xr6:coauthVersionLast="47" xr6:coauthVersionMax="47" xr10:uidLastSave="{FE4836B7-2174-41EF-8BB3-1111E3A65935}"/>
  <bookViews>
    <workbookView xWindow="-110" yWindow="-110" windowWidth="19420" windowHeight="10300" xr2:uid="{09AC5575-CD21-44A4-B8B2-604F69015AD4}"/>
  </bookViews>
  <sheets>
    <sheet name="PUR.QT-2.BM1" sheetId="3" r:id="rId1"/>
    <sheet name="M-0226-KT-7149" sheetId="6" r:id="rId2"/>
    <sheet name="M-0226-KT-7068" sheetId="7" r:id="rId3"/>
    <sheet name="M-0226-KT-7069" sheetId="8" r:id="rId4"/>
    <sheet name="M-0226-KT-7070" sheetId="9" r:id="rId5"/>
    <sheet name="M-0226-KT-7074" sheetId="10" r:id="rId6"/>
    <sheet name="M-0226-KT-6857" sheetId="11" r:id="rId7"/>
    <sheet name="M-0226-KT-7071" sheetId="12" r:id="rId8"/>
    <sheet name="M-0226-KT-7072" sheetId="13" r:id="rId9"/>
    <sheet name="M-0226-KT-7075" sheetId="14" r:id="rId10"/>
    <sheet name="M-0226-KT-7257" sheetId="15" r:id="rId11"/>
    <sheet name="M-0226-KT-7258" sheetId="16" r:id="rId12"/>
  </sheets>
  <externalReferences>
    <externalReference r:id="rId13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3" l="1"/>
  <c r="I24" i="3"/>
  <c r="I21" i="3"/>
  <c r="H16" i="16"/>
  <c r="H2" i="16"/>
  <c r="G16" i="16" l="1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K21" i="3"/>
  <c r="M21" i="3" s="1"/>
  <c r="I20" i="3"/>
  <c r="H23" i="15"/>
  <c r="G23" i="15"/>
  <c r="H9" i="15"/>
  <c r="H5" i="15"/>
  <c r="H4" i="15"/>
  <c r="H3" i="15"/>
  <c r="H2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8" i="15"/>
  <c r="H7" i="15"/>
  <c r="H6" i="15"/>
  <c r="K20" i="3" l="1"/>
  <c r="M20" i="3" s="1"/>
  <c r="I19" i="3"/>
  <c r="H26" i="14"/>
  <c r="G26" i="14"/>
  <c r="H25" i="14" l="1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K19" i="3"/>
  <c r="M19" i="3" s="1"/>
  <c r="I18" i="3"/>
  <c r="K18" i="3" s="1"/>
  <c r="M18" i="3" s="1"/>
  <c r="H26" i="13"/>
  <c r="G26" i="13"/>
  <c r="H3" i="13"/>
  <c r="H2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I17" i="3"/>
  <c r="H23" i="12"/>
  <c r="G23" i="12"/>
  <c r="H22" i="12" l="1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K17" i="3"/>
  <c r="M17" i="3" s="1"/>
  <c r="I16" i="3"/>
  <c r="H23" i="11"/>
  <c r="H16" i="11"/>
  <c r="G23" i="11"/>
  <c r="H22" i="11" l="1"/>
  <c r="H21" i="11"/>
  <c r="H20" i="11"/>
  <c r="H19" i="11"/>
  <c r="H18" i="11"/>
  <c r="H17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K16" i="3"/>
  <c r="M16" i="3" s="1"/>
  <c r="I15" i="3"/>
  <c r="H34" i="10"/>
  <c r="G34" i="10"/>
  <c r="H26" i="10"/>
  <c r="H27" i="10"/>
  <c r="H28" i="10"/>
  <c r="H29" i="10"/>
  <c r="H30" i="10"/>
  <c r="H31" i="10"/>
  <c r="H32" i="10"/>
  <c r="H33" i="10"/>
  <c r="H25" i="10"/>
  <c r="H20" i="10"/>
  <c r="H19" i="10"/>
  <c r="H18" i="10"/>
  <c r="H24" i="10"/>
  <c r="H23" i="10"/>
  <c r="H22" i="10"/>
  <c r="H21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K15" i="3" l="1"/>
  <c r="M15" i="3" s="1"/>
  <c r="I14" i="3"/>
  <c r="H23" i="9"/>
  <c r="G23" i="9"/>
  <c r="H22" i="9" l="1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K14" i="3"/>
  <c r="M14" i="3" s="1"/>
  <c r="I13" i="3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" i="8"/>
  <c r="H26" i="8"/>
  <c r="G26" i="8"/>
  <c r="K13" i="3" l="1"/>
  <c r="M13" i="3" s="1"/>
  <c r="I12" i="3"/>
  <c r="G26" i="7"/>
  <c r="H26" i="7"/>
  <c r="H18" i="7"/>
  <c r="H19" i="7"/>
  <c r="H20" i="7"/>
  <c r="H21" i="7"/>
  <c r="H22" i="7"/>
  <c r="H23" i="7"/>
  <c r="H24" i="7"/>
  <c r="H25" i="7"/>
  <c r="H17" i="7" l="1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K12" i="3"/>
  <c r="M12" i="3" s="1"/>
  <c r="I11" i="3"/>
  <c r="G23" i="6"/>
  <c r="H22" i="6" l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23" i="6" l="1"/>
  <c r="K11" i="3" l="1"/>
  <c r="H7" i="3"/>
  <c r="M11" i="3" l="1"/>
  <c r="M24" i="3" s="1"/>
</calcChain>
</file>

<file path=xl/sharedStrings.xml><?xml version="1.0" encoding="utf-8"?>
<sst xmlns="http://schemas.openxmlformats.org/spreadsheetml/2006/main" count="1709" uniqueCount="352">
  <si>
    <t>DESCRIPTION</t>
  </si>
  <si>
    <t>ALTERNATE COLOUR NAME</t>
  </si>
  <si>
    <t>STYLE #</t>
  </si>
  <si>
    <t>SIZE</t>
  </si>
  <si>
    <t>SKU</t>
  </si>
  <si>
    <t>BLACK</t>
  </si>
  <si>
    <t>XXS</t>
  </si>
  <si>
    <t>XS</t>
  </si>
  <si>
    <t>SM</t>
  </si>
  <si>
    <t>MD</t>
  </si>
  <si>
    <t>LG</t>
  </si>
  <si>
    <t>XL</t>
  </si>
  <si>
    <t>2X</t>
  </si>
  <si>
    <t>3X</t>
  </si>
  <si>
    <t>ITEM TYPE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</si>
  <si>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</si>
  <si>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</si>
  <si>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</si>
  <si>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</si>
  <si>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</si>
  <si>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</si>
  <si>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</si>
  <si>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</si>
  <si>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</si>
  <si>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</si>
  <si>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</si>
  <si>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</si>
  <si>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</si>
  <si>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</si>
  <si>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</si>
  <si>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</si>
  <si>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</si>
  <si>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</si>
  <si>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</si>
  <si>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</si>
  <si>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</si>
  <si>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</si>
  <si>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</si>
  <si>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</si>
  <si>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</si>
  <si>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</si>
  <si>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</si>
  <si>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</si>
  <si>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</si>
  <si>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</si>
  <si>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</si>
  <si>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</si>
  <si>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</si>
  <si>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</si>
  <si>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</si>
  <si>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</si>
  <si>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</si>
  <si>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</si>
  <si>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</si>
  <si>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</si>
  <si>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</si>
  <si>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</si>
  <si>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</si>
  <si>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</si>
  <si>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</si>
  <si>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</si>
  <si>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</si>
  <si>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T-SHIRT - SS</t>
  </si>
  <si>
    <t>HEATHER GREY</t>
  </si>
  <si>
    <t>RED</t>
  </si>
  <si>
    <t>LIGHT BLUE</t>
  </si>
  <si>
    <t>TOTAL</t>
  </si>
  <si>
    <t>SS26 - GRAPHIC 6, 7, 8</t>
  </si>
  <si>
    <t>BOXING TANK</t>
  </si>
  <si>
    <t>M-0226-KT-7149</t>
  </si>
  <si>
    <t>TANK</t>
  </si>
  <si>
    <t>M-0226-KT-7149-BK-01</t>
  </si>
  <si>
    <t>M-0226-KT-7149-BK-02</t>
  </si>
  <si>
    <t>M-0226-KT-7149-BK-03</t>
  </si>
  <si>
    <t>M-0226-KT-7149-BK-04</t>
  </si>
  <si>
    <t>M-0226-KT-7149-BK-05</t>
  </si>
  <si>
    <t>M-0226-KT-7149-BK-06</t>
  </si>
  <si>
    <t>M-0226-KT-7149-BK-07</t>
  </si>
  <si>
    <t>M-0226-KT-7149-WT-01</t>
  </si>
  <si>
    <t>M-0226-KT-7149-WT-02</t>
  </si>
  <si>
    <t>M-0226-KT-7149-WT-03</t>
  </si>
  <si>
    <t>M-0226-KT-7149-WT-04</t>
  </si>
  <si>
    <t>M-0226-KT-7149-WT-05</t>
  </si>
  <si>
    <t>M-0226-KT-7149-WT-06</t>
  </si>
  <si>
    <t>M-0226-KT-7149-WT-07</t>
  </si>
  <si>
    <t>DEEP RED</t>
  </si>
  <si>
    <t>M-0226-KT-7149-BRD-01</t>
  </si>
  <si>
    <t>M-0226-KT-7149-BRD-02</t>
  </si>
  <si>
    <t>M-0226-KT-7149-BRD-03</t>
  </si>
  <si>
    <t>M-0226-KT-7149-BRD-04</t>
  </si>
  <si>
    <t>M-0226-KT-7149-BRD-05</t>
  </si>
  <si>
    <t>M-0226-KT-7149-BRD-06</t>
  </si>
  <si>
    <t>M-0226-KT-7149-BRD-07</t>
  </si>
  <si>
    <t>PRODUCT SUB CATEGORY</t>
  </si>
  <si>
    <t>GOLF COURSE T-SHIRT</t>
  </si>
  <si>
    <t>M-0226-KT-7068</t>
  </si>
  <si>
    <t xml:space="preserve"> M-0226-KT-7068-BK-08</t>
  </si>
  <si>
    <t xml:space="preserve"> M-0226-KT-7068-BK-01</t>
  </si>
  <si>
    <t xml:space="preserve"> M-0226-KT-7068-BK-02</t>
  </si>
  <si>
    <t xml:space="preserve"> M-0226-KT-7068-BK-03</t>
  </si>
  <si>
    <t xml:space="preserve"> M-0226-KT-7068-BK-04</t>
  </si>
  <si>
    <t xml:space="preserve"> M-0226-KT-7068-BK-05</t>
  </si>
  <si>
    <t xml:space="preserve"> M-0226-KT-7068-BK-06</t>
  </si>
  <si>
    <t xml:space="preserve"> M-0226-KT-7068-BK-07</t>
  </si>
  <si>
    <t>LUSH GREEN</t>
  </si>
  <si>
    <t xml:space="preserve"> M-0226-KT-7068-ABG-08</t>
  </si>
  <si>
    <t xml:space="preserve"> M-0226-KT-7068-ABG-01</t>
  </si>
  <si>
    <t xml:space="preserve"> M-0226-KT-7068-ABG-02</t>
  </si>
  <si>
    <t xml:space="preserve"> M-0226-KT-7068-ABG-03</t>
  </si>
  <si>
    <t xml:space="preserve"> M-0226-KT-7068-ABG-04</t>
  </si>
  <si>
    <t xml:space="preserve"> M-0226-KT-7068-ABG-05</t>
  </si>
  <si>
    <t xml:space="preserve"> M-0226-KT-7068-ABG-06</t>
  </si>
  <si>
    <t xml:space="preserve"> M-0226-KT-7068-ABG-07</t>
  </si>
  <si>
    <t xml:space="preserve"> M-0226-KT-7068-WT-08</t>
  </si>
  <si>
    <t xml:space="preserve"> M-0226-KT-7068-WT-01</t>
  </si>
  <si>
    <t xml:space="preserve"> M-0226-KT-7068-WT-02</t>
  </si>
  <si>
    <t xml:space="preserve"> M-0226-KT-7068-WT-03</t>
  </si>
  <si>
    <t xml:space="preserve"> M-0226-KT-7068-WT-04</t>
  </si>
  <si>
    <t xml:space="preserve"> M-0226-KT-7068-WT-05</t>
  </si>
  <si>
    <t xml:space="preserve"> M-0226-KT-7068-WT-06</t>
  </si>
  <si>
    <t xml:space="preserve"> M-0226-KT-7068-WT-07</t>
  </si>
  <si>
    <t>HOT SHOT T-SHIRT</t>
  </si>
  <si>
    <t>M-0226-KT-7069</t>
  </si>
  <si>
    <t>M-0226-KT-7069-BK-08</t>
  </si>
  <si>
    <t>M-0226-KT-7069-BK-01</t>
  </si>
  <si>
    <t>M-0226-KT-7069-BK-02</t>
  </si>
  <si>
    <t>M-0226-KT-7069-BK-03</t>
  </si>
  <si>
    <t>M-0226-KT-7069-BK-04</t>
  </si>
  <si>
    <t>M-0226-KT-7069-BK-05</t>
  </si>
  <si>
    <t>M-0226-KT-7069-BK-06</t>
  </si>
  <si>
    <t>M-0226-KT-7069-BK-07</t>
  </si>
  <si>
    <t>M-0226-KT-7069-HG-08</t>
  </si>
  <si>
    <t>M-0226-KT-7069-HG-01</t>
  </si>
  <si>
    <t>M-0226-KT-7069-HG-02</t>
  </si>
  <si>
    <t>M-0226-KT-7069-HG-03</t>
  </si>
  <si>
    <t>M-0226-KT-7069-HG-04</t>
  </si>
  <si>
    <t>M-0226-KT-7069-HG-05</t>
  </si>
  <si>
    <t>M-0226-KT-7069-HG-06</t>
  </si>
  <si>
    <t>M-0226-KT-7069-HG-07</t>
  </si>
  <si>
    <t>MIDNIGHT BLUE</t>
  </si>
  <si>
    <t>M-0226-KT-7069-SBL-08</t>
  </si>
  <si>
    <t>M-0226-KT-7069-SBL-01</t>
  </si>
  <si>
    <t>M-0226-KT-7069-SBL-02</t>
  </si>
  <si>
    <t>M-0226-KT-7069-SBL-03</t>
  </si>
  <si>
    <t>M-0226-KT-7069-SBL-04</t>
  </si>
  <si>
    <t>M-0226-KT-7069-SBL-05</t>
  </si>
  <si>
    <t>M-0226-KT-7069-SBL-06</t>
  </si>
  <si>
    <t>M-0226-KT-7069-SBL-07</t>
  </si>
  <si>
    <t>COUNTRY CLUB T-SHIRT</t>
  </si>
  <si>
    <t>M-0226-KT-7070</t>
  </si>
  <si>
    <t>M-0226-KT-7070-BK-01</t>
  </si>
  <si>
    <t>M-0226-KT-7070-BK-02</t>
  </si>
  <si>
    <t>M-0226-KT-7070-BK-03</t>
  </si>
  <si>
    <t>M-0226-KT-7070-BK-04</t>
  </si>
  <si>
    <t>M-0226-KT-7070-BK-05</t>
  </si>
  <si>
    <t>M-0226-KT-7070-BK-06</t>
  </si>
  <si>
    <t>M-0226-KT-7070-BK-07</t>
  </si>
  <si>
    <t>M-0226-KT-7070-OA-01</t>
  </si>
  <si>
    <t>M-0226-KT-7070-OA-02</t>
  </si>
  <si>
    <t>M-0226-KT-7070-OA-03</t>
  </si>
  <si>
    <t>M-0226-KT-7070-OA-04</t>
  </si>
  <si>
    <t>M-0226-KT-7070-OA-05</t>
  </si>
  <si>
    <t>M-0226-KT-7070-OA-06</t>
  </si>
  <si>
    <t>M-0226-KT-7070-OA-07</t>
  </si>
  <si>
    <t>CREAM</t>
  </si>
  <si>
    <t>M-0226-KT-7070-WHS-01</t>
  </si>
  <si>
    <t>M-0226-KT-7070-WHS-02</t>
  </si>
  <si>
    <t>M-0226-KT-7070-WHS-03</t>
  </si>
  <si>
    <t>M-0226-KT-7070-WHS-04</t>
  </si>
  <si>
    <t>M-0226-KT-7070-WHS-05</t>
  </si>
  <si>
    <t>M-0226-KT-7070-WHS-06</t>
  </si>
  <si>
    <t>M-0226-KT-7070-WHS-07</t>
  </si>
  <si>
    <t>ECHO BURST T-SHIRT</t>
  </si>
  <si>
    <t>M-0226-KT-7074</t>
  </si>
  <si>
    <t>M-0226-KT-7074-BK-08</t>
  </si>
  <si>
    <t>M-0226-KT-7074-BK-01</t>
  </si>
  <si>
    <t>M-0226-KT-7074-BK-02</t>
  </si>
  <si>
    <t>M-0226-KT-7074-BK-03</t>
  </si>
  <si>
    <t>M-0226-KT-7074-BK-04</t>
  </si>
  <si>
    <t>M-0226-KT-7074-BK-05</t>
  </si>
  <si>
    <t>M-0226-KT-7074-BK-06</t>
  </si>
  <si>
    <t>M-0226-KT-7074-BK-07</t>
  </si>
  <si>
    <t>M-0226-KT-7074-WT-08</t>
  </si>
  <si>
    <t>M-0226-KT-7074-WT-01</t>
  </si>
  <si>
    <t>M-0226-KT-7074-WT-02</t>
  </si>
  <si>
    <t>M-0226-KT-7074-WT-03</t>
  </si>
  <si>
    <t>M-0226-KT-7074-WT-04</t>
  </si>
  <si>
    <t>M-0226-KT-7074-WT-05</t>
  </si>
  <si>
    <t>M-0226-KT-7074-WT-06</t>
  </si>
  <si>
    <t>M-0226-KT-7074-WT-07</t>
  </si>
  <si>
    <t>M-0226-KT-7074-XHG-08</t>
  </si>
  <si>
    <t>M-0226-KT-7074-XHG-01</t>
  </si>
  <si>
    <t>M-0226-KT-7074-XHG-02</t>
  </si>
  <si>
    <t>M-0226-KT-7074-XHG-03</t>
  </si>
  <si>
    <t>M-0226-KT-7074-XHG-04</t>
  </si>
  <si>
    <t>M-0226-KT-7074-XHG-05</t>
  </si>
  <si>
    <t>M-0226-KT-7074-XHG-06</t>
  </si>
  <si>
    <t>M-0226-KT-7074-XHG-07</t>
  </si>
  <si>
    <t>M-0226-KT-7074-RD-08</t>
  </si>
  <si>
    <t>M-0226-KT-7074-RD-01</t>
  </si>
  <si>
    <t>M-0226-KT-7074-RD-02</t>
  </si>
  <si>
    <t>M-0226-KT-7074-RD-03</t>
  </si>
  <si>
    <t>M-0226-KT-7074-RD-04</t>
  </si>
  <si>
    <t>M-0226-KT-7074-RD-05</t>
  </si>
  <si>
    <t>M-0226-KT-7074-RD-06</t>
  </si>
  <si>
    <t>M-0226-KT-7074-RD-07</t>
  </si>
  <si>
    <t>SUN FADED LS TSHIRT</t>
  </si>
  <si>
    <t>OLIVE GREEN</t>
  </si>
  <si>
    <t>M-0226-KT-6857</t>
  </si>
  <si>
    <t>T-SHIRT - LS</t>
  </si>
  <si>
    <t>M-0226-KT-6857-OL-01</t>
  </si>
  <si>
    <t>M-0226-KT-6857-OL-02</t>
  </si>
  <si>
    <t>M-0226-KT-6857-OL-03</t>
  </si>
  <si>
    <t>M-0226-KT-6857-OL-04</t>
  </si>
  <si>
    <t>M-0226-KT-6857-OL-05</t>
  </si>
  <si>
    <t>M-0226-KT-6857-OL-06</t>
  </si>
  <si>
    <t>M-0226-KT-6857-OL-07</t>
  </si>
  <si>
    <t>M-0226-KT-6857-WHS-01</t>
  </si>
  <si>
    <t>M-0226-KT-6857-WHS-02</t>
  </si>
  <si>
    <t>M-0226-KT-6857-WHS-03</t>
  </si>
  <si>
    <t>M-0226-KT-6857-WHS-04</t>
  </si>
  <si>
    <t>M-0226-KT-6857-WHS-05</t>
  </si>
  <si>
    <t>M-0226-KT-6857-WHS-06</t>
  </si>
  <si>
    <t>M-0226-KT-6857-WHS-07</t>
  </si>
  <si>
    <t>M-0226-KT-6857-BK-01</t>
  </si>
  <si>
    <t>M-0226-KT-6857-BK-02</t>
  </si>
  <si>
    <t>M-0226-KT-6857-BK-03</t>
  </si>
  <si>
    <t>M-0226-KT-6857-BK-04</t>
  </si>
  <si>
    <t>M-0226-KT-6857-BK-05</t>
  </si>
  <si>
    <t>M-0226-KT-6857-BK-06</t>
  </si>
  <si>
    <t>M-0226-KT-6857-BK-07</t>
  </si>
  <si>
    <t>HORSE POWER T-SHIRT</t>
  </si>
  <si>
    <t>FERN BROWN</t>
  </si>
  <si>
    <t>M-0226-KT-7071</t>
  </si>
  <si>
    <t>M-0226-KT-7071-BC-01</t>
  </si>
  <si>
    <t>M-0226-KT-7071-BC-02</t>
  </si>
  <si>
    <t>M-0226-KT-7071-BC-03</t>
  </si>
  <si>
    <t>M-0226-KT-7071-BC-04</t>
  </si>
  <si>
    <t>M-0226-KT-7071-BC-05</t>
  </si>
  <si>
    <t>M-0226-KT-7071-BC-06</t>
  </si>
  <si>
    <t>M-0226-KT-7071-BC-07</t>
  </si>
  <si>
    <t>EVENING DOVE</t>
  </si>
  <si>
    <t>M-0226-KT-7071-NBL-01</t>
  </si>
  <si>
    <t>M-0226-KT-7071-NBL-02</t>
  </si>
  <si>
    <t>M-0226-KT-7071-NBL-03</t>
  </si>
  <si>
    <t>M-0226-KT-7071-NBL-04</t>
  </si>
  <si>
    <t>M-0226-KT-7071-NBL-05</t>
  </si>
  <si>
    <t>M-0226-KT-7071-NBL-06</t>
  </si>
  <si>
    <t>M-0226-KT-7071-NBL-07</t>
  </si>
  <si>
    <t>M-0226-KT-7071-WT-01</t>
  </si>
  <si>
    <t>M-0226-KT-7071-WT-02</t>
  </si>
  <si>
    <t>M-0226-KT-7071-WT-03</t>
  </si>
  <si>
    <t>M-0226-KT-7071-WT-04</t>
  </si>
  <si>
    <t>M-0226-KT-7071-WT-05</t>
  </si>
  <si>
    <t>M-0226-KT-7071-WT-06</t>
  </si>
  <si>
    <t>M-0226-KT-7071-WT-07</t>
  </si>
  <si>
    <t>PARADISE 25 T-SHIRT</t>
  </si>
  <si>
    <t>M-0226-KT-7072</t>
  </si>
  <si>
    <t>M-0226-KT-7072-BK-08</t>
  </si>
  <si>
    <t>M-0226-KT-7072-BK-01</t>
  </si>
  <si>
    <t>M-0226-KT-7072-BK-02</t>
  </si>
  <si>
    <t>M-0226-KT-7072-BK-03</t>
  </si>
  <si>
    <t>M-0226-KT-7072-BK-04</t>
  </si>
  <si>
    <t>M-0226-KT-7072-BK-05</t>
  </si>
  <si>
    <t>M-0226-KT-7072-BK-06</t>
  </si>
  <si>
    <t>M-0226-KT-7072-BK-07</t>
  </si>
  <si>
    <t>ASH HEATHER GREY</t>
  </si>
  <si>
    <t>M-0226-KT-7072-AHG-08</t>
  </si>
  <si>
    <t>M-0226-KT-7072-AHG-01</t>
  </si>
  <si>
    <t>M-0226-KT-7072-AHG-02</t>
  </si>
  <si>
    <t>M-0226-KT-7072-AHG-03</t>
  </si>
  <si>
    <t>M-0226-KT-7072-AHG-04</t>
  </si>
  <si>
    <t>M-0226-KT-7072-AHG-05</t>
  </si>
  <si>
    <t>M-0226-KT-7072-AHG-06</t>
  </si>
  <si>
    <t>M-0226-KT-7072-AHG-07</t>
  </si>
  <si>
    <t>M-0226-KT-7072-BRD-08</t>
  </si>
  <si>
    <t>M-0226-KT-7072-BRD-01</t>
  </si>
  <si>
    <t>M-0226-KT-7072-BRD-02</t>
  </si>
  <si>
    <t>M-0226-KT-7072-BRD-03</t>
  </si>
  <si>
    <t>M-0226-KT-7072-BRD-04</t>
  </si>
  <si>
    <t>M-0226-KT-7072-BRD-05</t>
  </si>
  <si>
    <t>M-0226-KT-7072-BRD-06</t>
  </si>
  <si>
    <t>M-0226-KT-7072-BRD-07</t>
  </si>
  <si>
    <t>DISTRESS ARCH T-SHIRT</t>
  </si>
  <si>
    <t>ROYAL NAVY</t>
  </si>
  <si>
    <t>M-0226-KT-7075</t>
  </si>
  <si>
    <t>M-0226-KT-7075-DSB-08</t>
  </si>
  <si>
    <t>M-0226-KT-7075-DSB-01</t>
  </si>
  <si>
    <t>M-0226-KT-7075-DSB-02</t>
  </si>
  <si>
    <t>M-0226-KT-7075-DSB-03</t>
  </si>
  <si>
    <t>M-0226-KT-7075-DSB-04</t>
  </si>
  <si>
    <t>M-0226-KT-7075-DSB-05</t>
  </si>
  <si>
    <t>M-0226-KT-7075-DSB-06</t>
  </si>
  <si>
    <t>M-0226-KT-7075-DSB-07</t>
  </si>
  <si>
    <t>POLLEN</t>
  </si>
  <si>
    <t>M-0226-KT-7075-GF-08</t>
  </si>
  <si>
    <t>M-0226-KT-7075-GF-01</t>
  </si>
  <si>
    <t>M-0226-KT-7075-GF-02</t>
  </si>
  <si>
    <t>M-0226-KT-7075-GF-03</t>
  </si>
  <si>
    <t>M-0226-KT-7075-GF-04</t>
  </si>
  <si>
    <t>M-0226-KT-7075-GF-05</t>
  </si>
  <si>
    <t>M-0226-KT-7075-GF-06</t>
  </si>
  <si>
    <t>M-0226-KT-7075-GF-07</t>
  </si>
  <si>
    <t>MOSS</t>
  </si>
  <si>
    <t>M-0226-KT-7075-BEE-08</t>
  </si>
  <si>
    <t>M-0226-KT-7075-BEE-01</t>
  </si>
  <si>
    <t>M-0226-KT-7075-BEE-02</t>
  </si>
  <si>
    <t>M-0226-KT-7075-BEE-03</t>
  </si>
  <si>
    <t>M-0226-KT-7075-BEE-04</t>
  </si>
  <si>
    <t>M-0226-KT-7075-BEE-05</t>
  </si>
  <si>
    <t>M-0226-KT-7075-BEE-06</t>
  </si>
  <si>
    <t>M-0226-KT-7075-BEE-07</t>
  </si>
  <si>
    <t>SIX GOD AIR BRUSH T-SHIRT</t>
  </si>
  <si>
    <t>M-0226-KT-7257</t>
  </si>
  <si>
    <t>M-0226-KT-7257-WT-01</t>
  </si>
  <si>
    <t>M-0226-KT-7257-WT-02</t>
  </si>
  <si>
    <t>M-0226-KT-7257-WT-03</t>
  </si>
  <si>
    <t>M-0226-KT-7257-WT-04</t>
  </si>
  <si>
    <t>M-0226-KT-7257-WT-05</t>
  </si>
  <si>
    <t>M-0226-KT-7257-WT-06</t>
  </si>
  <si>
    <t>M-0226-KT-7257-WT-07</t>
  </si>
  <si>
    <t>FUEGO</t>
  </si>
  <si>
    <t>M-0226-KT-7257-FYR-01</t>
  </si>
  <si>
    <t>M-0226-KT-7257-FYR-02</t>
  </si>
  <si>
    <t>M-0226-KT-7257-FYR-03</t>
  </si>
  <si>
    <t>M-0226-KT-7257-FYR-04</t>
  </si>
  <si>
    <t>M-0226-KT-7257-FYR-05</t>
  </si>
  <si>
    <t>M-0226-KT-7257-FYR-06</t>
  </si>
  <si>
    <t>M-0226-KT-7257-FYR-07</t>
  </si>
  <si>
    <t>M-0226-KT-7257-BK-01</t>
  </si>
  <si>
    <t>M-0226-KT-7257-BK-02</t>
  </si>
  <si>
    <t>M-0226-KT-7257-BK-03</t>
  </si>
  <si>
    <t>M-0226-KT-7257-BK-04</t>
  </si>
  <si>
    <t>M-0226-KT-7257-BK-05</t>
  </si>
  <si>
    <t>M-0226-KT-7257-BK-06</t>
  </si>
  <si>
    <t>M-0226-KT-7257-BK-07</t>
  </si>
  <si>
    <t>CHERUB OWL 26 T-SHIRT</t>
  </si>
  <si>
    <t>M-0226-KT-7258</t>
  </si>
  <si>
    <t>M-0226-KT-7258-WT-01</t>
  </si>
  <si>
    <t>M-0226-KT-7258-WT-02</t>
  </si>
  <si>
    <t>M-0226-KT-7258-WT-03</t>
  </si>
  <si>
    <t>M-0226-KT-7258-WT-04</t>
  </si>
  <si>
    <t>M-0226-KT-7258-WT-05</t>
  </si>
  <si>
    <t>M-0226-KT-7258-WT-06</t>
  </si>
  <si>
    <t>M-0226-KT-7258-WT-07</t>
  </si>
  <si>
    <t>M-0226-KT-7258-BK-01</t>
  </si>
  <si>
    <t>M-0226-KT-7258-BK-02</t>
  </si>
  <si>
    <t>M-0226-KT-7258-BK-03</t>
  </si>
  <si>
    <t>M-0226-KT-7258-BK-04</t>
  </si>
  <si>
    <t>M-0226-KT-7258-BK-05</t>
  </si>
  <si>
    <t>M-0226-KT-7258-BK-06</t>
  </si>
  <si>
    <t>M-0226-KT-7258-BK-07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</si>
</sst>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51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  <font>
      <b/>
      <sz val="7"/>
      <name val="Arial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0"/>
    <xf numFmtId="0" fontId="21" fillId="0" borderId="0"/>
    <xf numFmtId="0" fontId="1" fillId="0" borderId="0"/>
  </cellStyleXfs>
  <cellXfs count="96">
    <xf numFmtId="0" fontId="0" fillId="0" borderId="0" xfId="0"/>
    <xf numFmtId="0" fontId="23" fillId="34" borderId="10" xfId="43" applyFont="1" applyFill="1" applyBorder="1" applyAlignment="1">
      <alignment horizontal="center" vertical="center"/>
    </xf>
    <xf numFmtId="0" fontId="24" fillId="0" borderId="10" xfId="43" applyFont="1" applyBorder="1" applyAlignment="1">
      <alignment horizontal="center" vertical="center"/>
    </xf>
    <xf numFmtId="0" fontId="2" fillId="0" borderId="0" xfId="43"/>
    <xf numFmtId="0" fontId="24" fillId="0" borderId="10" xfId="43" quotePrefix="1" applyFont="1" applyBorder="1" applyAlignment="1">
      <alignment horizontal="center"/>
    </xf>
    <xf numFmtId="0" fontId="24" fillId="0" borderId="10" xfId="43" applyFont="1" applyBorder="1" applyAlignment="1">
      <alignment horizontal="center"/>
    </xf>
    <xf numFmtId="0" fontId="26" fillId="0" borderId="0" xfId="44" applyFont="1" applyAlignment="1">
      <alignment vertical="center" wrapText="1"/>
    </xf>
    <xf numFmtId="0" fontId="27" fillId="35" borderId="11" xfId="44" applyFont="1" applyFill="1" applyBorder="1" applyAlignment="1">
      <alignment horizontal="left" vertical="center"/>
    </xf>
    <xf numFmtId="0" fontId="29" fillId="35" borderId="0" xfId="44" applyFont="1" applyFill="1" applyAlignment="1">
      <alignment vertical="top"/>
    </xf>
    <xf numFmtId="0" fontId="29" fillId="35" borderId="0" xfId="44" applyFont="1" applyFill="1" applyAlignment="1">
      <alignment horizontal="center" vertical="center"/>
    </xf>
    <xf numFmtId="0" fontId="27" fillId="35" borderId="10" xfId="44" applyFont="1" applyFill="1" applyBorder="1" applyAlignment="1">
      <alignment horizontal="right" vertical="center"/>
    </xf>
    <xf numFmtId="164" fontId="29" fillId="35" borderId="11" xfId="44" quotePrefix="1" applyNumberFormat="1" applyFont="1" applyFill="1" applyBorder="1" applyAlignment="1">
      <alignment horizontal="center" vertical="center"/>
    </xf>
    <xf numFmtId="15" fontId="27" fillId="35" borderId="10" xfId="44" quotePrefix="1" applyNumberFormat="1" applyFont="1" applyFill="1" applyBorder="1" applyAlignment="1">
      <alignment horizontal="center" vertical="center"/>
    </xf>
    <xf numFmtId="15" fontId="29" fillId="35" borderId="10" xfId="44" applyNumberFormat="1" applyFont="1" applyFill="1" applyBorder="1" applyAlignment="1">
      <alignment horizontal="center" vertical="center"/>
    </xf>
    <xf numFmtId="0" fontId="27" fillId="35" borderId="14" xfId="44" applyFont="1" applyFill="1" applyBorder="1" applyAlignment="1">
      <alignment horizontal="left" vertical="center"/>
    </xf>
    <xf numFmtId="164" fontId="29" fillId="35" borderId="14" xfId="44" quotePrefix="1" applyNumberFormat="1" applyFont="1" applyFill="1" applyBorder="1" applyAlignment="1">
      <alignment horizontal="center" vertical="center"/>
    </xf>
    <xf numFmtId="0" fontId="27" fillId="35" borderId="10" xfId="45" quotePrefix="1" applyFont="1" applyFill="1" applyBorder="1" applyAlignment="1">
      <alignment horizontal="center" vertical="center"/>
    </xf>
    <xf numFmtId="0" fontId="32" fillId="35" borderId="11" xfId="46" applyFont="1" applyFill="1" applyBorder="1" applyAlignment="1" applyProtection="1">
      <alignment vertical="top"/>
    </xf>
    <xf numFmtId="0" fontId="33" fillId="0" borderId="10" xfId="43" applyFont="1" applyBorder="1" applyAlignment="1">
      <alignment horizontal="center"/>
    </xf>
    <xf numFmtId="165" fontId="29" fillId="35" borderId="0" xfId="44" applyNumberFormat="1" applyFont="1" applyFill="1" applyAlignment="1">
      <alignment horizontal="center" vertical="center"/>
    </xf>
    <xf numFmtId="0" fontId="29" fillId="35" borderId="10" xfId="44" applyFont="1" applyFill="1" applyBorder="1" applyAlignment="1">
      <alignment horizontal="center" vertical="center"/>
    </xf>
    <xf numFmtId="0" fontId="29" fillId="35" borderId="15" xfId="44" applyFont="1" applyFill="1" applyBorder="1" applyAlignment="1">
      <alignment horizontal="center" vertical="center"/>
    </xf>
    <xf numFmtId="164" fontId="29" fillId="35" borderId="15" xfId="44" applyNumberFormat="1" applyFont="1" applyFill="1" applyBorder="1" applyAlignment="1">
      <alignment horizontal="center" vertical="center"/>
    </xf>
    <xf numFmtId="0" fontId="27" fillId="35" borderId="0" xfId="44" applyFont="1" applyFill="1" applyAlignment="1">
      <alignment horizontal="center" vertical="center"/>
    </xf>
    <xf numFmtId="0" fontId="27" fillId="36" borderId="10" xfId="44" applyFont="1" applyFill="1" applyBorder="1" applyAlignment="1">
      <alignment horizontal="center" vertical="center"/>
    </xf>
    <xf numFmtId="0" fontId="27" fillId="36" borderId="10" xfId="44" applyFont="1" applyFill="1" applyBorder="1" applyAlignment="1">
      <alignment horizontal="center" vertical="center" wrapText="1"/>
    </xf>
    <xf numFmtId="164" fontId="27" fillId="36" borderId="10" xfId="44" applyNumberFormat="1" applyFont="1" applyFill="1" applyBorder="1" applyAlignment="1">
      <alignment horizontal="center" vertical="center"/>
    </xf>
    <xf numFmtId="0" fontId="34" fillId="37" borderId="10" xfId="44" applyFont="1" applyFill="1" applyBorder="1" applyAlignment="1">
      <alignment horizontal="center" vertical="center" wrapText="1"/>
    </xf>
    <xf numFmtId="0" fontId="35" fillId="37" borderId="10" xfId="44" applyFont="1" applyFill="1" applyBorder="1" applyAlignment="1">
      <alignment vertical="center" wrapText="1"/>
    </xf>
    <xf numFmtId="0" fontId="34" fillId="37" borderId="10" xfId="44" quotePrefix="1" applyFont="1" applyFill="1" applyBorder="1" applyAlignment="1">
      <alignment horizontal="left" vertical="center" wrapText="1"/>
    </xf>
    <xf numFmtId="0" fontId="30" fillId="37" borderId="10" xfId="44" applyFont="1" applyFill="1" applyBorder="1" applyAlignment="1">
      <alignment horizontal="center" vertical="center" wrapText="1"/>
    </xf>
    <xf numFmtId="1" fontId="36" fillId="37" borderId="10" xfId="45" applyNumberFormat="1" applyFont="1" applyFill="1" applyBorder="1" applyAlignment="1">
      <alignment horizontal="left" vertical="center"/>
    </xf>
    <xf numFmtId="0" fontId="30" fillId="37" borderId="10" xfId="44" applyFont="1" applyFill="1" applyBorder="1" applyAlignment="1">
      <alignment horizontal="center" vertical="center"/>
    </xf>
    <xf numFmtId="3" fontId="36" fillId="0" borderId="10" xfId="45" applyNumberFormat="1" applyFont="1" applyBorder="1" applyAlignment="1">
      <alignment horizontal="center" vertical="center"/>
    </xf>
    <xf numFmtId="164" fontId="30" fillId="37" borderId="10" xfId="44" applyNumberFormat="1" applyFont="1" applyFill="1" applyBorder="1" applyAlignment="1">
      <alignment horizontal="center" vertical="center"/>
    </xf>
    <xf numFmtId="164" fontId="37" fillId="37" borderId="10" xfId="47" applyNumberFormat="1" applyFont="1" applyFill="1" applyBorder="1" applyAlignment="1">
      <alignment horizontal="center" vertical="center" wrapText="1"/>
    </xf>
    <xf numFmtId="167" fontId="34" fillId="37" borderId="10" xfId="48" applyNumberFormat="1" applyFont="1" applyFill="1" applyBorder="1" applyAlignment="1">
      <alignment horizontal="center" vertical="center" wrapText="1"/>
    </xf>
    <xf numFmtId="0" fontId="2" fillId="0" borderId="0" xfId="43" applyAlignment="1">
      <alignment vertical="center"/>
    </xf>
    <xf numFmtId="0" fontId="34" fillId="38" borderId="17" xfId="44" applyFont="1" applyFill="1" applyBorder="1" applyAlignment="1">
      <alignment horizontal="center" vertical="center"/>
    </xf>
    <xf numFmtId="0" fontId="35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 wrapText="1"/>
    </xf>
    <xf numFmtId="0" fontId="39" fillId="38" borderId="17" xfId="44" applyFont="1" applyFill="1" applyBorder="1" applyAlignment="1">
      <alignment horizontal="center" vertical="center"/>
    </xf>
    <xf numFmtId="1" fontId="40" fillId="38" borderId="17" xfId="45" applyNumberFormat="1" applyFont="1" applyFill="1" applyBorder="1" applyAlignment="1">
      <alignment horizontal="center" vertical="center"/>
    </xf>
    <xf numFmtId="3" fontId="41" fillId="38" borderId="17" xfId="45" applyNumberFormat="1" applyFont="1" applyFill="1" applyBorder="1" applyAlignment="1">
      <alignment horizontal="center" vertical="center"/>
    </xf>
    <xf numFmtId="164" fontId="34" fillId="38" borderId="17" xfId="44" applyNumberFormat="1" applyFont="1" applyFill="1" applyBorder="1" applyAlignment="1">
      <alignment horizontal="center" vertical="center"/>
    </xf>
    <xf numFmtId="164" fontId="34" fillId="38" borderId="17" xfId="47" applyNumberFormat="1" applyFont="1" applyFill="1" applyBorder="1" applyAlignment="1">
      <alignment horizontal="center" vertical="center" wrapText="1"/>
    </xf>
    <xf numFmtId="167" fontId="34" fillId="38" borderId="17" xfId="48" applyNumberFormat="1" applyFont="1" applyFill="1" applyBorder="1" applyAlignment="1">
      <alignment horizontal="center" vertical="center"/>
    </xf>
    <xf numFmtId="0" fontId="42" fillId="35" borderId="0" xfId="44" applyFont="1" applyFill="1" applyAlignment="1">
      <alignment horizontal="center" vertical="center" wrapText="1"/>
    </xf>
    <xf numFmtId="0" fontId="43" fillId="35" borderId="0" xfId="44" applyFont="1" applyFill="1" applyAlignment="1">
      <alignment horizontal="center" vertical="center" wrapText="1"/>
    </xf>
    <xf numFmtId="3" fontId="44" fillId="39" borderId="10" xfId="44" applyNumberFormat="1" applyFont="1" applyFill="1" applyBorder="1" applyAlignment="1">
      <alignment horizontal="center" vertical="center" wrapText="1"/>
    </xf>
    <xf numFmtId="3" fontId="44" fillId="0" borderId="10" xfId="44" applyNumberFormat="1" applyFont="1" applyBorder="1" applyAlignment="1">
      <alignment horizontal="center" vertical="center" wrapText="1"/>
    </xf>
    <xf numFmtId="164" fontId="42" fillId="35" borderId="0" xfId="44" applyNumberFormat="1" applyFont="1" applyFill="1" applyAlignment="1">
      <alignment horizontal="center" vertical="center" wrapText="1"/>
    </xf>
    <xf numFmtId="0" fontId="45" fillId="35" borderId="0" xfId="44" applyFont="1" applyFill="1" applyAlignment="1">
      <alignment horizontal="center" vertical="center"/>
    </xf>
    <xf numFmtId="14" fontId="46" fillId="35" borderId="0" xfId="44" quotePrefix="1" applyNumberFormat="1" applyFont="1" applyFill="1" applyAlignment="1">
      <alignment horizontal="center" vertical="center"/>
    </xf>
    <xf numFmtId="164" fontId="29" fillId="35" borderId="0" xfId="47" applyNumberFormat="1" applyFont="1" applyFill="1" applyAlignment="1">
      <alignment horizontal="center" vertical="center"/>
    </xf>
    <xf numFmtId="0" fontId="47" fillId="35" borderId="0" xfId="44" applyFont="1" applyFill="1" applyAlignment="1">
      <alignment horizontal="center" vertical="center"/>
    </xf>
    <xf numFmtId="0" fontId="47" fillId="0" borderId="0" xfId="44" applyFont="1" applyAlignment="1">
      <alignment vertical="center"/>
    </xf>
    <xf numFmtId="0" fontId="48" fillId="35" borderId="0" xfId="44" applyFont="1" applyFill="1" applyAlignment="1">
      <alignment horizontal="center" vertical="center"/>
    </xf>
    <xf numFmtId="0" fontId="29" fillId="0" borderId="0" xfId="44" applyFont="1" applyAlignment="1">
      <alignment horizontal="center" vertical="center"/>
    </xf>
    <xf numFmtId="164" fontId="47" fillId="35" borderId="0" xfId="44" applyNumberFormat="1" applyFont="1" applyFill="1" applyAlignment="1">
      <alignment horizontal="center" vertical="center"/>
    </xf>
    <xf numFmtId="0" fontId="24" fillId="0" borderId="0" xfId="43" applyFont="1"/>
    <xf numFmtId="0" fontId="0" fillId="0" borderId="10" xfId="0" applyBorder="1"/>
    <xf numFmtId="0" fontId="21" fillId="0" borderId="0" xfId="50"/>
    <xf numFmtId="0" fontId="20" fillId="33" borderId="10" xfId="50" applyFont="1" applyFill="1" applyBorder="1" applyAlignment="1">
      <alignment horizontal="center"/>
    </xf>
    <xf numFmtId="0" fontId="21" fillId="0" borderId="10" xfId="50" applyBorder="1"/>
    <xf numFmtId="0" fontId="21" fillId="40" borderId="10" xfId="50" applyFill="1" applyBorder="1"/>
    <xf numFmtId="0" fontId="47" fillId="0" borderId="0" xfId="44" applyFont="1" applyAlignment="1">
      <alignment horizontal="center" vertical="center" wrapText="1"/>
    </xf>
    <xf numFmtId="0" fontId="30" fillId="35" borderId="14" xfId="43" applyFont="1" applyFill="1" applyBorder="1" applyAlignment="1">
      <alignment horizontal="left" vertical="top"/>
    </xf>
    <xf numFmtId="165" fontId="29" fillId="35" borderId="10" xfId="44" applyNumberFormat="1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top"/>
    </xf>
    <xf numFmtId="0" fontId="38" fillId="37" borderId="12" xfId="44" applyFont="1" applyFill="1" applyBorder="1" applyAlignment="1">
      <alignment horizontal="right" vertical="center" wrapText="1"/>
    </xf>
    <xf numFmtId="0" fontId="38" fillId="37" borderId="16" xfId="44" applyFont="1" applyFill="1" applyBorder="1" applyAlignment="1">
      <alignment horizontal="right" vertical="center" wrapText="1"/>
    </xf>
    <xf numFmtId="0" fontId="38" fillId="37" borderId="13" xfId="44" applyFont="1" applyFill="1" applyBorder="1" applyAlignment="1">
      <alignment horizontal="right" vertical="center" wrapText="1"/>
    </xf>
    <xf numFmtId="164" fontId="44" fillId="39" borderId="12" xfId="44" applyNumberFormat="1" applyFont="1" applyFill="1" applyBorder="1" applyAlignment="1">
      <alignment horizontal="center" vertical="center" wrapText="1"/>
    </xf>
    <xf numFmtId="164" fontId="44" fillId="39" borderId="16" xfId="44" applyNumberFormat="1" applyFont="1" applyFill="1" applyBorder="1" applyAlignment="1">
      <alignment horizontal="center" vertical="center" wrapText="1"/>
    </xf>
    <xf numFmtId="0" fontId="2" fillId="0" borderId="0" xfId="43" applyAlignment="1">
      <alignment horizontal="center"/>
    </xf>
    <xf numFmtId="0" fontId="22" fillId="0" borderId="0" xfId="43" applyFont="1" applyAlignment="1">
      <alignment horizontal="center" vertical="center" wrapText="1"/>
    </xf>
    <xf numFmtId="0" fontId="28" fillId="35" borderId="11" xfId="43" applyFont="1" applyFill="1" applyBorder="1" applyAlignment="1">
      <alignment horizontal="center" vertical="top"/>
    </xf>
    <xf numFmtId="0" fontId="27" fillId="35" borderId="12" xfId="44" applyFont="1" applyFill="1" applyBorder="1" applyAlignment="1">
      <alignment horizontal="center" vertical="center"/>
    </xf>
    <xf numFmtId="0" fontId="27" fillId="35" borderId="13" xfId="44" applyFont="1" applyFill="1" applyBorder="1" applyAlignment="1">
      <alignment horizontal="center" vertical="center"/>
    </xf>
    <xf numFmtId="0" fontId="29" fillId="35" borderId="12" xfId="44" applyFont="1" applyFill="1" applyBorder="1" applyAlignment="1">
      <alignment horizontal="center" vertical="center"/>
    </xf>
    <xf numFmtId="0" fontId="29" fillId="35" borderId="13" xfId="44" applyFont="1" applyFill="1" applyBorder="1" applyAlignment="1">
      <alignment horizontal="center" vertical="center"/>
    </xf>
    <xf numFmtId="0" fontId="21" fillId="0" borderId="12" xfId="50" applyBorder="1" applyAlignment="1">
      <alignment horizontal="center"/>
    </xf>
    <xf numFmtId="0" fontId="21" fillId="0" borderId="16" xfId="50" applyBorder="1" applyAlignment="1">
      <alignment horizontal="center"/>
    </xf>
    <xf numFmtId="0" fontId="21" fillId="0" borderId="13" xfId="50" applyBorder="1" applyAlignment="1">
      <alignment horizontal="center"/>
    </xf>
    <xf numFmtId="0" fontId="1" fillId="0" borderId="0" xfId="51"/>
    <xf numFmtId="0" fontId="1" fillId="0" borderId="10" xfId="51" applyBorder="1"/>
    <xf numFmtId="0" fontId="1" fillId="40" borderId="10" xfId="51" applyFill="1" applyBorder="1"/>
    <xf numFmtId="0" fontId="1" fillId="0" borderId="12" xfId="51" applyBorder="1" applyAlignment="1">
      <alignment horizontal="center"/>
    </xf>
    <xf numFmtId="0" fontId="1" fillId="0" borderId="16" xfId="51" applyBorder="1" applyAlignment="1">
      <alignment horizontal="center"/>
    </xf>
    <xf numFmtId="0" fontId="1" fillId="0" borderId="13" xfId="51" applyBorder="1" applyAlignment="1">
      <alignment horizontal="center"/>
    </xf>
    <xf numFmtId="0" fontId="50" fillId="33" borderId="10" xfId="0" applyFont="1" applyFill="1" applyBorder="1" applyAlignment="1">
      <alignment horizontal="center"/>
    </xf>
    <xf numFmtId="0" fontId="0" fillId="40" borderId="10" xfId="0" applyFill="1" applyBorder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rmal 5" xfId="50" xr:uid="{4E99AF41-55E1-45DE-A8D1-91DD57B55834}"/>
    <cellStyle name="Normal 6" xfId="51" xr:uid="{7F19C1D9-8CDF-43CA-8997-2C4DE014F2B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21</xdr:row>
      <xdr:rowOff>18142</xdr:rowOff>
    </xdr:from>
    <xdr:to>
      <xdr:col>3</xdr:col>
      <xdr:colOff>525218</xdr:colOff>
      <xdr:row>21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3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O12" sqref="O12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8.88671875" style="3" customWidth="1"/>
    <col min="7" max="7" width="27.5546875" style="3" customWidth="1"/>
    <col min="8" max="8" width="8.88671875" style="3"/>
    <col min="9" max="9" width="17.2187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75"/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1" t="s">
        <v>16</v>
      </c>
      <c r="N1" s="2" t="s">
        <v>17</v>
      </c>
    </row>
    <row r="2" spans="1:23" ht="16.5" x14ac:dyDescent="0.45">
      <c r="A2" s="75"/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1" t="s">
        <v>18</v>
      </c>
      <c r="N2" s="4" t="s">
        <v>19</v>
      </c>
    </row>
    <row r="3" spans="1:23" ht="16.5" x14ac:dyDescent="0.45">
      <c r="A3" s="75"/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1" t="s">
        <v>20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21</v>
      </c>
      <c r="B5" s="77" t="s">
        <v>22</v>
      </c>
      <c r="C5" s="77"/>
      <c r="D5" s="77"/>
      <c r="E5" s="8"/>
      <c r="F5" s="9"/>
      <c r="G5" s="10" t="s">
        <v>23</v>
      </c>
      <c r="H5" s="78" t="s">
        <v>24</v>
      </c>
      <c r="I5" s="79"/>
      <c r="J5" s="9"/>
      <c r="K5" s="9"/>
      <c r="L5" s="11"/>
      <c r="M5" s="12" t="s">
        <v>25</v>
      </c>
      <c r="N5" s="13">
        <v>45968</v>
      </c>
    </row>
    <row r="6" spans="1:23" ht="18" x14ac:dyDescent="0.35">
      <c r="A6" s="14" t="s">
        <v>26</v>
      </c>
      <c r="B6" s="69"/>
      <c r="C6" s="69"/>
      <c r="D6" s="69"/>
      <c r="E6" s="8"/>
      <c r="F6" s="9"/>
      <c r="G6" s="10" t="s">
        <v>27</v>
      </c>
      <c r="H6" s="80" t="s">
        <v>67</v>
      </c>
      <c r="I6" s="81"/>
      <c r="J6" s="9"/>
      <c r="K6" s="9"/>
      <c r="L6" s="15"/>
      <c r="M6" s="12" t="s">
        <v>28</v>
      </c>
      <c r="N6" s="16"/>
    </row>
    <row r="7" spans="1:23" ht="18" x14ac:dyDescent="0.4">
      <c r="A7" s="14" t="s">
        <v>29</v>
      </c>
      <c r="B7" s="67"/>
      <c r="C7" s="67"/>
      <c r="D7" s="17"/>
      <c r="E7" s="8"/>
      <c r="F7" s="9"/>
      <c r="G7" s="10" t="s">
        <v>30</v>
      </c>
      <c r="H7" s="68">
        <f>N5+10</f>
        <v>45978</v>
      </c>
      <c r="I7" s="68"/>
      <c r="J7" s="9"/>
      <c r="K7" s="9"/>
      <c r="L7" s="15"/>
      <c r="M7" s="12" t="s">
        <v>31</v>
      </c>
      <c r="N7" s="18" t="s">
        <v>32</v>
      </c>
    </row>
    <row r="8" spans="1:23" ht="18" x14ac:dyDescent="0.35">
      <c r="A8" s="14" t="s">
        <v>33</v>
      </c>
      <c r="B8" s="69"/>
      <c r="C8" s="69"/>
      <c r="D8" s="69"/>
      <c r="E8" s="8"/>
      <c r="F8" s="9"/>
      <c r="G8" s="10" t="s">
        <v>34</v>
      </c>
      <c r="H8" s="68">
        <v>46056</v>
      </c>
      <c r="I8" s="68"/>
      <c r="J8" s="19"/>
      <c r="K8" s="19"/>
      <c r="L8" s="15"/>
      <c r="M8" s="12" t="s">
        <v>35</v>
      </c>
      <c r="N8" s="20" t="s">
        <v>36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37</v>
      </c>
      <c r="B10" s="25" t="s">
        <v>38</v>
      </c>
      <c r="C10" s="25" t="s">
        <v>0</v>
      </c>
      <c r="D10" s="25" t="s">
        <v>39</v>
      </c>
      <c r="E10" s="25" t="s">
        <v>40</v>
      </c>
      <c r="F10" s="24" t="s">
        <v>41</v>
      </c>
      <c r="G10" s="24" t="s">
        <v>42</v>
      </c>
      <c r="H10" s="24" t="s">
        <v>43</v>
      </c>
      <c r="I10" s="25" t="s">
        <v>44</v>
      </c>
      <c r="J10" s="25" t="s">
        <v>45</v>
      </c>
      <c r="K10" s="25" t="s">
        <v>46</v>
      </c>
      <c r="L10" s="26" t="s">
        <v>47</v>
      </c>
      <c r="M10" s="24" t="s">
        <v>48</v>
      </c>
      <c r="N10" s="24" t="s">
        <v>49</v>
      </c>
    </row>
    <row r="11" spans="1:23" s="37" customFormat="1" ht="36" x14ac:dyDescent="0.2">
      <c r="A11" s="27" t="s">
        <v>69</v>
      </c>
      <c r="B11" s="28"/>
      <c r="C11" s="27" t="s">
        <v>50</v>
      </c>
      <c r="D11" s="27" t="s">
        <v>51</v>
      </c>
      <c r="E11" s="29" t="s">
        <v>52</v>
      </c>
      <c r="F11" s="30" t="s">
        <v>53</v>
      </c>
      <c r="G11" s="31" t="s">
        <v>15</v>
      </c>
      <c r="H11" s="32" t="s">
        <v>54</v>
      </c>
      <c r="I11" s="33">
        <f>'M-0226-KT-7149'!H23</f>
        <v>2051</v>
      </c>
      <c r="J11" s="33">
        <v>0</v>
      </c>
      <c r="K11" s="33">
        <f>I11</f>
        <v>2051</v>
      </c>
      <c r="L11" s="34"/>
      <c r="M11" s="35">
        <f>K11*L11</f>
        <v>0</v>
      </c>
      <c r="N11" s="36"/>
      <c r="W11" s="37" t="s">
        <v>50</v>
      </c>
    </row>
    <row r="12" spans="1:23" s="37" customFormat="1" ht="36" x14ac:dyDescent="0.2">
      <c r="A12" s="27" t="s">
        <v>95</v>
      </c>
      <c r="B12" s="28"/>
      <c r="C12" s="27" t="s">
        <v>50</v>
      </c>
      <c r="D12" s="27" t="s">
        <v>51</v>
      </c>
      <c r="E12" s="29" t="s">
        <v>52</v>
      </c>
      <c r="F12" s="30" t="s">
        <v>53</v>
      </c>
      <c r="G12" s="31" t="s">
        <v>15</v>
      </c>
      <c r="H12" s="32" t="s">
        <v>54</v>
      </c>
      <c r="I12" s="33">
        <f>'M-0226-KT-7068'!H26</f>
        <v>2051</v>
      </c>
      <c r="J12" s="33">
        <v>0</v>
      </c>
      <c r="K12" s="33">
        <f>I12</f>
        <v>2051</v>
      </c>
      <c r="L12" s="34"/>
      <c r="M12" s="35">
        <f>K12*L12</f>
        <v>0</v>
      </c>
      <c r="N12" s="36"/>
      <c r="W12" s="37" t="s">
        <v>50</v>
      </c>
    </row>
    <row r="13" spans="1:23" s="37" customFormat="1" ht="36" x14ac:dyDescent="0.2">
      <c r="A13" s="27" t="s">
        <v>122</v>
      </c>
      <c r="B13" s="28"/>
      <c r="C13" s="27" t="s">
        <v>50</v>
      </c>
      <c r="D13" s="27" t="s">
        <v>51</v>
      </c>
      <c r="E13" s="29" t="s">
        <v>52</v>
      </c>
      <c r="F13" s="30" t="s">
        <v>53</v>
      </c>
      <c r="G13" s="31" t="s">
        <v>15</v>
      </c>
      <c r="H13" s="32" t="s">
        <v>54</v>
      </c>
      <c r="I13" s="33">
        <f>'M-0226-KT-7069'!H26</f>
        <v>1930</v>
      </c>
      <c r="J13" s="33">
        <v>0</v>
      </c>
      <c r="K13" s="33">
        <f>I13</f>
        <v>1930</v>
      </c>
      <c r="L13" s="34"/>
      <c r="M13" s="35">
        <f>K13*L13</f>
        <v>0</v>
      </c>
      <c r="N13" s="36"/>
      <c r="W13" s="37" t="s">
        <v>50</v>
      </c>
    </row>
    <row r="14" spans="1:23" s="37" customFormat="1" ht="36" x14ac:dyDescent="0.2">
      <c r="A14" s="27" t="s">
        <v>149</v>
      </c>
      <c r="B14" s="28"/>
      <c r="C14" s="27" t="s">
        <v>50</v>
      </c>
      <c r="D14" s="27" t="s">
        <v>51</v>
      </c>
      <c r="E14" s="29" t="s">
        <v>52</v>
      </c>
      <c r="F14" s="30" t="s">
        <v>53</v>
      </c>
      <c r="G14" s="31" t="s">
        <v>15</v>
      </c>
      <c r="H14" s="32" t="s">
        <v>54</v>
      </c>
      <c r="I14" s="33">
        <f>'M-0226-KT-7070'!H23</f>
        <v>2766</v>
      </c>
      <c r="J14" s="33">
        <v>0</v>
      </c>
      <c r="K14" s="33">
        <f>I14</f>
        <v>2766</v>
      </c>
      <c r="L14" s="34"/>
      <c r="M14" s="35">
        <f>K14*L14</f>
        <v>0</v>
      </c>
      <c r="N14" s="36"/>
      <c r="W14" s="37" t="s">
        <v>50</v>
      </c>
    </row>
    <row r="15" spans="1:23" s="37" customFormat="1" ht="36" x14ac:dyDescent="0.2">
      <c r="A15" s="27" t="s">
        <v>173</v>
      </c>
      <c r="B15" s="28"/>
      <c r="C15" s="27" t="s">
        <v>50</v>
      </c>
      <c r="D15" s="27" t="s">
        <v>51</v>
      </c>
      <c r="E15" s="29" t="s">
        <v>52</v>
      </c>
      <c r="F15" s="30" t="s">
        <v>53</v>
      </c>
      <c r="G15" s="31" t="s">
        <v>15</v>
      </c>
      <c r="H15" s="32" t="s">
        <v>54</v>
      </c>
      <c r="I15" s="33">
        <f>'M-0226-KT-7074'!H34</f>
        <v>3013</v>
      </c>
      <c r="J15" s="33">
        <v>0</v>
      </c>
      <c r="K15" s="33">
        <f>I15</f>
        <v>3013</v>
      </c>
      <c r="L15" s="34"/>
      <c r="M15" s="35">
        <f>K15*L15</f>
        <v>0</v>
      </c>
      <c r="N15" s="36"/>
      <c r="W15" s="37" t="s">
        <v>50</v>
      </c>
    </row>
    <row r="16" spans="1:23" s="37" customFormat="1" ht="36" x14ac:dyDescent="0.2">
      <c r="A16" s="27" t="s">
        <v>208</v>
      </c>
      <c r="B16" s="28"/>
      <c r="C16" s="27" t="s">
        <v>50</v>
      </c>
      <c r="D16" s="27" t="s">
        <v>51</v>
      </c>
      <c r="E16" s="29" t="s">
        <v>52</v>
      </c>
      <c r="F16" s="30" t="s">
        <v>53</v>
      </c>
      <c r="G16" s="31" t="s">
        <v>15</v>
      </c>
      <c r="H16" s="32" t="s">
        <v>54</v>
      </c>
      <c r="I16" s="33">
        <f>'M-0226-KT-6857'!H23</f>
        <v>1689</v>
      </c>
      <c r="J16" s="33">
        <v>0</v>
      </c>
      <c r="K16" s="33">
        <f>I16</f>
        <v>1689</v>
      </c>
      <c r="L16" s="34"/>
      <c r="M16" s="35">
        <f>K16*L16</f>
        <v>0</v>
      </c>
      <c r="N16" s="36"/>
      <c r="W16" s="37" t="s">
        <v>50</v>
      </c>
    </row>
    <row r="17" spans="1:23" s="37" customFormat="1" ht="36" x14ac:dyDescent="0.2">
      <c r="A17" s="27" t="s">
        <v>233</v>
      </c>
      <c r="B17" s="28"/>
      <c r="C17" s="27" t="s">
        <v>50</v>
      </c>
      <c r="D17" s="27" t="s">
        <v>51</v>
      </c>
      <c r="E17" s="29" t="s">
        <v>52</v>
      </c>
      <c r="F17" s="30" t="s">
        <v>53</v>
      </c>
      <c r="G17" s="31" t="s">
        <v>15</v>
      </c>
      <c r="H17" s="32" t="s">
        <v>54</v>
      </c>
      <c r="I17" s="33">
        <f>'M-0226-KT-7071'!H23</f>
        <v>2168</v>
      </c>
      <c r="J17" s="33">
        <v>0</v>
      </c>
      <c r="K17" s="33">
        <f>I17</f>
        <v>2168</v>
      </c>
      <c r="L17" s="34"/>
      <c r="M17" s="35">
        <f>K17*L17</f>
        <v>0</v>
      </c>
      <c r="N17" s="36"/>
      <c r="W17" s="37" t="s">
        <v>50</v>
      </c>
    </row>
    <row r="18" spans="1:23" s="37" customFormat="1" ht="36" x14ac:dyDescent="0.2">
      <c r="A18" s="27" t="s">
        <v>257</v>
      </c>
      <c r="B18" s="28"/>
      <c r="C18" s="27" t="s">
        <v>50</v>
      </c>
      <c r="D18" s="27" t="s">
        <v>51</v>
      </c>
      <c r="E18" s="29" t="s">
        <v>52</v>
      </c>
      <c r="F18" s="30" t="s">
        <v>53</v>
      </c>
      <c r="G18" s="31" t="s">
        <v>15</v>
      </c>
      <c r="H18" s="32" t="s">
        <v>54</v>
      </c>
      <c r="I18" s="33">
        <f>'M-0226-KT-7072'!H26</f>
        <v>4329</v>
      </c>
      <c r="J18" s="33">
        <v>0</v>
      </c>
      <c r="K18" s="33">
        <f>I18</f>
        <v>4329</v>
      </c>
      <c r="L18" s="34"/>
      <c r="M18" s="35">
        <f>K18*L18</f>
        <v>0</v>
      </c>
      <c r="N18" s="36"/>
      <c r="W18" s="37" t="s">
        <v>50</v>
      </c>
    </row>
    <row r="19" spans="1:23" s="37" customFormat="1" ht="36" x14ac:dyDescent="0.2">
      <c r="A19" s="27" t="s">
        <v>285</v>
      </c>
      <c r="B19" s="28"/>
      <c r="C19" s="27" t="s">
        <v>50</v>
      </c>
      <c r="D19" s="27" t="s">
        <v>51</v>
      </c>
      <c r="E19" s="29" t="s">
        <v>52</v>
      </c>
      <c r="F19" s="30" t="s">
        <v>53</v>
      </c>
      <c r="G19" s="31" t="s">
        <v>15</v>
      </c>
      <c r="H19" s="32" t="s">
        <v>54</v>
      </c>
      <c r="I19" s="33">
        <f>'M-0226-KT-7075'!H26</f>
        <v>2170</v>
      </c>
      <c r="J19" s="33">
        <v>0</v>
      </c>
      <c r="K19" s="33">
        <f>I19</f>
        <v>2170</v>
      </c>
      <c r="L19" s="34"/>
      <c r="M19" s="35">
        <f>K19*L19</f>
        <v>0</v>
      </c>
      <c r="N19" s="36"/>
      <c r="W19" s="37" t="s">
        <v>50</v>
      </c>
    </row>
    <row r="20" spans="1:23" s="37" customFormat="1" ht="36" x14ac:dyDescent="0.2">
      <c r="A20" s="27" t="s">
        <v>313</v>
      </c>
      <c r="B20" s="28"/>
      <c r="C20" s="27" t="s">
        <v>50</v>
      </c>
      <c r="D20" s="27" t="s">
        <v>51</v>
      </c>
      <c r="E20" s="29" t="s">
        <v>52</v>
      </c>
      <c r="F20" s="30" t="s">
        <v>53</v>
      </c>
      <c r="G20" s="31" t="s">
        <v>15</v>
      </c>
      <c r="H20" s="32" t="s">
        <v>54</v>
      </c>
      <c r="I20" s="33">
        <f>'M-0226-KT-7257'!H23</f>
        <v>2169</v>
      </c>
      <c r="J20" s="33">
        <v>0</v>
      </c>
      <c r="K20" s="33">
        <f>I20</f>
        <v>2169</v>
      </c>
      <c r="L20" s="34"/>
      <c r="M20" s="35">
        <f>K20*L20</f>
        <v>0</v>
      </c>
      <c r="N20" s="36"/>
      <c r="W20" s="37" t="s">
        <v>50</v>
      </c>
    </row>
    <row r="21" spans="1:23" s="37" customFormat="1" ht="36" x14ac:dyDescent="0.2">
      <c r="A21" s="27" t="s">
        <v>337</v>
      </c>
      <c r="B21" s="28"/>
      <c r="C21" s="27" t="s">
        <v>50</v>
      </c>
      <c r="D21" s="27" t="s">
        <v>51</v>
      </c>
      <c r="E21" s="29" t="s">
        <v>52</v>
      </c>
      <c r="F21" s="30" t="s">
        <v>53</v>
      </c>
      <c r="G21" s="31" t="s">
        <v>15</v>
      </c>
      <c r="H21" s="32" t="s">
        <v>54</v>
      </c>
      <c r="I21" s="33">
        <f>'M-0226-KT-7258'!H16</f>
        <v>1924</v>
      </c>
      <c r="J21" s="33">
        <v>0</v>
      </c>
      <c r="K21" s="33">
        <f>I21</f>
        <v>1924</v>
      </c>
      <c r="L21" s="34"/>
      <c r="M21" s="35">
        <f>K21*L21</f>
        <v>0</v>
      </c>
      <c r="N21" s="36"/>
      <c r="W21" s="37" t="s">
        <v>50</v>
      </c>
    </row>
    <row r="22" spans="1:23" s="37" customFormat="1" ht="138.5" customHeight="1" x14ac:dyDescent="0.2">
      <c r="A22" s="70" t="s">
        <v>55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/>
    </row>
    <row r="23" spans="1:23" ht="16.5" x14ac:dyDescent="0.35">
      <c r="A23" s="38"/>
      <c r="B23" s="39"/>
      <c r="C23" s="40"/>
      <c r="D23" s="40"/>
      <c r="E23" s="40"/>
      <c r="F23" s="41"/>
      <c r="G23" s="42"/>
      <c r="H23" s="38"/>
      <c r="I23" s="43"/>
      <c r="J23" s="43"/>
      <c r="K23" s="43"/>
      <c r="L23" s="44"/>
      <c r="M23" s="45"/>
      <c r="N23" s="46"/>
    </row>
    <row r="24" spans="1:23" ht="31.5" customHeight="1" x14ac:dyDescent="0.35">
      <c r="A24" s="47"/>
      <c r="B24" s="47"/>
      <c r="C24" s="47"/>
      <c r="D24" s="47"/>
      <c r="E24" s="47"/>
      <c r="F24" s="47"/>
      <c r="G24" s="48"/>
      <c r="H24" s="48" t="s">
        <v>56</v>
      </c>
      <c r="I24" s="49">
        <f>SUM(I11:I21)</f>
        <v>26260</v>
      </c>
      <c r="J24" s="50"/>
      <c r="K24" s="49">
        <f>SUM(K11:K21)</f>
        <v>26260</v>
      </c>
      <c r="L24" s="51"/>
      <c r="M24" s="73">
        <f>SUM(M11:M23)</f>
        <v>0</v>
      </c>
      <c r="N24" s="74"/>
    </row>
    <row r="25" spans="1:23" ht="16.5" x14ac:dyDescent="0.35">
      <c r="A25" s="52"/>
      <c r="B25" s="52"/>
      <c r="C25" s="53"/>
      <c r="D25" s="53"/>
      <c r="E25" s="53"/>
      <c r="F25" s="53"/>
      <c r="G25" s="9"/>
      <c r="H25" s="9"/>
      <c r="I25" s="9"/>
      <c r="J25" s="9"/>
      <c r="K25" s="9"/>
      <c r="L25" s="54"/>
      <c r="M25" s="54"/>
      <c r="N25" s="9"/>
    </row>
    <row r="26" spans="1:23" ht="16.5" x14ac:dyDescent="0.35">
      <c r="A26" s="66" t="s">
        <v>57</v>
      </c>
      <c r="B26" s="66"/>
      <c r="C26" s="66"/>
      <c r="D26" s="55"/>
      <c r="E26" s="56" t="s">
        <v>58</v>
      </c>
      <c r="F26" s="56"/>
      <c r="G26" s="55"/>
      <c r="H26" s="57"/>
      <c r="I26" s="58"/>
      <c r="J26" s="58"/>
      <c r="K26" s="58"/>
      <c r="L26" s="59" t="s">
        <v>59</v>
      </c>
      <c r="M26" s="9"/>
      <c r="N26" s="9"/>
    </row>
    <row r="27" spans="1:23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23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23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23" ht="16.5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23" ht="16.5" x14ac:dyDescent="0.4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23" ht="16.5" x14ac:dyDescent="0.4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1:14" ht="16.5" x14ac:dyDescent="0.4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4" ht="16.5" x14ac:dyDescent="0.4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1:14" ht="16.5" x14ac:dyDescent="0.4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4" ht="16.5" x14ac:dyDescent="0.4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</sheetData>
  <mergeCells count="13">
    <mergeCell ref="A1:C3"/>
    <mergeCell ref="D1:L3"/>
    <mergeCell ref="B5:D5"/>
    <mergeCell ref="H5:I5"/>
    <mergeCell ref="B6:D6"/>
    <mergeCell ref="H6:I6"/>
    <mergeCell ref="A26:C26"/>
    <mergeCell ref="B7:C7"/>
    <mergeCell ref="H7:I7"/>
    <mergeCell ref="B8:D8"/>
    <mergeCell ref="H8:I8"/>
    <mergeCell ref="A22:N22"/>
    <mergeCell ref="M24:N24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F2BE-A046-4B89-9ED7-4AE8AC690F29}">
  <dimension ref="A1:H26"/>
  <sheetViews>
    <sheetView workbookViewId="0">
      <selection activeCell="M15" sqref="M15"/>
    </sheetView>
  </sheetViews>
  <sheetFormatPr defaultRowHeight="10" x14ac:dyDescent="0.2"/>
  <cols>
    <col min="1" max="1" width="22.5546875" style="62" bestFit="1" customWidth="1"/>
    <col min="2" max="2" width="22.109375" style="62" bestFit="1" customWidth="1"/>
    <col min="3" max="3" width="15.88671875" style="62" bestFit="1" customWidth="1"/>
    <col min="4" max="4" width="11.44140625" style="62" bestFit="1" customWidth="1"/>
    <col min="5" max="5" width="5.88671875" style="62" bestFit="1" customWidth="1"/>
    <col min="6" max="6" width="21.5546875" style="62" bestFit="1" customWidth="1"/>
    <col min="8" max="8" width="14.6640625" bestFit="1" customWidth="1"/>
    <col min="9" max="16384" width="8.88671875" style="62"/>
  </cols>
  <sheetData>
    <row r="1" spans="1:8" ht="10.25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91" t="s">
        <v>60</v>
      </c>
      <c r="H1" s="91" t="s">
        <v>61</v>
      </c>
    </row>
    <row r="2" spans="1:8" x14ac:dyDescent="0.2">
      <c r="A2" s="64" t="s">
        <v>283</v>
      </c>
      <c r="B2" s="65" t="s">
        <v>284</v>
      </c>
      <c r="C2" s="64" t="s">
        <v>285</v>
      </c>
      <c r="D2" s="65" t="s">
        <v>62</v>
      </c>
      <c r="E2" s="65" t="s">
        <v>6</v>
      </c>
      <c r="F2" s="65" t="s">
        <v>286</v>
      </c>
      <c r="G2" s="61">
        <v>8</v>
      </c>
      <c r="H2" s="61">
        <f t="shared" ref="H2:H25" si="0">ROUNDUP(G2*2*1.2,0)</f>
        <v>20</v>
      </c>
    </row>
    <row r="3" spans="1:8" x14ac:dyDescent="0.2">
      <c r="A3" s="64" t="s">
        <v>283</v>
      </c>
      <c r="B3" s="65" t="s">
        <v>284</v>
      </c>
      <c r="C3" s="64" t="s">
        <v>285</v>
      </c>
      <c r="D3" s="65" t="s">
        <v>62</v>
      </c>
      <c r="E3" s="65" t="s">
        <v>7</v>
      </c>
      <c r="F3" s="65" t="s">
        <v>287</v>
      </c>
      <c r="G3" s="61">
        <v>24</v>
      </c>
      <c r="H3" s="61">
        <f t="shared" si="0"/>
        <v>58</v>
      </c>
    </row>
    <row r="4" spans="1:8" x14ac:dyDescent="0.2">
      <c r="A4" s="64" t="s">
        <v>283</v>
      </c>
      <c r="B4" s="65" t="s">
        <v>284</v>
      </c>
      <c r="C4" s="64" t="s">
        <v>285</v>
      </c>
      <c r="D4" s="65" t="s">
        <v>62</v>
      </c>
      <c r="E4" s="65" t="s">
        <v>8</v>
      </c>
      <c r="F4" s="65" t="s">
        <v>288</v>
      </c>
      <c r="G4" s="61">
        <v>62</v>
      </c>
      <c r="H4" s="61">
        <f t="shared" si="0"/>
        <v>149</v>
      </c>
    </row>
    <row r="5" spans="1:8" x14ac:dyDescent="0.2">
      <c r="A5" s="64" t="s">
        <v>283</v>
      </c>
      <c r="B5" s="65" t="s">
        <v>284</v>
      </c>
      <c r="C5" s="64" t="s">
        <v>285</v>
      </c>
      <c r="D5" s="65" t="s">
        <v>62</v>
      </c>
      <c r="E5" s="65" t="s">
        <v>9</v>
      </c>
      <c r="F5" s="65" t="s">
        <v>289</v>
      </c>
      <c r="G5" s="61">
        <v>115.99999999999999</v>
      </c>
      <c r="H5" s="61">
        <f t="shared" si="0"/>
        <v>279</v>
      </c>
    </row>
    <row r="6" spans="1:8" x14ac:dyDescent="0.2">
      <c r="A6" s="64" t="s">
        <v>283</v>
      </c>
      <c r="B6" s="65" t="s">
        <v>284</v>
      </c>
      <c r="C6" s="64" t="s">
        <v>285</v>
      </c>
      <c r="D6" s="65" t="s">
        <v>62</v>
      </c>
      <c r="E6" s="65" t="s">
        <v>10</v>
      </c>
      <c r="F6" s="65" t="s">
        <v>290</v>
      </c>
      <c r="G6" s="61">
        <v>100</v>
      </c>
      <c r="H6" s="61">
        <f t="shared" si="0"/>
        <v>240</v>
      </c>
    </row>
    <row r="7" spans="1:8" x14ac:dyDescent="0.2">
      <c r="A7" s="64" t="s">
        <v>283</v>
      </c>
      <c r="B7" s="65" t="s">
        <v>284</v>
      </c>
      <c r="C7" s="64" t="s">
        <v>285</v>
      </c>
      <c r="D7" s="65" t="s">
        <v>62</v>
      </c>
      <c r="E7" s="65" t="s">
        <v>11</v>
      </c>
      <c r="F7" s="65" t="s">
        <v>291</v>
      </c>
      <c r="G7" s="61">
        <v>56.000000000000007</v>
      </c>
      <c r="H7" s="61">
        <f t="shared" si="0"/>
        <v>135</v>
      </c>
    </row>
    <row r="8" spans="1:8" x14ac:dyDescent="0.2">
      <c r="A8" s="64" t="s">
        <v>283</v>
      </c>
      <c r="B8" s="65" t="s">
        <v>284</v>
      </c>
      <c r="C8" s="64" t="s">
        <v>285</v>
      </c>
      <c r="D8" s="65" t="s">
        <v>62</v>
      </c>
      <c r="E8" s="65" t="s">
        <v>12</v>
      </c>
      <c r="F8" s="65" t="s">
        <v>292</v>
      </c>
      <c r="G8" s="61">
        <v>24</v>
      </c>
      <c r="H8" s="61">
        <f t="shared" si="0"/>
        <v>58</v>
      </c>
    </row>
    <row r="9" spans="1:8" x14ac:dyDescent="0.2">
      <c r="A9" s="64" t="s">
        <v>283</v>
      </c>
      <c r="B9" s="65" t="s">
        <v>284</v>
      </c>
      <c r="C9" s="64" t="s">
        <v>285</v>
      </c>
      <c r="D9" s="65" t="s">
        <v>62</v>
      </c>
      <c r="E9" s="65" t="s">
        <v>13</v>
      </c>
      <c r="F9" s="65" t="s">
        <v>293</v>
      </c>
      <c r="G9" s="61">
        <v>10</v>
      </c>
      <c r="H9" s="61">
        <f t="shared" si="0"/>
        <v>24</v>
      </c>
    </row>
    <row r="10" spans="1:8" x14ac:dyDescent="0.2">
      <c r="A10" s="64" t="s">
        <v>283</v>
      </c>
      <c r="B10" s="65" t="s">
        <v>294</v>
      </c>
      <c r="C10" s="64" t="s">
        <v>285</v>
      </c>
      <c r="D10" s="65" t="s">
        <v>62</v>
      </c>
      <c r="E10" s="65" t="s">
        <v>6</v>
      </c>
      <c r="F10" s="65" t="s">
        <v>295</v>
      </c>
      <c r="G10" s="61">
        <v>4</v>
      </c>
      <c r="H10" s="61">
        <f t="shared" si="0"/>
        <v>10</v>
      </c>
    </row>
    <row r="11" spans="1:8" x14ac:dyDescent="0.2">
      <c r="A11" s="64" t="s">
        <v>283</v>
      </c>
      <c r="B11" s="65" t="s">
        <v>294</v>
      </c>
      <c r="C11" s="64" t="s">
        <v>285</v>
      </c>
      <c r="D11" s="65" t="s">
        <v>62</v>
      </c>
      <c r="E11" s="65" t="s">
        <v>7</v>
      </c>
      <c r="F11" s="65" t="s">
        <v>296</v>
      </c>
      <c r="G11" s="61">
        <v>12</v>
      </c>
      <c r="H11" s="61">
        <f t="shared" si="0"/>
        <v>29</v>
      </c>
    </row>
    <row r="12" spans="1:8" x14ac:dyDescent="0.2">
      <c r="A12" s="64" t="s">
        <v>283</v>
      </c>
      <c r="B12" s="65" t="s">
        <v>294</v>
      </c>
      <c r="C12" s="64" t="s">
        <v>285</v>
      </c>
      <c r="D12" s="65" t="s">
        <v>62</v>
      </c>
      <c r="E12" s="65" t="s">
        <v>8</v>
      </c>
      <c r="F12" s="65" t="s">
        <v>297</v>
      </c>
      <c r="G12" s="61">
        <v>31</v>
      </c>
      <c r="H12" s="61">
        <f t="shared" si="0"/>
        <v>75</v>
      </c>
    </row>
    <row r="13" spans="1:8" x14ac:dyDescent="0.2">
      <c r="A13" s="64" t="s">
        <v>283</v>
      </c>
      <c r="B13" s="65" t="s">
        <v>294</v>
      </c>
      <c r="C13" s="64" t="s">
        <v>285</v>
      </c>
      <c r="D13" s="65" t="s">
        <v>62</v>
      </c>
      <c r="E13" s="65" t="s">
        <v>9</v>
      </c>
      <c r="F13" s="65" t="s">
        <v>298</v>
      </c>
      <c r="G13" s="61">
        <v>57.999999999999993</v>
      </c>
      <c r="H13" s="61">
        <f t="shared" si="0"/>
        <v>140</v>
      </c>
    </row>
    <row r="14" spans="1:8" x14ac:dyDescent="0.2">
      <c r="A14" s="64" t="s">
        <v>283</v>
      </c>
      <c r="B14" s="65" t="s">
        <v>294</v>
      </c>
      <c r="C14" s="64" t="s">
        <v>285</v>
      </c>
      <c r="D14" s="65" t="s">
        <v>62</v>
      </c>
      <c r="E14" s="65" t="s">
        <v>10</v>
      </c>
      <c r="F14" s="65" t="s">
        <v>299</v>
      </c>
      <c r="G14" s="61">
        <v>50</v>
      </c>
      <c r="H14" s="61">
        <f t="shared" si="0"/>
        <v>120</v>
      </c>
    </row>
    <row r="15" spans="1:8" x14ac:dyDescent="0.2">
      <c r="A15" s="64" t="s">
        <v>283</v>
      </c>
      <c r="B15" s="65" t="s">
        <v>294</v>
      </c>
      <c r="C15" s="64" t="s">
        <v>285</v>
      </c>
      <c r="D15" s="65" t="s">
        <v>62</v>
      </c>
      <c r="E15" s="65" t="s">
        <v>11</v>
      </c>
      <c r="F15" s="65" t="s">
        <v>300</v>
      </c>
      <c r="G15" s="61">
        <v>28.000000000000004</v>
      </c>
      <c r="H15" s="61">
        <f t="shared" si="0"/>
        <v>68</v>
      </c>
    </row>
    <row r="16" spans="1:8" x14ac:dyDescent="0.2">
      <c r="A16" s="64" t="s">
        <v>283</v>
      </c>
      <c r="B16" s="65" t="s">
        <v>294</v>
      </c>
      <c r="C16" s="64" t="s">
        <v>285</v>
      </c>
      <c r="D16" s="65" t="s">
        <v>62</v>
      </c>
      <c r="E16" s="65" t="s">
        <v>12</v>
      </c>
      <c r="F16" s="65" t="s">
        <v>301</v>
      </c>
      <c r="G16" s="61">
        <v>12</v>
      </c>
      <c r="H16" s="61">
        <f t="shared" si="0"/>
        <v>29</v>
      </c>
    </row>
    <row r="17" spans="1:8" x14ac:dyDescent="0.2">
      <c r="A17" s="64" t="s">
        <v>283</v>
      </c>
      <c r="B17" s="65" t="s">
        <v>294</v>
      </c>
      <c r="C17" s="64" t="s">
        <v>285</v>
      </c>
      <c r="D17" s="65" t="s">
        <v>62</v>
      </c>
      <c r="E17" s="65" t="s">
        <v>13</v>
      </c>
      <c r="F17" s="65" t="s">
        <v>302</v>
      </c>
      <c r="G17" s="61">
        <v>5</v>
      </c>
      <c r="H17" s="61">
        <f t="shared" si="0"/>
        <v>12</v>
      </c>
    </row>
    <row r="18" spans="1:8" x14ac:dyDescent="0.2">
      <c r="A18" s="64" t="s">
        <v>283</v>
      </c>
      <c r="B18" s="65" t="s">
        <v>303</v>
      </c>
      <c r="C18" s="64" t="s">
        <v>285</v>
      </c>
      <c r="D18" s="65" t="s">
        <v>62</v>
      </c>
      <c r="E18" s="65" t="s">
        <v>6</v>
      </c>
      <c r="F18" s="65" t="s">
        <v>304</v>
      </c>
      <c r="G18" s="61">
        <v>6</v>
      </c>
      <c r="H18" s="61">
        <f t="shared" si="0"/>
        <v>15</v>
      </c>
    </row>
    <row r="19" spans="1:8" x14ac:dyDescent="0.2">
      <c r="A19" s="64" t="s">
        <v>283</v>
      </c>
      <c r="B19" s="65" t="s">
        <v>303</v>
      </c>
      <c r="C19" s="64" t="s">
        <v>285</v>
      </c>
      <c r="D19" s="65" t="s">
        <v>62</v>
      </c>
      <c r="E19" s="65" t="s">
        <v>7</v>
      </c>
      <c r="F19" s="65" t="s">
        <v>305</v>
      </c>
      <c r="G19" s="61">
        <v>18</v>
      </c>
      <c r="H19" s="61">
        <f t="shared" si="0"/>
        <v>44</v>
      </c>
    </row>
    <row r="20" spans="1:8" x14ac:dyDescent="0.2">
      <c r="A20" s="64" t="s">
        <v>283</v>
      </c>
      <c r="B20" s="65" t="s">
        <v>303</v>
      </c>
      <c r="C20" s="64" t="s">
        <v>285</v>
      </c>
      <c r="D20" s="65" t="s">
        <v>62</v>
      </c>
      <c r="E20" s="65" t="s">
        <v>8</v>
      </c>
      <c r="F20" s="65" t="s">
        <v>306</v>
      </c>
      <c r="G20" s="61">
        <v>46</v>
      </c>
      <c r="H20" s="61">
        <f t="shared" si="0"/>
        <v>111</v>
      </c>
    </row>
    <row r="21" spans="1:8" x14ac:dyDescent="0.2">
      <c r="A21" s="64" t="s">
        <v>283</v>
      </c>
      <c r="B21" s="65" t="s">
        <v>303</v>
      </c>
      <c r="C21" s="64" t="s">
        <v>285</v>
      </c>
      <c r="D21" s="65" t="s">
        <v>62</v>
      </c>
      <c r="E21" s="65" t="s">
        <v>9</v>
      </c>
      <c r="F21" s="65" t="s">
        <v>307</v>
      </c>
      <c r="G21" s="61">
        <v>87</v>
      </c>
      <c r="H21" s="61">
        <f t="shared" si="0"/>
        <v>209</v>
      </c>
    </row>
    <row r="22" spans="1:8" x14ac:dyDescent="0.2">
      <c r="A22" s="64" t="s">
        <v>283</v>
      </c>
      <c r="B22" s="65" t="s">
        <v>303</v>
      </c>
      <c r="C22" s="64" t="s">
        <v>285</v>
      </c>
      <c r="D22" s="65" t="s">
        <v>62</v>
      </c>
      <c r="E22" s="65" t="s">
        <v>10</v>
      </c>
      <c r="F22" s="65" t="s">
        <v>308</v>
      </c>
      <c r="G22" s="61">
        <v>75</v>
      </c>
      <c r="H22" s="61">
        <f t="shared" si="0"/>
        <v>180</v>
      </c>
    </row>
    <row r="23" spans="1:8" x14ac:dyDescent="0.2">
      <c r="A23" s="64" t="s">
        <v>283</v>
      </c>
      <c r="B23" s="65" t="s">
        <v>303</v>
      </c>
      <c r="C23" s="64" t="s">
        <v>285</v>
      </c>
      <c r="D23" s="65" t="s">
        <v>62</v>
      </c>
      <c r="E23" s="65" t="s">
        <v>11</v>
      </c>
      <c r="F23" s="65" t="s">
        <v>309</v>
      </c>
      <c r="G23" s="61">
        <v>42.000000000000007</v>
      </c>
      <c r="H23" s="61">
        <f t="shared" si="0"/>
        <v>101</v>
      </c>
    </row>
    <row r="24" spans="1:8" x14ac:dyDescent="0.2">
      <c r="A24" s="64" t="s">
        <v>283</v>
      </c>
      <c r="B24" s="65" t="s">
        <v>303</v>
      </c>
      <c r="C24" s="64" t="s">
        <v>285</v>
      </c>
      <c r="D24" s="65" t="s">
        <v>62</v>
      </c>
      <c r="E24" s="65" t="s">
        <v>12</v>
      </c>
      <c r="F24" s="65" t="s">
        <v>310</v>
      </c>
      <c r="G24" s="61">
        <v>18</v>
      </c>
      <c r="H24" s="61">
        <f t="shared" si="0"/>
        <v>44</v>
      </c>
    </row>
    <row r="25" spans="1:8" x14ac:dyDescent="0.2">
      <c r="A25" s="64" t="s">
        <v>283</v>
      </c>
      <c r="B25" s="65" t="s">
        <v>303</v>
      </c>
      <c r="C25" s="64" t="s">
        <v>285</v>
      </c>
      <c r="D25" s="65" t="s">
        <v>62</v>
      </c>
      <c r="E25" s="65" t="s">
        <v>13</v>
      </c>
      <c r="F25" s="65" t="s">
        <v>311</v>
      </c>
      <c r="G25" s="61">
        <v>8</v>
      </c>
      <c r="H25" s="61">
        <f t="shared" si="0"/>
        <v>20</v>
      </c>
    </row>
    <row r="26" spans="1:8" x14ac:dyDescent="0.2">
      <c r="A26" s="82" t="s">
        <v>66</v>
      </c>
      <c r="B26" s="83"/>
      <c r="C26" s="83"/>
      <c r="D26" s="83"/>
      <c r="E26" s="83"/>
      <c r="F26" s="84"/>
      <c r="G26" s="61">
        <f>SUM(G2:G25)</f>
        <v>900</v>
      </c>
      <c r="H26" s="61">
        <f>SUM(H2:H25)</f>
        <v>2170</v>
      </c>
    </row>
  </sheetData>
  <mergeCells count="1">
    <mergeCell ref="A26:F2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BEEB-9FE6-42A1-81A5-13ED33C4F0CF}">
  <dimension ref="A1:H23"/>
  <sheetViews>
    <sheetView workbookViewId="0">
      <selection activeCell="G1" sqref="G1:H1048576"/>
    </sheetView>
  </sheetViews>
  <sheetFormatPr defaultRowHeight="10" x14ac:dyDescent="0.2"/>
  <cols>
    <col min="1" max="1" width="25.44140625" style="62" bestFit="1" customWidth="1"/>
    <col min="2" max="2" width="22.109375" style="62" bestFit="1" customWidth="1"/>
    <col min="3" max="3" width="14.44140625" style="62" bestFit="1" customWidth="1"/>
    <col min="4" max="4" width="11.44140625" style="62" bestFit="1" customWidth="1"/>
    <col min="5" max="5" width="8.109375" style="62" customWidth="1"/>
    <col min="6" max="6" width="21" style="62" bestFit="1" customWidth="1"/>
    <col min="8" max="8" width="14.6640625" bestFit="1" customWidth="1"/>
    <col min="9" max="16384" width="8.88671875" style="62"/>
  </cols>
  <sheetData>
    <row r="1" spans="1:8" ht="10.25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91" t="s">
        <v>60</v>
      </c>
      <c r="H1" s="91" t="s">
        <v>61</v>
      </c>
    </row>
    <row r="2" spans="1:8" x14ac:dyDescent="0.2">
      <c r="A2" s="64" t="s">
        <v>312</v>
      </c>
      <c r="B2" s="65" t="s">
        <v>15</v>
      </c>
      <c r="C2" s="64" t="s">
        <v>313</v>
      </c>
      <c r="D2" s="65" t="s">
        <v>62</v>
      </c>
      <c r="E2" s="65" t="s">
        <v>7</v>
      </c>
      <c r="F2" s="65" t="s">
        <v>314</v>
      </c>
      <c r="G2" s="61">
        <v>19</v>
      </c>
      <c r="H2" s="61">
        <f t="shared" ref="H2:H22" si="0">ROUNDUP(G2*2*1.2,0)</f>
        <v>46</v>
      </c>
    </row>
    <row r="3" spans="1:8" x14ac:dyDescent="0.2">
      <c r="A3" s="64" t="s">
        <v>312</v>
      </c>
      <c r="B3" s="65" t="s">
        <v>15</v>
      </c>
      <c r="C3" s="64" t="s">
        <v>313</v>
      </c>
      <c r="D3" s="65" t="s">
        <v>62</v>
      </c>
      <c r="E3" s="65" t="s">
        <v>8</v>
      </c>
      <c r="F3" s="65" t="s">
        <v>315</v>
      </c>
      <c r="G3" s="61">
        <v>47</v>
      </c>
      <c r="H3" s="61">
        <f t="shared" si="0"/>
        <v>113</v>
      </c>
    </row>
    <row r="4" spans="1:8" x14ac:dyDescent="0.2">
      <c r="A4" s="64" t="s">
        <v>312</v>
      </c>
      <c r="B4" s="65" t="s">
        <v>15</v>
      </c>
      <c r="C4" s="64" t="s">
        <v>313</v>
      </c>
      <c r="D4" s="65" t="s">
        <v>62</v>
      </c>
      <c r="E4" s="65" t="s">
        <v>9</v>
      </c>
      <c r="F4" s="65" t="s">
        <v>316</v>
      </c>
      <c r="G4" s="61">
        <v>87</v>
      </c>
      <c r="H4" s="61">
        <f t="shared" si="0"/>
        <v>209</v>
      </c>
    </row>
    <row r="5" spans="1:8" x14ac:dyDescent="0.2">
      <c r="A5" s="64" t="s">
        <v>312</v>
      </c>
      <c r="B5" s="65" t="s">
        <v>15</v>
      </c>
      <c r="C5" s="64" t="s">
        <v>313</v>
      </c>
      <c r="D5" s="65" t="s">
        <v>62</v>
      </c>
      <c r="E5" s="65" t="s">
        <v>10</v>
      </c>
      <c r="F5" s="65" t="s">
        <v>317</v>
      </c>
      <c r="G5" s="61">
        <v>75</v>
      </c>
      <c r="H5" s="61">
        <f t="shared" si="0"/>
        <v>180</v>
      </c>
    </row>
    <row r="6" spans="1:8" x14ac:dyDescent="0.2">
      <c r="A6" s="64" t="s">
        <v>312</v>
      </c>
      <c r="B6" s="65" t="s">
        <v>15</v>
      </c>
      <c r="C6" s="64" t="s">
        <v>313</v>
      </c>
      <c r="D6" s="65" t="s">
        <v>62</v>
      </c>
      <c r="E6" s="65" t="s">
        <v>11</v>
      </c>
      <c r="F6" s="65" t="s">
        <v>318</v>
      </c>
      <c r="G6" s="61">
        <v>44</v>
      </c>
      <c r="H6" s="61">
        <f t="shared" si="0"/>
        <v>106</v>
      </c>
    </row>
    <row r="7" spans="1:8" x14ac:dyDescent="0.2">
      <c r="A7" s="64" t="s">
        <v>312</v>
      </c>
      <c r="B7" s="65" t="s">
        <v>15</v>
      </c>
      <c r="C7" s="64" t="s">
        <v>313</v>
      </c>
      <c r="D7" s="65" t="s">
        <v>62</v>
      </c>
      <c r="E7" s="65" t="s">
        <v>12</v>
      </c>
      <c r="F7" s="65" t="s">
        <v>319</v>
      </c>
      <c r="G7" s="61">
        <v>19</v>
      </c>
      <c r="H7" s="61">
        <f t="shared" si="0"/>
        <v>46</v>
      </c>
    </row>
    <row r="8" spans="1:8" x14ac:dyDescent="0.2">
      <c r="A8" s="64" t="s">
        <v>312</v>
      </c>
      <c r="B8" s="65" t="s">
        <v>15</v>
      </c>
      <c r="C8" s="64" t="s">
        <v>313</v>
      </c>
      <c r="D8" s="65" t="s">
        <v>62</v>
      </c>
      <c r="E8" s="65" t="s">
        <v>13</v>
      </c>
      <c r="F8" s="65" t="s">
        <v>320</v>
      </c>
      <c r="G8" s="61">
        <v>9</v>
      </c>
      <c r="H8" s="61">
        <f t="shared" si="0"/>
        <v>22</v>
      </c>
    </row>
    <row r="9" spans="1:8" x14ac:dyDescent="0.2">
      <c r="A9" s="64" t="s">
        <v>312</v>
      </c>
      <c r="B9" s="65" t="s">
        <v>321</v>
      </c>
      <c r="C9" s="64" t="s">
        <v>313</v>
      </c>
      <c r="D9" s="65" t="s">
        <v>62</v>
      </c>
      <c r="E9" s="65" t="s">
        <v>7</v>
      </c>
      <c r="F9" s="65" t="s">
        <v>322</v>
      </c>
      <c r="G9" s="61">
        <v>13</v>
      </c>
      <c r="H9" s="61">
        <f t="shared" si="0"/>
        <v>32</v>
      </c>
    </row>
    <row r="10" spans="1:8" x14ac:dyDescent="0.2">
      <c r="A10" s="64" t="s">
        <v>312</v>
      </c>
      <c r="B10" s="65" t="s">
        <v>321</v>
      </c>
      <c r="C10" s="64" t="s">
        <v>313</v>
      </c>
      <c r="D10" s="65" t="s">
        <v>62</v>
      </c>
      <c r="E10" s="65" t="s">
        <v>8</v>
      </c>
      <c r="F10" s="65" t="s">
        <v>323</v>
      </c>
      <c r="G10" s="61">
        <v>31</v>
      </c>
      <c r="H10" s="61">
        <f t="shared" si="0"/>
        <v>75</v>
      </c>
    </row>
    <row r="11" spans="1:8" x14ac:dyDescent="0.2">
      <c r="A11" s="64" t="s">
        <v>312</v>
      </c>
      <c r="B11" s="65" t="s">
        <v>321</v>
      </c>
      <c r="C11" s="64" t="s">
        <v>313</v>
      </c>
      <c r="D11" s="65" t="s">
        <v>62</v>
      </c>
      <c r="E11" s="65" t="s">
        <v>9</v>
      </c>
      <c r="F11" s="65" t="s">
        <v>324</v>
      </c>
      <c r="G11" s="61">
        <v>57.999999999999993</v>
      </c>
      <c r="H11" s="61">
        <f t="shared" si="0"/>
        <v>140</v>
      </c>
    </row>
    <row r="12" spans="1:8" x14ac:dyDescent="0.2">
      <c r="A12" s="64" t="s">
        <v>312</v>
      </c>
      <c r="B12" s="65" t="s">
        <v>321</v>
      </c>
      <c r="C12" s="64" t="s">
        <v>313</v>
      </c>
      <c r="D12" s="65" t="s">
        <v>62</v>
      </c>
      <c r="E12" s="65" t="s">
        <v>10</v>
      </c>
      <c r="F12" s="65" t="s">
        <v>325</v>
      </c>
      <c r="G12" s="61">
        <v>50</v>
      </c>
      <c r="H12" s="61">
        <f t="shared" si="0"/>
        <v>120</v>
      </c>
    </row>
    <row r="13" spans="1:8" x14ac:dyDescent="0.2">
      <c r="A13" s="64" t="s">
        <v>312</v>
      </c>
      <c r="B13" s="65" t="s">
        <v>321</v>
      </c>
      <c r="C13" s="64" t="s">
        <v>313</v>
      </c>
      <c r="D13" s="65" t="s">
        <v>62</v>
      </c>
      <c r="E13" s="65" t="s">
        <v>11</v>
      </c>
      <c r="F13" s="65" t="s">
        <v>326</v>
      </c>
      <c r="G13" s="61">
        <v>29</v>
      </c>
      <c r="H13" s="61">
        <f t="shared" si="0"/>
        <v>70</v>
      </c>
    </row>
    <row r="14" spans="1:8" x14ac:dyDescent="0.2">
      <c r="A14" s="64" t="s">
        <v>312</v>
      </c>
      <c r="B14" s="65" t="s">
        <v>321</v>
      </c>
      <c r="C14" s="64" t="s">
        <v>313</v>
      </c>
      <c r="D14" s="65" t="s">
        <v>62</v>
      </c>
      <c r="E14" s="65" t="s">
        <v>12</v>
      </c>
      <c r="F14" s="65" t="s">
        <v>327</v>
      </c>
      <c r="G14" s="61">
        <v>13</v>
      </c>
      <c r="H14" s="61">
        <f t="shared" si="0"/>
        <v>32</v>
      </c>
    </row>
    <row r="15" spans="1:8" x14ac:dyDescent="0.2">
      <c r="A15" s="64" t="s">
        <v>312</v>
      </c>
      <c r="B15" s="65" t="s">
        <v>321</v>
      </c>
      <c r="C15" s="64" t="s">
        <v>313</v>
      </c>
      <c r="D15" s="65" t="s">
        <v>62</v>
      </c>
      <c r="E15" s="65" t="s">
        <v>13</v>
      </c>
      <c r="F15" s="65" t="s">
        <v>328</v>
      </c>
      <c r="G15" s="61">
        <v>6</v>
      </c>
      <c r="H15" s="61">
        <f t="shared" si="0"/>
        <v>15</v>
      </c>
    </row>
    <row r="16" spans="1:8" x14ac:dyDescent="0.2">
      <c r="A16" s="64" t="s">
        <v>312</v>
      </c>
      <c r="B16" s="65" t="s">
        <v>5</v>
      </c>
      <c r="C16" s="64" t="s">
        <v>313</v>
      </c>
      <c r="D16" s="65" t="s">
        <v>62</v>
      </c>
      <c r="E16" s="65" t="s">
        <v>7</v>
      </c>
      <c r="F16" s="65" t="s">
        <v>329</v>
      </c>
      <c r="G16" s="61">
        <v>26</v>
      </c>
      <c r="H16" s="61">
        <f t="shared" si="0"/>
        <v>63</v>
      </c>
    </row>
    <row r="17" spans="1:8" x14ac:dyDescent="0.2">
      <c r="A17" s="64" t="s">
        <v>312</v>
      </c>
      <c r="B17" s="65" t="s">
        <v>5</v>
      </c>
      <c r="C17" s="64" t="s">
        <v>313</v>
      </c>
      <c r="D17" s="65" t="s">
        <v>62</v>
      </c>
      <c r="E17" s="65" t="s">
        <v>8</v>
      </c>
      <c r="F17" s="65" t="s">
        <v>330</v>
      </c>
      <c r="G17" s="61">
        <v>62</v>
      </c>
      <c r="H17" s="61">
        <f t="shared" si="0"/>
        <v>149</v>
      </c>
    </row>
    <row r="18" spans="1:8" x14ac:dyDescent="0.2">
      <c r="A18" s="64" t="s">
        <v>312</v>
      </c>
      <c r="B18" s="65" t="s">
        <v>5</v>
      </c>
      <c r="C18" s="64" t="s">
        <v>313</v>
      </c>
      <c r="D18" s="65" t="s">
        <v>62</v>
      </c>
      <c r="E18" s="65" t="s">
        <v>9</v>
      </c>
      <c r="F18" s="65" t="s">
        <v>331</v>
      </c>
      <c r="G18" s="61">
        <v>115.99999999999999</v>
      </c>
      <c r="H18" s="61">
        <f t="shared" si="0"/>
        <v>279</v>
      </c>
    </row>
    <row r="19" spans="1:8" x14ac:dyDescent="0.2">
      <c r="A19" s="64" t="s">
        <v>312</v>
      </c>
      <c r="B19" s="65" t="s">
        <v>5</v>
      </c>
      <c r="C19" s="64" t="s">
        <v>313</v>
      </c>
      <c r="D19" s="65" t="s">
        <v>62</v>
      </c>
      <c r="E19" s="65" t="s">
        <v>10</v>
      </c>
      <c r="F19" s="65" t="s">
        <v>332</v>
      </c>
      <c r="G19" s="61">
        <v>100</v>
      </c>
      <c r="H19" s="61">
        <f t="shared" si="0"/>
        <v>240</v>
      </c>
    </row>
    <row r="20" spans="1:8" x14ac:dyDescent="0.2">
      <c r="A20" s="64" t="s">
        <v>312</v>
      </c>
      <c r="B20" s="65" t="s">
        <v>5</v>
      </c>
      <c r="C20" s="64" t="s">
        <v>313</v>
      </c>
      <c r="D20" s="65" t="s">
        <v>62</v>
      </c>
      <c r="E20" s="65" t="s">
        <v>11</v>
      </c>
      <c r="F20" s="65" t="s">
        <v>333</v>
      </c>
      <c r="G20" s="61">
        <v>58</v>
      </c>
      <c r="H20" s="61">
        <f t="shared" si="0"/>
        <v>140</v>
      </c>
    </row>
    <row r="21" spans="1:8" x14ac:dyDescent="0.2">
      <c r="A21" s="64" t="s">
        <v>312</v>
      </c>
      <c r="B21" s="65" t="s">
        <v>5</v>
      </c>
      <c r="C21" s="64" t="s">
        <v>313</v>
      </c>
      <c r="D21" s="65" t="s">
        <v>62</v>
      </c>
      <c r="E21" s="65" t="s">
        <v>12</v>
      </c>
      <c r="F21" s="65" t="s">
        <v>334</v>
      </c>
      <c r="G21" s="61">
        <v>26</v>
      </c>
      <c r="H21" s="61">
        <f t="shared" si="0"/>
        <v>63</v>
      </c>
    </row>
    <row r="22" spans="1:8" x14ac:dyDescent="0.2">
      <c r="A22" s="64" t="s">
        <v>312</v>
      </c>
      <c r="B22" s="65" t="s">
        <v>5</v>
      </c>
      <c r="C22" s="64" t="s">
        <v>313</v>
      </c>
      <c r="D22" s="65" t="s">
        <v>62</v>
      </c>
      <c r="E22" s="65" t="s">
        <v>13</v>
      </c>
      <c r="F22" s="65" t="s">
        <v>335</v>
      </c>
      <c r="G22" s="61">
        <v>12</v>
      </c>
      <c r="H22" s="61">
        <f t="shared" si="0"/>
        <v>29</v>
      </c>
    </row>
    <row r="23" spans="1:8" x14ac:dyDescent="0.2">
      <c r="A23" s="82" t="s">
        <v>66</v>
      </c>
      <c r="B23" s="83"/>
      <c r="C23" s="83"/>
      <c r="D23" s="83"/>
      <c r="E23" s="83"/>
      <c r="F23" s="84"/>
      <c r="G23" s="61">
        <f>SUM(G2:G22)</f>
        <v>900</v>
      </c>
      <c r="H23" s="61">
        <f>SUM(H2:H22)</f>
        <v>2169</v>
      </c>
    </row>
  </sheetData>
  <mergeCells count="1">
    <mergeCell ref="A23:F23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7F75-4404-4914-86DE-DC41A70A08C7}">
  <dimension ref="A1:H16"/>
  <sheetViews>
    <sheetView workbookViewId="0">
      <selection activeCell="B20" sqref="B20"/>
    </sheetView>
  </sheetViews>
  <sheetFormatPr defaultColWidth="11" defaultRowHeight="10" x14ac:dyDescent="0.2"/>
  <cols>
    <col min="1" max="1" width="26.21875" style="62" bestFit="1" customWidth="1"/>
    <col min="2" max="2" width="25.77734375" style="62" bestFit="1" customWidth="1"/>
    <col min="3" max="3" width="15.77734375" style="62" bestFit="1" customWidth="1"/>
    <col min="4" max="4" width="11.44140625" style="62" bestFit="1" customWidth="1"/>
    <col min="5" max="5" width="5.21875" style="62" bestFit="1" customWidth="1"/>
    <col min="6" max="6" width="20.33203125" style="62" bestFit="1" customWidth="1"/>
    <col min="7" max="7" width="8.88671875"/>
    <col min="8" max="8" width="14.6640625" bestFit="1" customWidth="1"/>
    <col min="9" max="16384" width="11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91" t="s">
        <v>60</v>
      </c>
      <c r="H1" s="91" t="s">
        <v>61</v>
      </c>
    </row>
    <row r="2" spans="1:8" x14ac:dyDescent="0.2">
      <c r="A2" s="64" t="s">
        <v>336</v>
      </c>
      <c r="B2" s="65" t="s">
        <v>15</v>
      </c>
      <c r="C2" s="64" t="s">
        <v>337</v>
      </c>
      <c r="D2" s="65" t="s">
        <v>62</v>
      </c>
      <c r="E2" s="65" t="s">
        <v>7</v>
      </c>
      <c r="F2" s="65" t="s">
        <v>338</v>
      </c>
      <c r="G2" s="61">
        <v>19</v>
      </c>
      <c r="H2" s="61">
        <f>ROUNDUP(G2*2*1.2,0)</f>
        <v>46</v>
      </c>
    </row>
    <row r="3" spans="1:8" x14ac:dyDescent="0.2">
      <c r="A3" s="64" t="s">
        <v>336</v>
      </c>
      <c r="B3" s="65" t="s">
        <v>15</v>
      </c>
      <c r="C3" s="64" t="s">
        <v>337</v>
      </c>
      <c r="D3" s="65" t="s">
        <v>62</v>
      </c>
      <c r="E3" s="65" t="s">
        <v>8</v>
      </c>
      <c r="F3" s="65" t="s">
        <v>339</v>
      </c>
      <c r="G3" s="61">
        <v>47</v>
      </c>
      <c r="H3" s="61">
        <f t="shared" ref="H2:H15" si="0">ROUNDUP(G3*2*1.2,0)</f>
        <v>113</v>
      </c>
    </row>
    <row r="4" spans="1:8" x14ac:dyDescent="0.2">
      <c r="A4" s="64" t="s">
        <v>336</v>
      </c>
      <c r="B4" s="65" t="s">
        <v>15</v>
      </c>
      <c r="C4" s="64" t="s">
        <v>337</v>
      </c>
      <c r="D4" s="65" t="s">
        <v>62</v>
      </c>
      <c r="E4" s="65" t="s">
        <v>9</v>
      </c>
      <c r="F4" s="65" t="s">
        <v>340</v>
      </c>
      <c r="G4" s="61">
        <v>87</v>
      </c>
      <c r="H4" s="61">
        <f t="shared" si="0"/>
        <v>209</v>
      </c>
    </row>
    <row r="5" spans="1:8" x14ac:dyDescent="0.2">
      <c r="A5" s="64" t="s">
        <v>336</v>
      </c>
      <c r="B5" s="65" t="s">
        <v>15</v>
      </c>
      <c r="C5" s="64" t="s">
        <v>337</v>
      </c>
      <c r="D5" s="65" t="s">
        <v>62</v>
      </c>
      <c r="E5" s="65" t="s">
        <v>10</v>
      </c>
      <c r="F5" s="65" t="s">
        <v>341</v>
      </c>
      <c r="G5" s="61">
        <v>75</v>
      </c>
      <c r="H5" s="61">
        <f t="shared" si="0"/>
        <v>180</v>
      </c>
    </row>
    <row r="6" spans="1:8" x14ac:dyDescent="0.2">
      <c r="A6" s="64" t="s">
        <v>336</v>
      </c>
      <c r="B6" s="65" t="s">
        <v>15</v>
      </c>
      <c r="C6" s="64" t="s">
        <v>337</v>
      </c>
      <c r="D6" s="65" t="s">
        <v>62</v>
      </c>
      <c r="E6" s="65" t="s">
        <v>11</v>
      </c>
      <c r="F6" s="65" t="s">
        <v>342</v>
      </c>
      <c r="G6" s="61">
        <v>44</v>
      </c>
      <c r="H6" s="61">
        <f t="shared" si="0"/>
        <v>106</v>
      </c>
    </row>
    <row r="7" spans="1:8" x14ac:dyDescent="0.2">
      <c r="A7" s="64" t="s">
        <v>336</v>
      </c>
      <c r="B7" s="65" t="s">
        <v>15</v>
      </c>
      <c r="C7" s="64" t="s">
        <v>337</v>
      </c>
      <c r="D7" s="65" t="s">
        <v>62</v>
      </c>
      <c r="E7" s="65" t="s">
        <v>12</v>
      </c>
      <c r="F7" s="65" t="s">
        <v>343</v>
      </c>
      <c r="G7" s="61">
        <v>19</v>
      </c>
      <c r="H7" s="61">
        <f t="shared" si="0"/>
        <v>46</v>
      </c>
    </row>
    <row r="8" spans="1:8" x14ac:dyDescent="0.2">
      <c r="A8" s="64" t="s">
        <v>336</v>
      </c>
      <c r="B8" s="65" t="s">
        <v>15</v>
      </c>
      <c r="C8" s="64" t="s">
        <v>337</v>
      </c>
      <c r="D8" s="65" t="s">
        <v>62</v>
      </c>
      <c r="E8" s="65" t="s">
        <v>13</v>
      </c>
      <c r="F8" s="65" t="s">
        <v>344</v>
      </c>
      <c r="G8" s="61">
        <v>9</v>
      </c>
      <c r="H8" s="61">
        <f t="shared" si="0"/>
        <v>22</v>
      </c>
    </row>
    <row r="9" spans="1:8" x14ac:dyDescent="0.2">
      <c r="A9" s="64" t="s">
        <v>336</v>
      </c>
      <c r="B9" s="65" t="s">
        <v>5</v>
      </c>
      <c r="C9" s="64" t="s">
        <v>337</v>
      </c>
      <c r="D9" s="65" t="s">
        <v>62</v>
      </c>
      <c r="E9" s="65" t="s">
        <v>7</v>
      </c>
      <c r="F9" s="65" t="s">
        <v>345</v>
      </c>
      <c r="G9" s="61">
        <v>32</v>
      </c>
      <c r="H9" s="61">
        <f t="shared" si="0"/>
        <v>77</v>
      </c>
    </row>
    <row r="10" spans="1:8" x14ac:dyDescent="0.2">
      <c r="A10" s="64" t="s">
        <v>336</v>
      </c>
      <c r="B10" s="65" t="s">
        <v>5</v>
      </c>
      <c r="C10" s="64" t="s">
        <v>337</v>
      </c>
      <c r="D10" s="65" t="s">
        <v>62</v>
      </c>
      <c r="E10" s="65" t="s">
        <v>8</v>
      </c>
      <c r="F10" s="65" t="s">
        <v>346</v>
      </c>
      <c r="G10" s="61">
        <v>78</v>
      </c>
      <c r="H10" s="61">
        <f t="shared" si="0"/>
        <v>188</v>
      </c>
    </row>
    <row r="11" spans="1:8" x14ac:dyDescent="0.2">
      <c r="A11" s="64" t="s">
        <v>336</v>
      </c>
      <c r="B11" s="65" t="s">
        <v>5</v>
      </c>
      <c r="C11" s="64" t="s">
        <v>337</v>
      </c>
      <c r="D11" s="65" t="s">
        <v>62</v>
      </c>
      <c r="E11" s="65" t="s">
        <v>9</v>
      </c>
      <c r="F11" s="65" t="s">
        <v>347</v>
      </c>
      <c r="G11" s="61">
        <v>145</v>
      </c>
      <c r="H11" s="61">
        <f t="shared" si="0"/>
        <v>348</v>
      </c>
    </row>
    <row r="12" spans="1:8" x14ac:dyDescent="0.2">
      <c r="A12" s="64" t="s">
        <v>336</v>
      </c>
      <c r="B12" s="65" t="s">
        <v>5</v>
      </c>
      <c r="C12" s="64" t="s">
        <v>337</v>
      </c>
      <c r="D12" s="65" t="s">
        <v>62</v>
      </c>
      <c r="E12" s="65" t="s">
        <v>10</v>
      </c>
      <c r="F12" s="65" t="s">
        <v>348</v>
      </c>
      <c r="G12" s="61">
        <v>125</v>
      </c>
      <c r="H12" s="61">
        <f t="shared" si="0"/>
        <v>300</v>
      </c>
    </row>
    <row r="13" spans="1:8" x14ac:dyDescent="0.2">
      <c r="A13" s="64" t="s">
        <v>336</v>
      </c>
      <c r="B13" s="65" t="s">
        <v>5</v>
      </c>
      <c r="C13" s="64" t="s">
        <v>337</v>
      </c>
      <c r="D13" s="65" t="s">
        <v>62</v>
      </c>
      <c r="E13" s="65" t="s">
        <v>11</v>
      </c>
      <c r="F13" s="65" t="s">
        <v>349</v>
      </c>
      <c r="G13" s="61">
        <v>73</v>
      </c>
      <c r="H13" s="61">
        <f t="shared" si="0"/>
        <v>176</v>
      </c>
    </row>
    <row r="14" spans="1:8" x14ac:dyDescent="0.2">
      <c r="A14" s="64" t="s">
        <v>336</v>
      </c>
      <c r="B14" s="65" t="s">
        <v>5</v>
      </c>
      <c r="C14" s="64" t="s">
        <v>337</v>
      </c>
      <c r="D14" s="65" t="s">
        <v>62</v>
      </c>
      <c r="E14" s="65" t="s">
        <v>12</v>
      </c>
      <c r="F14" s="65" t="s">
        <v>350</v>
      </c>
      <c r="G14" s="61">
        <v>32</v>
      </c>
      <c r="H14" s="61">
        <f t="shared" si="0"/>
        <v>77</v>
      </c>
    </row>
    <row r="15" spans="1:8" x14ac:dyDescent="0.2">
      <c r="A15" s="64" t="s">
        <v>336</v>
      </c>
      <c r="B15" s="65" t="s">
        <v>5</v>
      </c>
      <c r="C15" s="64" t="s">
        <v>337</v>
      </c>
      <c r="D15" s="65" t="s">
        <v>62</v>
      </c>
      <c r="E15" s="65" t="s">
        <v>13</v>
      </c>
      <c r="F15" s="65" t="s">
        <v>351</v>
      </c>
      <c r="G15" s="61">
        <v>15</v>
      </c>
      <c r="H15" s="61">
        <f t="shared" si="0"/>
        <v>36</v>
      </c>
    </row>
    <row r="16" spans="1:8" x14ac:dyDescent="0.2">
      <c r="A16" s="82" t="s">
        <v>66</v>
      </c>
      <c r="B16" s="83"/>
      <c r="C16" s="83"/>
      <c r="D16" s="83"/>
      <c r="E16" s="83"/>
      <c r="F16" s="84"/>
      <c r="G16" s="61">
        <f>SUM(G2:G15)</f>
        <v>800</v>
      </c>
      <c r="H16" s="61">
        <f>SUM(H2:H15)</f>
        <v>1924</v>
      </c>
    </row>
  </sheetData>
  <mergeCells count="1">
    <mergeCell ref="A16:F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35E2-B0FA-4C77-B644-424A809F9A13}">
  <dimension ref="A1:H23"/>
  <sheetViews>
    <sheetView workbookViewId="0">
      <selection activeCell="H7" sqref="H7"/>
    </sheetView>
  </sheetViews>
  <sheetFormatPr defaultRowHeight="14.5" x14ac:dyDescent="0.35"/>
  <cols>
    <col min="1" max="1" width="15.44140625" style="85" bestFit="1" customWidth="1"/>
    <col min="2" max="2" width="28.44140625" style="85" bestFit="1" customWidth="1"/>
    <col min="3" max="3" width="17.44140625" style="85" bestFit="1" customWidth="1"/>
    <col min="4" max="4" width="11" style="85" bestFit="1" customWidth="1"/>
    <col min="5" max="5" width="5.33203125" style="85" bestFit="1" customWidth="1"/>
    <col min="6" max="6" width="25.33203125" style="85" customWidth="1"/>
    <col min="7" max="7" width="11.109375" bestFit="1" customWidth="1"/>
    <col min="8" max="8" width="18.88671875" bestFit="1" customWidth="1"/>
    <col min="9" max="16384" width="8.88671875" style="85"/>
  </cols>
  <sheetData>
    <row r="1" spans="1:8" x14ac:dyDescent="0.35">
      <c r="A1" s="86" t="s">
        <v>0</v>
      </c>
      <c r="B1" s="86" t="s">
        <v>1</v>
      </c>
      <c r="C1" s="86" t="s">
        <v>2</v>
      </c>
      <c r="D1" s="86" t="s">
        <v>14</v>
      </c>
      <c r="E1" s="86" t="s">
        <v>3</v>
      </c>
      <c r="F1" s="86" t="s">
        <v>4</v>
      </c>
      <c r="G1" s="86" t="s">
        <v>60</v>
      </c>
      <c r="H1" s="86" t="s">
        <v>61</v>
      </c>
    </row>
    <row r="2" spans="1:8" x14ac:dyDescent="0.35">
      <c r="A2" s="86" t="s">
        <v>68</v>
      </c>
      <c r="B2" s="87" t="s">
        <v>5</v>
      </c>
      <c r="C2" s="86" t="s">
        <v>69</v>
      </c>
      <c r="D2" s="87" t="s">
        <v>70</v>
      </c>
      <c r="E2" s="87" t="s">
        <v>7</v>
      </c>
      <c r="F2" s="87" t="s">
        <v>71</v>
      </c>
      <c r="G2" s="86">
        <v>24</v>
      </c>
      <c r="H2" s="86">
        <f>ROUNDUP(G2*2*1.2,0)</f>
        <v>58</v>
      </c>
    </row>
    <row r="3" spans="1:8" x14ac:dyDescent="0.35">
      <c r="A3" s="86" t="s">
        <v>68</v>
      </c>
      <c r="B3" s="87" t="s">
        <v>5</v>
      </c>
      <c r="C3" s="86" t="s">
        <v>69</v>
      </c>
      <c r="D3" s="87" t="s">
        <v>70</v>
      </c>
      <c r="E3" s="87" t="s">
        <v>8</v>
      </c>
      <c r="F3" s="87" t="s">
        <v>72</v>
      </c>
      <c r="G3" s="86">
        <v>56</v>
      </c>
      <c r="H3" s="86">
        <f t="shared" ref="H3:H22" si="0">ROUNDUP(G3*2*1.2,0)</f>
        <v>135</v>
      </c>
    </row>
    <row r="4" spans="1:8" x14ac:dyDescent="0.35">
      <c r="A4" s="86" t="s">
        <v>68</v>
      </c>
      <c r="B4" s="87" t="s">
        <v>5</v>
      </c>
      <c r="C4" s="86" t="s">
        <v>69</v>
      </c>
      <c r="D4" s="87" t="s">
        <v>70</v>
      </c>
      <c r="E4" s="87" t="s">
        <v>9</v>
      </c>
      <c r="F4" s="87" t="s">
        <v>73</v>
      </c>
      <c r="G4" s="86">
        <v>102</v>
      </c>
      <c r="H4" s="86">
        <f>ROUNDUP(G4*2*1.2,0)</f>
        <v>245</v>
      </c>
    </row>
    <row r="5" spans="1:8" x14ac:dyDescent="0.35">
      <c r="A5" s="86" t="s">
        <v>68</v>
      </c>
      <c r="B5" s="87" t="s">
        <v>5</v>
      </c>
      <c r="C5" s="86" t="s">
        <v>69</v>
      </c>
      <c r="D5" s="87" t="s">
        <v>70</v>
      </c>
      <c r="E5" s="87" t="s">
        <v>10</v>
      </c>
      <c r="F5" s="87" t="s">
        <v>74</v>
      </c>
      <c r="G5" s="86">
        <v>88</v>
      </c>
      <c r="H5" s="86">
        <f>ROUNDUP(G5*2*1.2,0)</f>
        <v>212</v>
      </c>
    </row>
    <row r="6" spans="1:8" x14ac:dyDescent="0.35">
      <c r="A6" s="86" t="s">
        <v>68</v>
      </c>
      <c r="B6" s="87" t="s">
        <v>5</v>
      </c>
      <c r="C6" s="86" t="s">
        <v>69</v>
      </c>
      <c r="D6" s="87" t="s">
        <v>70</v>
      </c>
      <c r="E6" s="87" t="s">
        <v>11</v>
      </c>
      <c r="F6" s="87" t="s">
        <v>75</v>
      </c>
      <c r="G6" s="86">
        <v>50</v>
      </c>
      <c r="H6" s="86">
        <f t="shared" si="0"/>
        <v>120</v>
      </c>
    </row>
    <row r="7" spans="1:8" x14ac:dyDescent="0.35">
      <c r="A7" s="86" t="s">
        <v>68</v>
      </c>
      <c r="B7" s="87" t="s">
        <v>5</v>
      </c>
      <c r="C7" s="86" t="s">
        <v>69</v>
      </c>
      <c r="D7" s="87" t="s">
        <v>70</v>
      </c>
      <c r="E7" s="87" t="s">
        <v>12</v>
      </c>
      <c r="F7" s="87" t="s">
        <v>76</v>
      </c>
      <c r="G7" s="86">
        <v>22</v>
      </c>
      <c r="H7" s="86">
        <f t="shared" si="0"/>
        <v>53</v>
      </c>
    </row>
    <row r="8" spans="1:8" x14ac:dyDescent="0.35">
      <c r="A8" s="86" t="s">
        <v>68</v>
      </c>
      <c r="B8" s="87" t="s">
        <v>5</v>
      </c>
      <c r="C8" s="86" t="s">
        <v>69</v>
      </c>
      <c r="D8" s="87" t="s">
        <v>70</v>
      </c>
      <c r="E8" s="87" t="s">
        <v>13</v>
      </c>
      <c r="F8" s="87" t="s">
        <v>77</v>
      </c>
      <c r="G8" s="86">
        <v>8</v>
      </c>
      <c r="H8" s="86">
        <f t="shared" si="0"/>
        <v>20</v>
      </c>
    </row>
    <row r="9" spans="1:8" x14ac:dyDescent="0.35">
      <c r="A9" s="86" t="s">
        <v>68</v>
      </c>
      <c r="B9" s="87" t="s">
        <v>15</v>
      </c>
      <c r="C9" s="86" t="s">
        <v>69</v>
      </c>
      <c r="D9" s="87" t="s">
        <v>70</v>
      </c>
      <c r="E9" s="87" t="s">
        <v>7</v>
      </c>
      <c r="F9" s="87" t="s">
        <v>78</v>
      </c>
      <c r="G9" s="86">
        <v>16</v>
      </c>
      <c r="H9" s="86">
        <f t="shared" si="0"/>
        <v>39</v>
      </c>
    </row>
    <row r="10" spans="1:8" x14ac:dyDescent="0.35">
      <c r="A10" s="86" t="s">
        <v>68</v>
      </c>
      <c r="B10" s="87" t="s">
        <v>15</v>
      </c>
      <c r="C10" s="86" t="s">
        <v>69</v>
      </c>
      <c r="D10" s="87" t="s">
        <v>70</v>
      </c>
      <c r="E10" s="87" t="s">
        <v>8</v>
      </c>
      <c r="F10" s="87" t="s">
        <v>79</v>
      </c>
      <c r="G10" s="86">
        <v>39</v>
      </c>
      <c r="H10" s="86">
        <f t="shared" si="0"/>
        <v>94</v>
      </c>
    </row>
    <row r="11" spans="1:8" x14ac:dyDescent="0.35">
      <c r="A11" s="86" t="s">
        <v>68</v>
      </c>
      <c r="B11" s="87" t="s">
        <v>15</v>
      </c>
      <c r="C11" s="86" t="s">
        <v>69</v>
      </c>
      <c r="D11" s="87" t="s">
        <v>70</v>
      </c>
      <c r="E11" s="87" t="s">
        <v>9</v>
      </c>
      <c r="F11" s="87" t="s">
        <v>80</v>
      </c>
      <c r="G11" s="86">
        <v>74</v>
      </c>
      <c r="H11" s="86">
        <f t="shared" si="0"/>
        <v>178</v>
      </c>
    </row>
    <row r="12" spans="1:8" x14ac:dyDescent="0.35">
      <c r="A12" s="86" t="s">
        <v>68</v>
      </c>
      <c r="B12" s="87" t="s">
        <v>15</v>
      </c>
      <c r="C12" s="86" t="s">
        <v>69</v>
      </c>
      <c r="D12" s="87" t="s">
        <v>70</v>
      </c>
      <c r="E12" s="87" t="s">
        <v>10</v>
      </c>
      <c r="F12" s="87" t="s">
        <v>81</v>
      </c>
      <c r="G12" s="86">
        <v>63</v>
      </c>
      <c r="H12" s="86">
        <f t="shared" si="0"/>
        <v>152</v>
      </c>
    </row>
    <row r="13" spans="1:8" x14ac:dyDescent="0.35">
      <c r="A13" s="86" t="s">
        <v>68</v>
      </c>
      <c r="B13" s="87" t="s">
        <v>15</v>
      </c>
      <c r="C13" s="86" t="s">
        <v>69</v>
      </c>
      <c r="D13" s="87" t="s">
        <v>70</v>
      </c>
      <c r="E13" s="87" t="s">
        <v>11</v>
      </c>
      <c r="F13" s="87" t="s">
        <v>82</v>
      </c>
      <c r="G13" s="86">
        <v>36</v>
      </c>
      <c r="H13" s="86">
        <f t="shared" si="0"/>
        <v>87</v>
      </c>
    </row>
    <row r="14" spans="1:8" x14ac:dyDescent="0.35">
      <c r="A14" s="86" t="s">
        <v>68</v>
      </c>
      <c r="B14" s="87" t="s">
        <v>15</v>
      </c>
      <c r="C14" s="86" t="s">
        <v>69</v>
      </c>
      <c r="D14" s="87" t="s">
        <v>70</v>
      </c>
      <c r="E14" s="87" t="s">
        <v>12</v>
      </c>
      <c r="F14" s="87" t="s">
        <v>83</v>
      </c>
      <c r="G14" s="86">
        <v>16</v>
      </c>
      <c r="H14" s="86">
        <f t="shared" si="0"/>
        <v>39</v>
      </c>
    </row>
    <row r="15" spans="1:8" x14ac:dyDescent="0.35">
      <c r="A15" s="86" t="s">
        <v>68</v>
      </c>
      <c r="B15" s="87" t="s">
        <v>15</v>
      </c>
      <c r="C15" s="86" t="s">
        <v>69</v>
      </c>
      <c r="D15" s="87" t="s">
        <v>70</v>
      </c>
      <c r="E15" s="87" t="s">
        <v>13</v>
      </c>
      <c r="F15" s="87" t="s">
        <v>84</v>
      </c>
      <c r="G15" s="86">
        <v>6</v>
      </c>
      <c r="H15" s="86">
        <f t="shared" si="0"/>
        <v>15</v>
      </c>
    </row>
    <row r="16" spans="1:8" x14ac:dyDescent="0.35">
      <c r="A16" s="86" t="s">
        <v>68</v>
      </c>
      <c r="B16" s="87" t="s">
        <v>85</v>
      </c>
      <c r="C16" s="86" t="s">
        <v>69</v>
      </c>
      <c r="D16" s="87" t="s">
        <v>70</v>
      </c>
      <c r="E16" s="87" t="s">
        <v>7</v>
      </c>
      <c r="F16" s="87" t="s">
        <v>86</v>
      </c>
      <c r="G16" s="86">
        <v>16</v>
      </c>
      <c r="H16" s="86">
        <f t="shared" si="0"/>
        <v>39</v>
      </c>
    </row>
    <row r="17" spans="1:8" x14ac:dyDescent="0.35">
      <c r="A17" s="86" t="s">
        <v>68</v>
      </c>
      <c r="B17" s="87" t="s">
        <v>85</v>
      </c>
      <c r="C17" s="86" t="s">
        <v>69</v>
      </c>
      <c r="D17" s="87" t="s">
        <v>70</v>
      </c>
      <c r="E17" s="87" t="s">
        <v>8</v>
      </c>
      <c r="F17" s="87" t="s">
        <v>87</v>
      </c>
      <c r="G17" s="86">
        <v>39</v>
      </c>
      <c r="H17" s="86">
        <f t="shared" si="0"/>
        <v>94</v>
      </c>
    </row>
    <row r="18" spans="1:8" x14ac:dyDescent="0.35">
      <c r="A18" s="86" t="s">
        <v>68</v>
      </c>
      <c r="B18" s="87" t="s">
        <v>85</v>
      </c>
      <c r="C18" s="86" t="s">
        <v>69</v>
      </c>
      <c r="D18" s="87" t="s">
        <v>70</v>
      </c>
      <c r="E18" s="87" t="s">
        <v>9</v>
      </c>
      <c r="F18" s="87" t="s">
        <v>88</v>
      </c>
      <c r="G18" s="86">
        <v>74</v>
      </c>
      <c r="H18" s="86">
        <f t="shared" si="0"/>
        <v>178</v>
      </c>
    </row>
    <row r="19" spans="1:8" x14ac:dyDescent="0.35">
      <c r="A19" s="86" t="s">
        <v>68</v>
      </c>
      <c r="B19" s="87" t="s">
        <v>85</v>
      </c>
      <c r="C19" s="86" t="s">
        <v>69</v>
      </c>
      <c r="D19" s="87" t="s">
        <v>70</v>
      </c>
      <c r="E19" s="87" t="s">
        <v>10</v>
      </c>
      <c r="F19" s="87" t="s">
        <v>89</v>
      </c>
      <c r="G19" s="86">
        <v>63</v>
      </c>
      <c r="H19" s="86">
        <f t="shared" si="0"/>
        <v>152</v>
      </c>
    </row>
    <row r="20" spans="1:8" x14ac:dyDescent="0.35">
      <c r="A20" s="86" t="s">
        <v>68</v>
      </c>
      <c r="B20" s="87" t="s">
        <v>85</v>
      </c>
      <c r="C20" s="86" t="s">
        <v>69</v>
      </c>
      <c r="D20" s="87" t="s">
        <v>70</v>
      </c>
      <c r="E20" s="87" t="s">
        <v>11</v>
      </c>
      <c r="F20" s="87" t="s">
        <v>90</v>
      </c>
      <c r="G20" s="86">
        <v>36</v>
      </c>
      <c r="H20" s="86">
        <f t="shared" si="0"/>
        <v>87</v>
      </c>
    </row>
    <row r="21" spans="1:8" x14ac:dyDescent="0.35">
      <c r="A21" s="86" t="s">
        <v>68</v>
      </c>
      <c r="B21" s="87" t="s">
        <v>85</v>
      </c>
      <c r="C21" s="86" t="s">
        <v>69</v>
      </c>
      <c r="D21" s="87" t="s">
        <v>70</v>
      </c>
      <c r="E21" s="87" t="s">
        <v>12</v>
      </c>
      <c r="F21" s="87" t="s">
        <v>91</v>
      </c>
      <c r="G21" s="86">
        <v>16</v>
      </c>
      <c r="H21" s="86">
        <f t="shared" si="0"/>
        <v>39</v>
      </c>
    </row>
    <row r="22" spans="1:8" x14ac:dyDescent="0.35">
      <c r="A22" s="86" t="s">
        <v>68</v>
      </c>
      <c r="B22" s="87" t="s">
        <v>85</v>
      </c>
      <c r="C22" s="86" t="s">
        <v>69</v>
      </c>
      <c r="D22" s="87" t="s">
        <v>70</v>
      </c>
      <c r="E22" s="87" t="s">
        <v>13</v>
      </c>
      <c r="F22" s="87" t="s">
        <v>92</v>
      </c>
      <c r="G22" s="86">
        <v>6</v>
      </c>
      <c r="H22" s="86">
        <f t="shared" si="0"/>
        <v>15</v>
      </c>
    </row>
    <row r="23" spans="1:8" x14ac:dyDescent="0.35">
      <c r="A23" s="88" t="s">
        <v>66</v>
      </c>
      <c r="B23" s="89"/>
      <c r="C23" s="89"/>
      <c r="D23" s="89"/>
      <c r="E23" s="89"/>
      <c r="F23" s="90"/>
      <c r="G23" s="86">
        <f>SUM(G2:G22)</f>
        <v>850</v>
      </c>
      <c r="H23" s="86">
        <f>SUM(H2:H22)</f>
        <v>2051</v>
      </c>
    </row>
  </sheetData>
  <mergeCells count="1">
    <mergeCell ref="A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A10-7507-4B57-A687-9F8BABDCE142}">
  <dimension ref="A1:H26"/>
  <sheetViews>
    <sheetView workbookViewId="0">
      <selection activeCell="H15" sqref="H15"/>
    </sheetView>
  </sheetViews>
  <sheetFormatPr defaultRowHeight="14.5" x14ac:dyDescent="0.35"/>
  <cols>
    <col min="1" max="1" width="23.88671875" style="85" bestFit="1" customWidth="1"/>
    <col min="2" max="2" width="28.44140625" style="85" bestFit="1" customWidth="1"/>
    <col min="3" max="3" width="17.44140625" style="85" bestFit="1" customWidth="1"/>
    <col min="4" max="4" width="27.44140625" style="85" bestFit="1" customWidth="1"/>
    <col min="5" max="5" width="5.33203125" style="85" bestFit="1" customWidth="1"/>
    <col min="6" max="6" width="26.33203125" style="85" bestFit="1" customWidth="1"/>
    <col min="7" max="7" width="11.109375" bestFit="1" customWidth="1"/>
    <col min="8" max="8" width="18.88671875" bestFit="1" customWidth="1"/>
    <col min="9" max="16384" width="8.88671875" style="85"/>
  </cols>
  <sheetData>
    <row r="1" spans="1:8" x14ac:dyDescent="0.35">
      <c r="A1" s="86" t="s">
        <v>0</v>
      </c>
      <c r="B1" s="86" t="s">
        <v>1</v>
      </c>
      <c r="C1" s="86" t="s">
        <v>2</v>
      </c>
      <c r="D1" s="86" t="s">
        <v>93</v>
      </c>
      <c r="E1" s="86" t="s">
        <v>3</v>
      </c>
      <c r="F1" s="86" t="s">
        <v>4</v>
      </c>
      <c r="G1" s="86" t="s">
        <v>60</v>
      </c>
      <c r="H1" s="86" t="s">
        <v>61</v>
      </c>
    </row>
    <row r="2" spans="1:8" x14ac:dyDescent="0.35">
      <c r="A2" s="86" t="s">
        <v>94</v>
      </c>
      <c r="B2" s="87" t="s">
        <v>5</v>
      </c>
      <c r="C2" s="86" t="s">
        <v>95</v>
      </c>
      <c r="D2" s="87" t="s">
        <v>62</v>
      </c>
      <c r="E2" s="87" t="s">
        <v>6</v>
      </c>
      <c r="F2" s="87" t="s">
        <v>96</v>
      </c>
      <c r="G2" s="86">
        <v>8</v>
      </c>
      <c r="H2" s="86">
        <f>ROUNDUP(G2*2*1.2,0)</f>
        <v>20</v>
      </c>
    </row>
    <row r="3" spans="1:8" x14ac:dyDescent="0.35">
      <c r="A3" s="86" t="s">
        <v>94</v>
      </c>
      <c r="B3" s="87" t="s">
        <v>5</v>
      </c>
      <c r="C3" s="86" t="s">
        <v>95</v>
      </c>
      <c r="D3" s="87" t="s">
        <v>62</v>
      </c>
      <c r="E3" s="87" t="s">
        <v>7</v>
      </c>
      <c r="F3" s="87" t="s">
        <v>97</v>
      </c>
      <c r="G3" s="86">
        <v>24</v>
      </c>
      <c r="H3" s="86">
        <f t="shared" ref="H3:H25" si="0">ROUNDUP(G3*2*1.2,0)</f>
        <v>58</v>
      </c>
    </row>
    <row r="4" spans="1:8" x14ac:dyDescent="0.35">
      <c r="A4" s="86" t="s">
        <v>94</v>
      </c>
      <c r="B4" s="87" t="s">
        <v>5</v>
      </c>
      <c r="C4" s="86" t="s">
        <v>95</v>
      </c>
      <c r="D4" s="87" t="s">
        <v>62</v>
      </c>
      <c r="E4" s="87" t="s">
        <v>8</v>
      </c>
      <c r="F4" s="87" t="s">
        <v>98</v>
      </c>
      <c r="G4" s="86">
        <v>62</v>
      </c>
      <c r="H4" s="86">
        <f>ROUNDUP(G4*2*1.2,0)</f>
        <v>149</v>
      </c>
    </row>
    <row r="5" spans="1:8" x14ac:dyDescent="0.35">
      <c r="A5" s="86" t="s">
        <v>94</v>
      </c>
      <c r="B5" s="87" t="s">
        <v>5</v>
      </c>
      <c r="C5" s="86" t="s">
        <v>95</v>
      </c>
      <c r="D5" s="87" t="s">
        <v>62</v>
      </c>
      <c r="E5" s="87" t="s">
        <v>9</v>
      </c>
      <c r="F5" s="87" t="s">
        <v>99</v>
      </c>
      <c r="G5" s="86">
        <v>116</v>
      </c>
      <c r="H5" s="86">
        <f>ROUNDUP(G5*2*1.2,0)</f>
        <v>279</v>
      </c>
    </row>
    <row r="6" spans="1:8" x14ac:dyDescent="0.35">
      <c r="A6" s="86" t="s">
        <v>94</v>
      </c>
      <c r="B6" s="87" t="s">
        <v>5</v>
      </c>
      <c r="C6" s="86" t="s">
        <v>95</v>
      </c>
      <c r="D6" s="87" t="s">
        <v>62</v>
      </c>
      <c r="E6" s="87" t="s">
        <v>10</v>
      </c>
      <c r="F6" s="87" t="s">
        <v>100</v>
      </c>
      <c r="G6" s="86">
        <v>100</v>
      </c>
      <c r="H6" s="86">
        <f t="shared" si="0"/>
        <v>240</v>
      </c>
    </row>
    <row r="7" spans="1:8" x14ac:dyDescent="0.35">
      <c r="A7" s="86" t="s">
        <v>94</v>
      </c>
      <c r="B7" s="87" t="s">
        <v>5</v>
      </c>
      <c r="C7" s="86" t="s">
        <v>95</v>
      </c>
      <c r="D7" s="87" t="s">
        <v>62</v>
      </c>
      <c r="E7" s="87" t="s">
        <v>11</v>
      </c>
      <c r="F7" s="87" t="s">
        <v>101</v>
      </c>
      <c r="G7" s="86">
        <v>56</v>
      </c>
      <c r="H7" s="86">
        <f t="shared" si="0"/>
        <v>135</v>
      </c>
    </row>
    <row r="8" spans="1:8" x14ac:dyDescent="0.35">
      <c r="A8" s="86" t="s">
        <v>94</v>
      </c>
      <c r="B8" s="87" t="s">
        <v>5</v>
      </c>
      <c r="C8" s="86" t="s">
        <v>95</v>
      </c>
      <c r="D8" s="87" t="s">
        <v>62</v>
      </c>
      <c r="E8" s="87" t="s">
        <v>12</v>
      </c>
      <c r="F8" s="87" t="s">
        <v>102</v>
      </c>
      <c r="G8" s="86">
        <v>24</v>
      </c>
      <c r="H8" s="86">
        <f t="shared" si="0"/>
        <v>58</v>
      </c>
    </row>
    <row r="9" spans="1:8" x14ac:dyDescent="0.35">
      <c r="A9" s="86" t="s">
        <v>94</v>
      </c>
      <c r="B9" s="87" t="s">
        <v>5</v>
      </c>
      <c r="C9" s="86" t="s">
        <v>95</v>
      </c>
      <c r="D9" s="87" t="s">
        <v>62</v>
      </c>
      <c r="E9" s="87" t="s">
        <v>13</v>
      </c>
      <c r="F9" s="87" t="s">
        <v>103</v>
      </c>
      <c r="G9" s="86">
        <v>10</v>
      </c>
      <c r="H9" s="86">
        <f t="shared" si="0"/>
        <v>24</v>
      </c>
    </row>
    <row r="10" spans="1:8" x14ac:dyDescent="0.35">
      <c r="A10" s="86" t="s">
        <v>94</v>
      </c>
      <c r="B10" s="87" t="s">
        <v>104</v>
      </c>
      <c r="C10" s="86" t="s">
        <v>95</v>
      </c>
      <c r="D10" s="87" t="s">
        <v>62</v>
      </c>
      <c r="E10" s="87" t="s">
        <v>6</v>
      </c>
      <c r="F10" s="87" t="s">
        <v>105</v>
      </c>
      <c r="G10" s="86">
        <v>4</v>
      </c>
      <c r="H10" s="86">
        <f t="shared" si="0"/>
        <v>10</v>
      </c>
    </row>
    <row r="11" spans="1:8" x14ac:dyDescent="0.35">
      <c r="A11" s="86" t="s">
        <v>94</v>
      </c>
      <c r="B11" s="87" t="s">
        <v>104</v>
      </c>
      <c r="C11" s="86" t="s">
        <v>95</v>
      </c>
      <c r="D11" s="87" t="s">
        <v>62</v>
      </c>
      <c r="E11" s="87" t="s">
        <v>7</v>
      </c>
      <c r="F11" s="87" t="s">
        <v>106</v>
      </c>
      <c r="G11" s="86">
        <v>9</v>
      </c>
      <c r="H11" s="86">
        <f t="shared" si="0"/>
        <v>22</v>
      </c>
    </row>
    <row r="12" spans="1:8" x14ac:dyDescent="0.35">
      <c r="A12" s="86" t="s">
        <v>94</v>
      </c>
      <c r="B12" s="87" t="s">
        <v>104</v>
      </c>
      <c r="C12" s="86" t="s">
        <v>95</v>
      </c>
      <c r="D12" s="87" t="s">
        <v>62</v>
      </c>
      <c r="E12" s="87" t="s">
        <v>8</v>
      </c>
      <c r="F12" s="87" t="s">
        <v>107</v>
      </c>
      <c r="G12" s="86">
        <v>23</v>
      </c>
      <c r="H12" s="86">
        <f t="shared" si="0"/>
        <v>56</v>
      </c>
    </row>
    <row r="13" spans="1:8" x14ac:dyDescent="0.35">
      <c r="A13" s="86" t="s">
        <v>94</v>
      </c>
      <c r="B13" s="87" t="s">
        <v>104</v>
      </c>
      <c r="C13" s="86" t="s">
        <v>95</v>
      </c>
      <c r="D13" s="87" t="s">
        <v>62</v>
      </c>
      <c r="E13" s="87" t="s">
        <v>9</v>
      </c>
      <c r="F13" s="87" t="s">
        <v>108</v>
      </c>
      <c r="G13" s="86">
        <v>43</v>
      </c>
      <c r="H13" s="86">
        <f t="shared" si="0"/>
        <v>104</v>
      </c>
    </row>
    <row r="14" spans="1:8" x14ac:dyDescent="0.35">
      <c r="A14" s="86" t="s">
        <v>94</v>
      </c>
      <c r="B14" s="87" t="s">
        <v>104</v>
      </c>
      <c r="C14" s="86" t="s">
        <v>95</v>
      </c>
      <c r="D14" s="87" t="s">
        <v>62</v>
      </c>
      <c r="E14" s="87" t="s">
        <v>10</v>
      </c>
      <c r="F14" s="87" t="s">
        <v>109</v>
      </c>
      <c r="G14" s="86">
        <v>37</v>
      </c>
      <c r="H14" s="86">
        <f t="shared" si="0"/>
        <v>89</v>
      </c>
    </row>
    <row r="15" spans="1:8" x14ac:dyDescent="0.35">
      <c r="A15" s="86" t="s">
        <v>94</v>
      </c>
      <c r="B15" s="87" t="s">
        <v>104</v>
      </c>
      <c r="C15" s="86" t="s">
        <v>95</v>
      </c>
      <c r="D15" s="87" t="s">
        <v>62</v>
      </c>
      <c r="E15" s="87" t="s">
        <v>11</v>
      </c>
      <c r="F15" s="87" t="s">
        <v>110</v>
      </c>
      <c r="G15" s="86">
        <v>21</v>
      </c>
      <c r="H15" s="86">
        <f t="shared" si="0"/>
        <v>51</v>
      </c>
    </row>
    <row r="16" spans="1:8" x14ac:dyDescent="0.35">
      <c r="A16" s="86" t="s">
        <v>94</v>
      </c>
      <c r="B16" s="87" t="s">
        <v>104</v>
      </c>
      <c r="C16" s="86" t="s">
        <v>95</v>
      </c>
      <c r="D16" s="87" t="s">
        <v>62</v>
      </c>
      <c r="E16" s="87" t="s">
        <v>12</v>
      </c>
      <c r="F16" s="87" t="s">
        <v>111</v>
      </c>
      <c r="G16" s="86">
        <v>9</v>
      </c>
      <c r="H16" s="86">
        <f t="shared" si="0"/>
        <v>22</v>
      </c>
    </row>
    <row r="17" spans="1:8" x14ac:dyDescent="0.35">
      <c r="A17" s="86" t="s">
        <v>94</v>
      </c>
      <c r="B17" s="87" t="s">
        <v>104</v>
      </c>
      <c r="C17" s="86" t="s">
        <v>95</v>
      </c>
      <c r="D17" s="87" t="s">
        <v>62</v>
      </c>
      <c r="E17" s="87" t="s">
        <v>13</v>
      </c>
      <c r="F17" s="87" t="s">
        <v>112</v>
      </c>
      <c r="G17" s="86">
        <v>4</v>
      </c>
      <c r="H17" s="86">
        <f t="shared" si="0"/>
        <v>10</v>
      </c>
    </row>
    <row r="18" spans="1:8" x14ac:dyDescent="0.35">
      <c r="A18" s="86" t="s">
        <v>94</v>
      </c>
      <c r="B18" s="87" t="s">
        <v>15</v>
      </c>
      <c r="C18" s="86" t="s">
        <v>95</v>
      </c>
      <c r="D18" s="87" t="s">
        <v>62</v>
      </c>
      <c r="E18" s="87" t="s">
        <v>6</v>
      </c>
      <c r="F18" s="87" t="s">
        <v>113</v>
      </c>
      <c r="G18" s="86">
        <v>6</v>
      </c>
      <c r="H18" s="86">
        <f t="shared" si="0"/>
        <v>15</v>
      </c>
    </row>
    <row r="19" spans="1:8" x14ac:dyDescent="0.35">
      <c r="A19" s="86" t="s">
        <v>94</v>
      </c>
      <c r="B19" s="87" t="s">
        <v>15</v>
      </c>
      <c r="C19" s="86" t="s">
        <v>95</v>
      </c>
      <c r="D19" s="87" t="s">
        <v>62</v>
      </c>
      <c r="E19" s="87" t="s">
        <v>7</v>
      </c>
      <c r="F19" s="87" t="s">
        <v>114</v>
      </c>
      <c r="G19" s="86">
        <v>18</v>
      </c>
      <c r="H19" s="86">
        <f t="shared" si="0"/>
        <v>44</v>
      </c>
    </row>
    <row r="20" spans="1:8" x14ac:dyDescent="0.35">
      <c r="A20" s="86" t="s">
        <v>94</v>
      </c>
      <c r="B20" s="87" t="s">
        <v>15</v>
      </c>
      <c r="C20" s="86" t="s">
        <v>95</v>
      </c>
      <c r="D20" s="87" t="s">
        <v>62</v>
      </c>
      <c r="E20" s="87" t="s">
        <v>8</v>
      </c>
      <c r="F20" s="87" t="s">
        <v>115</v>
      </c>
      <c r="G20" s="86">
        <v>46</v>
      </c>
      <c r="H20" s="86">
        <f t="shared" si="0"/>
        <v>111</v>
      </c>
    </row>
    <row r="21" spans="1:8" x14ac:dyDescent="0.35">
      <c r="A21" s="86" t="s">
        <v>94</v>
      </c>
      <c r="B21" s="87" t="s">
        <v>15</v>
      </c>
      <c r="C21" s="86" t="s">
        <v>95</v>
      </c>
      <c r="D21" s="87" t="s">
        <v>62</v>
      </c>
      <c r="E21" s="87" t="s">
        <v>9</v>
      </c>
      <c r="F21" s="87" t="s">
        <v>116</v>
      </c>
      <c r="G21" s="86">
        <v>88</v>
      </c>
      <c r="H21" s="86">
        <f t="shared" si="0"/>
        <v>212</v>
      </c>
    </row>
    <row r="22" spans="1:8" x14ac:dyDescent="0.35">
      <c r="A22" s="86" t="s">
        <v>94</v>
      </c>
      <c r="B22" s="87" t="s">
        <v>15</v>
      </c>
      <c r="C22" s="86" t="s">
        <v>95</v>
      </c>
      <c r="D22" s="87" t="s">
        <v>62</v>
      </c>
      <c r="E22" s="87" t="s">
        <v>10</v>
      </c>
      <c r="F22" s="87" t="s">
        <v>117</v>
      </c>
      <c r="G22" s="86">
        <v>75</v>
      </c>
      <c r="H22" s="86">
        <f t="shared" si="0"/>
        <v>180</v>
      </c>
    </row>
    <row r="23" spans="1:8" x14ac:dyDescent="0.35">
      <c r="A23" s="86" t="s">
        <v>94</v>
      </c>
      <c r="B23" s="87" t="s">
        <v>15</v>
      </c>
      <c r="C23" s="86" t="s">
        <v>95</v>
      </c>
      <c r="D23" s="87" t="s">
        <v>62</v>
      </c>
      <c r="E23" s="87" t="s">
        <v>11</v>
      </c>
      <c r="F23" s="87" t="s">
        <v>118</v>
      </c>
      <c r="G23" s="86">
        <v>42</v>
      </c>
      <c r="H23" s="86">
        <f t="shared" si="0"/>
        <v>101</v>
      </c>
    </row>
    <row r="24" spans="1:8" x14ac:dyDescent="0.35">
      <c r="A24" s="86" t="s">
        <v>94</v>
      </c>
      <c r="B24" s="87" t="s">
        <v>15</v>
      </c>
      <c r="C24" s="86" t="s">
        <v>95</v>
      </c>
      <c r="D24" s="87" t="s">
        <v>62</v>
      </c>
      <c r="E24" s="87" t="s">
        <v>12</v>
      </c>
      <c r="F24" s="87" t="s">
        <v>119</v>
      </c>
      <c r="G24" s="86">
        <v>18</v>
      </c>
      <c r="H24" s="86">
        <f t="shared" si="0"/>
        <v>44</v>
      </c>
    </row>
    <row r="25" spans="1:8" x14ac:dyDescent="0.35">
      <c r="A25" s="86" t="s">
        <v>94</v>
      </c>
      <c r="B25" s="87" t="s">
        <v>15</v>
      </c>
      <c r="C25" s="86" t="s">
        <v>95</v>
      </c>
      <c r="D25" s="87" t="s">
        <v>62</v>
      </c>
      <c r="E25" s="87" t="s">
        <v>13</v>
      </c>
      <c r="F25" s="87" t="s">
        <v>120</v>
      </c>
      <c r="G25" s="86">
        <v>7</v>
      </c>
      <c r="H25" s="86">
        <f t="shared" si="0"/>
        <v>17</v>
      </c>
    </row>
    <row r="26" spans="1:8" x14ac:dyDescent="0.35">
      <c r="A26" s="88" t="s">
        <v>66</v>
      </c>
      <c r="B26" s="89"/>
      <c r="C26" s="89"/>
      <c r="D26" s="89"/>
      <c r="E26" s="89"/>
      <c r="F26" s="90"/>
      <c r="G26" s="86">
        <f>SUM(G2:G25)</f>
        <v>850</v>
      </c>
      <c r="H26" s="86">
        <f>SUM(H2:H25)</f>
        <v>2051</v>
      </c>
    </row>
  </sheetData>
  <mergeCells count="1">
    <mergeCell ref="A26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7393-7CC7-4BA5-A883-FEE2E8AFBA3B}">
  <dimension ref="A1:H26"/>
  <sheetViews>
    <sheetView workbookViewId="0">
      <selection activeCell="G1" sqref="G1:H1048576"/>
    </sheetView>
  </sheetViews>
  <sheetFormatPr defaultRowHeight="10" x14ac:dyDescent="0.2"/>
  <cols>
    <col min="1" max="1" width="18.109375" bestFit="1" customWidth="1"/>
    <col min="2" max="2" width="22.109375" bestFit="1" customWidth="1"/>
    <col min="3" max="3" width="15.88671875" bestFit="1" customWidth="1"/>
    <col min="4" max="4" width="11.44140625" bestFit="1" customWidth="1"/>
    <col min="5" max="5" width="5.88671875" bestFit="1" customWidth="1"/>
    <col min="6" max="6" width="21.109375" bestFit="1" customWidth="1"/>
    <col min="8" max="8" width="14.6640625" bestFit="1" customWidth="1"/>
  </cols>
  <sheetData>
    <row r="1" spans="1:8" x14ac:dyDescent="0.2">
      <c r="A1" s="91" t="s">
        <v>0</v>
      </c>
      <c r="B1" s="91" t="s">
        <v>1</v>
      </c>
      <c r="C1" s="91" t="s">
        <v>2</v>
      </c>
      <c r="D1" s="91" t="s">
        <v>14</v>
      </c>
      <c r="E1" s="91" t="s">
        <v>3</v>
      </c>
      <c r="F1" s="91" t="s">
        <v>4</v>
      </c>
      <c r="G1" s="91" t="s">
        <v>60</v>
      </c>
      <c r="H1" s="91" t="s">
        <v>61</v>
      </c>
    </row>
    <row r="2" spans="1:8" x14ac:dyDescent="0.2">
      <c r="A2" s="61" t="s">
        <v>121</v>
      </c>
      <c r="B2" s="92" t="s">
        <v>5</v>
      </c>
      <c r="C2" s="61" t="s">
        <v>122</v>
      </c>
      <c r="D2" s="92" t="s">
        <v>62</v>
      </c>
      <c r="E2" s="92" t="s">
        <v>6</v>
      </c>
      <c r="F2" s="92" t="s">
        <v>123</v>
      </c>
      <c r="G2" s="61">
        <v>10</v>
      </c>
      <c r="H2" s="61">
        <f t="shared" ref="H2:H25" si="0">ROUNDUP(G2*2*1.2,0)</f>
        <v>24</v>
      </c>
    </row>
    <row r="3" spans="1:8" x14ac:dyDescent="0.2">
      <c r="A3" s="61" t="s">
        <v>121</v>
      </c>
      <c r="B3" s="92" t="s">
        <v>5</v>
      </c>
      <c r="C3" s="61" t="s">
        <v>122</v>
      </c>
      <c r="D3" s="92" t="s">
        <v>62</v>
      </c>
      <c r="E3" s="92" t="s">
        <v>7</v>
      </c>
      <c r="F3" s="92" t="s">
        <v>124</v>
      </c>
      <c r="G3" s="61">
        <v>28.000000000000004</v>
      </c>
      <c r="H3" s="61">
        <f t="shared" si="0"/>
        <v>68</v>
      </c>
    </row>
    <row r="4" spans="1:8" x14ac:dyDescent="0.2">
      <c r="A4" s="61" t="s">
        <v>121</v>
      </c>
      <c r="B4" s="92" t="s">
        <v>5</v>
      </c>
      <c r="C4" s="61" t="s">
        <v>122</v>
      </c>
      <c r="D4" s="92" t="s">
        <v>62</v>
      </c>
      <c r="E4" s="92" t="s">
        <v>8</v>
      </c>
      <c r="F4" s="92" t="s">
        <v>125</v>
      </c>
      <c r="G4" s="61">
        <v>63</v>
      </c>
      <c r="H4" s="61">
        <f t="shared" si="0"/>
        <v>152</v>
      </c>
    </row>
    <row r="5" spans="1:8" x14ac:dyDescent="0.2">
      <c r="A5" s="61" t="s">
        <v>121</v>
      </c>
      <c r="B5" s="92" t="s">
        <v>5</v>
      </c>
      <c r="C5" s="61" t="s">
        <v>122</v>
      </c>
      <c r="D5" s="92" t="s">
        <v>62</v>
      </c>
      <c r="E5" s="92" t="s">
        <v>9</v>
      </c>
      <c r="F5" s="92" t="s">
        <v>126</v>
      </c>
      <c r="G5" s="61">
        <v>113</v>
      </c>
      <c r="H5" s="61">
        <f t="shared" si="0"/>
        <v>272</v>
      </c>
    </row>
    <row r="6" spans="1:8" x14ac:dyDescent="0.2">
      <c r="A6" s="61" t="s">
        <v>121</v>
      </c>
      <c r="B6" s="92" t="s">
        <v>5</v>
      </c>
      <c r="C6" s="61" t="s">
        <v>122</v>
      </c>
      <c r="D6" s="92" t="s">
        <v>62</v>
      </c>
      <c r="E6" s="92" t="s">
        <v>10</v>
      </c>
      <c r="F6" s="92" t="s">
        <v>127</v>
      </c>
      <c r="G6" s="61">
        <v>96</v>
      </c>
      <c r="H6" s="61">
        <f t="shared" si="0"/>
        <v>231</v>
      </c>
    </row>
    <row r="7" spans="1:8" x14ac:dyDescent="0.2">
      <c r="A7" s="61" t="s">
        <v>121</v>
      </c>
      <c r="B7" s="92" t="s">
        <v>5</v>
      </c>
      <c r="C7" s="61" t="s">
        <v>122</v>
      </c>
      <c r="D7" s="92" t="s">
        <v>62</v>
      </c>
      <c r="E7" s="92" t="s">
        <v>11</v>
      </c>
      <c r="F7" s="92" t="s">
        <v>128</v>
      </c>
      <c r="G7" s="61">
        <v>56.000000000000007</v>
      </c>
      <c r="H7" s="61">
        <f t="shared" si="0"/>
        <v>135</v>
      </c>
    </row>
    <row r="8" spans="1:8" x14ac:dyDescent="0.2">
      <c r="A8" s="61" t="s">
        <v>121</v>
      </c>
      <c r="B8" s="92" t="s">
        <v>5</v>
      </c>
      <c r="C8" s="61" t="s">
        <v>122</v>
      </c>
      <c r="D8" s="92" t="s">
        <v>62</v>
      </c>
      <c r="E8" s="92" t="s">
        <v>12</v>
      </c>
      <c r="F8" s="92" t="s">
        <v>129</v>
      </c>
      <c r="G8" s="61">
        <v>24</v>
      </c>
      <c r="H8" s="61">
        <f t="shared" si="0"/>
        <v>58</v>
      </c>
    </row>
    <row r="9" spans="1:8" x14ac:dyDescent="0.2">
      <c r="A9" s="61" t="s">
        <v>121</v>
      </c>
      <c r="B9" s="92" t="s">
        <v>5</v>
      </c>
      <c r="C9" s="61" t="s">
        <v>122</v>
      </c>
      <c r="D9" s="92" t="s">
        <v>62</v>
      </c>
      <c r="E9" s="92" t="s">
        <v>13</v>
      </c>
      <c r="F9" s="92" t="s">
        <v>130</v>
      </c>
      <c r="G9" s="61">
        <v>10</v>
      </c>
      <c r="H9" s="61">
        <f t="shared" si="0"/>
        <v>24</v>
      </c>
    </row>
    <row r="10" spans="1:8" x14ac:dyDescent="0.2">
      <c r="A10" s="61" t="s">
        <v>121</v>
      </c>
      <c r="B10" s="92" t="s">
        <v>63</v>
      </c>
      <c r="C10" s="61" t="s">
        <v>122</v>
      </c>
      <c r="D10" s="92" t="s">
        <v>62</v>
      </c>
      <c r="E10" s="92" t="s">
        <v>6</v>
      </c>
      <c r="F10" s="92" t="s">
        <v>131</v>
      </c>
      <c r="G10" s="61">
        <v>5</v>
      </c>
      <c r="H10" s="61">
        <f t="shared" si="0"/>
        <v>12</v>
      </c>
    </row>
    <row r="11" spans="1:8" x14ac:dyDescent="0.2">
      <c r="A11" s="61" t="s">
        <v>121</v>
      </c>
      <c r="B11" s="92" t="s">
        <v>63</v>
      </c>
      <c r="C11" s="61" t="s">
        <v>122</v>
      </c>
      <c r="D11" s="92" t="s">
        <v>62</v>
      </c>
      <c r="E11" s="92" t="s">
        <v>7</v>
      </c>
      <c r="F11" s="92" t="s">
        <v>132</v>
      </c>
      <c r="G11" s="61">
        <v>14.000000000000002</v>
      </c>
      <c r="H11" s="61">
        <f t="shared" si="0"/>
        <v>34</v>
      </c>
    </row>
    <row r="12" spans="1:8" x14ac:dyDescent="0.2">
      <c r="A12" s="61" t="s">
        <v>121</v>
      </c>
      <c r="B12" s="92" t="s">
        <v>63</v>
      </c>
      <c r="C12" s="61" t="s">
        <v>122</v>
      </c>
      <c r="D12" s="92" t="s">
        <v>62</v>
      </c>
      <c r="E12" s="92" t="s">
        <v>8</v>
      </c>
      <c r="F12" s="92" t="s">
        <v>133</v>
      </c>
      <c r="G12" s="61">
        <v>31</v>
      </c>
      <c r="H12" s="61">
        <f t="shared" si="0"/>
        <v>75</v>
      </c>
    </row>
    <row r="13" spans="1:8" x14ac:dyDescent="0.2">
      <c r="A13" s="61" t="s">
        <v>121</v>
      </c>
      <c r="B13" s="92" t="s">
        <v>63</v>
      </c>
      <c r="C13" s="61" t="s">
        <v>122</v>
      </c>
      <c r="D13" s="92" t="s">
        <v>62</v>
      </c>
      <c r="E13" s="92" t="s">
        <v>9</v>
      </c>
      <c r="F13" s="92" t="s">
        <v>134</v>
      </c>
      <c r="G13" s="61">
        <v>57</v>
      </c>
      <c r="H13" s="61">
        <f t="shared" si="0"/>
        <v>137</v>
      </c>
    </row>
    <row r="14" spans="1:8" x14ac:dyDescent="0.2">
      <c r="A14" s="61" t="s">
        <v>121</v>
      </c>
      <c r="B14" s="92" t="s">
        <v>63</v>
      </c>
      <c r="C14" s="61" t="s">
        <v>122</v>
      </c>
      <c r="D14" s="92" t="s">
        <v>62</v>
      </c>
      <c r="E14" s="92" t="s">
        <v>10</v>
      </c>
      <c r="F14" s="92" t="s">
        <v>135</v>
      </c>
      <c r="G14" s="61">
        <v>48</v>
      </c>
      <c r="H14" s="61">
        <f t="shared" si="0"/>
        <v>116</v>
      </c>
    </row>
    <row r="15" spans="1:8" x14ac:dyDescent="0.2">
      <c r="A15" s="61" t="s">
        <v>121</v>
      </c>
      <c r="B15" s="92" t="s">
        <v>63</v>
      </c>
      <c r="C15" s="61" t="s">
        <v>122</v>
      </c>
      <c r="D15" s="92" t="s">
        <v>62</v>
      </c>
      <c r="E15" s="92" t="s">
        <v>11</v>
      </c>
      <c r="F15" s="92" t="s">
        <v>136</v>
      </c>
      <c r="G15" s="61">
        <v>28.000000000000004</v>
      </c>
      <c r="H15" s="61">
        <f t="shared" si="0"/>
        <v>68</v>
      </c>
    </row>
    <row r="16" spans="1:8" x14ac:dyDescent="0.2">
      <c r="A16" s="61" t="s">
        <v>121</v>
      </c>
      <c r="B16" s="92" t="s">
        <v>63</v>
      </c>
      <c r="C16" s="61" t="s">
        <v>122</v>
      </c>
      <c r="D16" s="92" t="s">
        <v>62</v>
      </c>
      <c r="E16" s="92" t="s">
        <v>12</v>
      </c>
      <c r="F16" s="92" t="s">
        <v>137</v>
      </c>
      <c r="G16" s="61">
        <v>12</v>
      </c>
      <c r="H16" s="61">
        <f t="shared" si="0"/>
        <v>29</v>
      </c>
    </row>
    <row r="17" spans="1:8" x14ac:dyDescent="0.2">
      <c r="A17" s="61" t="s">
        <v>121</v>
      </c>
      <c r="B17" s="92" t="s">
        <v>63</v>
      </c>
      <c r="C17" s="61" t="s">
        <v>122</v>
      </c>
      <c r="D17" s="92" t="s">
        <v>62</v>
      </c>
      <c r="E17" s="92" t="s">
        <v>13</v>
      </c>
      <c r="F17" s="92" t="s">
        <v>138</v>
      </c>
      <c r="G17" s="61">
        <v>5</v>
      </c>
      <c r="H17" s="61">
        <f t="shared" si="0"/>
        <v>12</v>
      </c>
    </row>
    <row r="18" spans="1:8" x14ac:dyDescent="0.2">
      <c r="A18" s="61" t="s">
        <v>121</v>
      </c>
      <c r="B18" s="92" t="s">
        <v>139</v>
      </c>
      <c r="C18" s="61" t="s">
        <v>122</v>
      </c>
      <c r="D18" s="92" t="s">
        <v>62</v>
      </c>
      <c r="E18" s="92" t="s">
        <v>6</v>
      </c>
      <c r="F18" s="92" t="s">
        <v>140</v>
      </c>
      <c r="G18" s="61">
        <v>5</v>
      </c>
      <c r="H18" s="61">
        <f t="shared" si="0"/>
        <v>12</v>
      </c>
    </row>
    <row r="19" spans="1:8" x14ac:dyDescent="0.2">
      <c r="A19" s="61" t="s">
        <v>121</v>
      </c>
      <c r="B19" s="92" t="s">
        <v>139</v>
      </c>
      <c r="C19" s="61" t="s">
        <v>122</v>
      </c>
      <c r="D19" s="92" t="s">
        <v>62</v>
      </c>
      <c r="E19" s="92" t="s">
        <v>7</v>
      </c>
      <c r="F19" s="92" t="s">
        <v>141</v>
      </c>
      <c r="G19" s="61">
        <v>14.000000000000002</v>
      </c>
      <c r="H19" s="61">
        <f t="shared" si="0"/>
        <v>34</v>
      </c>
    </row>
    <row r="20" spans="1:8" x14ac:dyDescent="0.2">
      <c r="A20" s="61" t="s">
        <v>121</v>
      </c>
      <c r="B20" s="92" t="s">
        <v>139</v>
      </c>
      <c r="C20" s="61" t="s">
        <v>122</v>
      </c>
      <c r="D20" s="92" t="s">
        <v>62</v>
      </c>
      <c r="E20" s="92" t="s">
        <v>8</v>
      </c>
      <c r="F20" s="92" t="s">
        <v>142</v>
      </c>
      <c r="G20" s="61">
        <v>31</v>
      </c>
      <c r="H20" s="61">
        <f t="shared" si="0"/>
        <v>75</v>
      </c>
    </row>
    <row r="21" spans="1:8" x14ac:dyDescent="0.2">
      <c r="A21" s="61" t="s">
        <v>121</v>
      </c>
      <c r="B21" s="92" t="s">
        <v>139</v>
      </c>
      <c r="C21" s="61" t="s">
        <v>122</v>
      </c>
      <c r="D21" s="92" t="s">
        <v>62</v>
      </c>
      <c r="E21" s="92" t="s">
        <v>9</v>
      </c>
      <c r="F21" s="92" t="s">
        <v>143</v>
      </c>
      <c r="G21" s="61">
        <v>57</v>
      </c>
      <c r="H21" s="61">
        <f t="shared" si="0"/>
        <v>137</v>
      </c>
    </row>
    <row r="22" spans="1:8" x14ac:dyDescent="0.2">
      <c r="A22" s="61" t="s">
        <v>121</v>
      </c>
      <c r="B22" s="92" t="s">
        <v>139</v>
      </c>
      <c r="C22" s="61" t="s">
        <v>122</v>
      </c>
      <c r="D22" s="92" t="s">
        <v>62</v>
      </c>
      <c r="E22" s="92" t="s">
        <v>10</v>
      </c>
      <c r="F22" s="92" t="s">
        <v>144</v>
      </c>
      <c r="G22" s="61">
        <v>48</v>
      </c>
      <c r="H22" s="61">
        <f t="shared" si="0"/>
        <v>116</v>
      </c>
    </row>
    <row r="23" spans="1:8" x14ac:dyDescent="0.2">
      <c r="A23" s="61" t="s">
        <v>121</v>
      </c>
      <c r="B23" s="92" t="s">
        <v>139</v>
      </c>
      <c r="C23" s="61" t="s">
        <v>122</v>
      </c>
      <c r="D23" s="92" t="s">
        <v>62</v>
      </c>
      <c r="E23" s="92" t="s">
        <v>11</v>
      </c>
      <c r="F23" s="92" t="s">
        <v>145</v>
      </c>
      <c r="G23" s="61">
        <v>28.000000000000004</v>
      </c>
      <c r="H23" s="61">
        <f t="shared" si="0"/>
        <v>68</v>
      </c>
    </row>
    <row r="24" spans="1:8" x14ac:dyDescent="0.2">
      <c r="A24" s="61" t="s">
        <v>121</v>
      </c>
      <c r="B24" s="92" t="s">
        <v>139</v>
      </c>
      <c r="C24" s="61" t="s">
        <v>122</v>
      </c>
      <c r="D24" s="92" t="s">
        <v>62</v>
      </c>
      <c r="E24" s="92" t="s">
        <v>12</v>
      </c>
      <c r="F24" s="92" t="s">
        <v>146</v>
      </c>
      <c r="G24" s="61">
        <v>12</v>
      </c>
      <c r="H24" s="61">
        <f t="shared" si="0"/>
        <v>29</v>
      </c>
    </row>
    <row r="25" spans="1:8" x14ac:dyDescent="0.2">
      <c r="A25" s="61" t="s">
        <v>121</v>
      </c>
      <c r="B25" s="92" t="s">
        <v>139</v>
      </c>
      <c r="C25" s="61" t="s">
        <v>122</v>
      </c>
      <c r="D25" s="92" t="s">
        <v>62</v>
      </c>
      <c r="E25" s="92" t="s">
        <v>13</v>
      </c>
      <c r="F25" s="92" t="s">
        <v>147</v>
      </c>
      <c r="G25" s="61">
        <v>5</v>
      </c>
      <c r="H25" s="61">
        <f t="shared" si="0"/>
        <v>12</v>
      </c>
    </row>
    <row r="26" spans="1:8" x14ac:dyDescent="0.2">
      <c r="A26" s="93" t="s">
        <v>66</v>
      </c>
      <c r="B26" s="94"/>
      <c r="C26" s="94"/>
      <c r="D26" s="94"/>
      <c r="E26" s="94"/>
      <c r="F26" s="95"/>
      <c r="G26" s="61">
        <f>SUM(G2:G25)</f>
        <v>800</v>
      </c>
      <c r="H26" s="61">
        <f>SUM(H2:H25)</f>
        <v>1930</v>
      </c>
    </row>
  </sheetData>
  <mergeCells count="1">
    <mergeCell ref="A26:F2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111F-DABF-4B52-8ACD-D899B8175B09}">
  <dimension ref="A1:H23"/>
  <sheetViews>
    <sheetView zoomScale="120" zoomScaleNormal="120" workbookViewId="0">
      <selection activeCell="G1" sqref="G1:H1048576"/>
    </sheetView>
  </sheetViews>
  <sheetFormatPr defaultColWidth="11.5546875" defaultRowHeight="10" x14ac:dyDescent="0.2"/>
  <cols>
    <col min="1" max="1" width="22.44140625" style="62" bestFit="1" customWidth="1"/>
    <col min="2" max="2" width="22.109375" style="62" bestFit="1" customWidth="1"/>
    <col min="3" max="3" width="15.77734375" style="62" bestFit="1" customWidth="1"/>
    <col min="4" max="4" width="11.77734375" style="62" bestFit="1" customWidth="1"/>
    <col min="5" max="5" width="5.21875" style="62" bestFit="1" customWidth="1"/>
    <col min="6" max="6" width="22" style="62" bestFit="1" customWidth="1"/>
    <col min="7" max="7" width="8.88671875"/>
    <col min="8" max="8" width="14.6640625" bestFit="1" customWidth="1"/>
    <col min="9" max="16384" width="11.5546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91" t="s">
        <v>60</v>
      </c>
      <c r="H1" s="91" t="s">
        <v>61</v>
      </c>
    </row>
    <row r="2" spans="1:8" x14ac:dyDescent="0.2">
      <c r="A2" s="64" t="s">
        <v>148</v>
      </c>
      <c r="B2" s="65" t="s">
        <v>5</v>
      </c>
      <c r="C2" s="64" t="s">
        <v>149</v>
      </c>
      <c r="D2" s="65" t="s">
        <v>62</v>
      </c>
      <c r="E2" s="65" t="s">
        <v>7</v>
      </c>
      <c r="F2" s="65" t="s">
        <v>150</v>
      </c>
      <c r="G2" s="61">
        <v>32</v>
      </c>
      <c r="H2" s="61">
        <f t="shared" ref="H2:H22" si="0">ROUNDUP(G2*2*1.2,0)</f>
        <v>77</v>
      </c>
    </row>
    <row r="3" spans="1:8" x14ac:dyDescent="0.2">
      <c r="A3" s="64" t="s">
        <v>148</v>
      </c>
      <c r="B3" s="65" t="s">
        <v>5</v>
      </c>
      <c r="C3" s="64" t="s">
        <v>149</v>
      </c>
      <c r="D3" s="65" t="s">
        <v>62</v>
      </c>
      <c r="E3" s="65" t="s">
        <v>8</v>
      </c>
      <c r="F3" s="65" t="s">
        <v>151</v>
      </c>
      <c r="G3" s="61">
        <v>78</v>
      </c>
      <c r="H3" s="61">
        <f t="shared" si="0"/>
        <v>188</v>
      </c>
    </row>
    <row r="4" spans="1:8" x14ac:dyDescent="0.2">
      <c r="A4" s="64" t="s">
        <v>148</v>
      </c>
      <c r="B4" s="65" t="s">
        <v>5</v>
      </c>
      <c r="C4" s="64" t="s">
        <v>149</v>
      </c>
      <c r="D4" s="65" t="s">
        <v>62</v>
      </c>
      <c r="E4" s="65" t="s">
        <v>9</v>
      </c>
      <c r="F4" s="65" t="s">
        <v>152</v>
      </c>
      <c r="G4" s="61">
        <v>145</v>
      </c>
      <c r="H4" s="61">
        <f t="shared" si="0"/>
        <v>348</v>
      </c>
    </row>
    <row r="5" spans="1:8" x14ac:dyDescent="0.2">
      <c r="A5" s="64" t="s">
        <v>148</v>
      </c>
      <c r="B5" s="65" t="s">
        <v>5</v>
      </c>
      <c r="C5" s="64" t="s">
        <v>149</v>
      </c>
      <c r="D5" s="65" t="s">
        <v>62</v>
      </c>
      <c r="E5" s="65" t="s">
        <v>10</v>
      </c>
      <c r="F5" s="65" t="s">
        <v>153</v>
      </c>
      <c r="G5" s="61">
        <v>125</v>
      </c>
      <c r="H5" s="61">
        <f t="shared" si="0"/>
        <v>300</v>
      </c>
    </row>
    <row r="6" spans="1:8" x14ac:dyDescent="0.2">
      <c r="A6" s="64" t="s">
        <v>148</v>
      </c>
      <c r="B6" s="65" t="s">
        <v>5</v>
      </c>
      <c r="C6" s="64" t="s">
        <v>149</v>
      </c>
      <c r="D6" s="65" t="s">
        <v>62</v>
      </c>
      <c r="E6" s="65" t="s">
        <v>11</v>
      </c>
      <c r="F6" s="65" t="s">
        <v>154</v>
      </c>
      <c r="G6" s="61">
        <v>73</v>
      </c>
      <c r="H6" s="61">
        <f t="shared" si="0"/>
        <v>176</v>
      </c>
    </row>
    <row r="7" spans="1:8" x14ac:dyDescent="0.2">
      <c r="A7" s="64" t="s">
        <v>148</v>
      </c>
      <c r="B7" s="65" t="s">
        <v>5</v>
      </c>
      <c r="C7" s="64" t="s">
        <v>149</v>
      </c>
      <c r="D7" s="65" t="s">
        <v>62</v>
      </c>
      <c r="E7" s="65" t="s">
        <v>12</v>
      </c>
      <c r="F7" s="65" t="s">
        <v>155</v>
      </c>
      <c r="G7" s="61">
        <v>32</v>
      </c>
      <c r="H7" s="61">
        <f t="shared" si="0"/>
        <v>77</v>
      </c>
    </row>
    <row r="8" spans="1:8" x14ac:dyDescent="0.2">
      <c r="A8" s="64" t="s">
        <v>148</v>
      </c>
      <c r="B8" s="65" t="s">
        <v>5</v>
      </c>
      <c r="C8" s="64" t="s">
        <v>149</v>
      </c>
      <c r="D8" s="65" t="s">
        <v>62</v>
      </c>
      <c r="E8" s="65" t="s">
        <v>13</v>
      </c>
      <c r="F8" s="65" t="s">
        <v>156</v>
      </c>
      <c r="G8" s="61">
        <v>15</v>
      </c>
      <c r="H8" s="61">
        <f t="shared" si="0"/>
        <v>36</v>
      </c>
    </row>
    <row r="9" spans="1:8" x14ac:dyDescent="0.2">
      <c r="A9" s="64" t="s">
        <v>148</v>
      </c>
      <c r="B9" s="65" t="s">
        <v>65</v>
      </c>
      <c r="C9" s="64" t="s">
        <v>149</v>
      </c>
      <c r="D9" s="65" t="s">
        <v>62</v>
      </c>
      <c r="E9" s="65" t="s">
        <v>7</v>
      </c>
      <c r="F9" s="65" t="s">
        <v>157</v>
      </c>
      <c r="G9" s="61">
        <v>22</v>
      </c>
      <c r="H9" s="61">
        <f t="shared" si="0"/>
        <v>53</v>
      </c>
    </row>
    <row r="10" spans="1:8" x14ac:dyDescent="0.2">
      <c r="A10" s="64" t="s">
        <v>148</v>
      </c>
      <c r="B10" s="65" t="s">
        <v>65</v>
      </c>
      <c r="C10" s="64" t="s">
        <v>149</v>
      </c>
      <c r="D10" s="65" t="s">
        <v>62</v>
      </c>
      <c r="E10" s="65" t="s">
        <v>8</v>
      </c>
      <c r="F10" s="65" t="s">
        <v>158</v>
      </c>
      <c r="G10" s="61">
        <v>55</v>
      </c>
      <c r="H10" s="61">
        <f t="shared" si="0"/>
        <v>132</v>
      </c>
    </row>
    <row r="11" spans="1:8" x14ac:dyDescent="0.2">
      <c r="A11" s="64" t="s">
        <v>148</v>
      </c>
      <c r="B11" s="65" t="s">
        <v>65</v>
      </c>
      <c r="C11" s="64" t="s">
        <v>149</v>
      </c>
      <c r="D11" s="65" t="s">
        <v>62</v>
      </c>
      <c r="E11" s="65" t="s">
        <v>9</v>
      </c>
      <c r="F11" s="65" t="s">
        <v>159</v>
      </c>
      <c r="G11" s="61">
        <v>102</v>
      </c>
      <c r="H11" s="61">
        <f t="shared" si="0"/>
        <v>245</v>
      </c>
    </row>
    <row r="12" spans="1:8" x14ac:dyDescent="0.2">
      <c r="A12" s="64" t="s">
        <v>148</v>
      </c>
      <c r="B12" s="65" t="s">
        <v>65</v>
      </c>
      <c r="C12" s="64" t="s">
        <v>149</v>
      </c>
      <c r="D12" s="65" t="s">
        <v>62</v>
      </c>
      <c r="E12" s="65" t="s">
        <v>10</v>
      </c>
      <c r="F12" s="65" t="s">
        <v>160</v>
      </c>
      <c r="G12" s="61">
        <v>88</v>
      </c>
      <c r="H12" s="61">
        <f t="shared" si="0"/>
        <v>212</v>
      </c>
    </row>
    <row r="13" spans="1:8" x14ac:dyDescent="0.2">
      <c r="A13" s="64" t="s">
        <v>148</v>
      </c>
      <c r="B13" s="65" t="s">
        <v>65</v>
      </c>
      <c r="C13" s="64" t="s">
        <v>149</v>
      </c>
      <c r="D13" s="65" t="s">
        <v>62</v>
      </c>
      <c r="E13" s="65" t="s">
        <v>11</v>
      </c>
      <c r="F13" s="65" t="s">
        <v>161</v>
      </c>
      <c r="G13" s="61">
        <v>50</v>
      </c>
      <c r="H13" s="61">
        <f t="shared" si="0"/>
        <v>120</v>
      </c>
    </row>
    <row r="14" spans="1:8" x14ac:dyDescent="0.2">
      <c r="A14" s="64" t="s">
        <v>148</v>
      </c>
      <c r="B14" s="65" t="s">
        <v>65</v>
      </c>
      <c r="C14" s="64" t="s">
        <v>149</v>
      </c>
      <c r="D14" s="65" t="s">
        <v>62</v>
      </c>
      <c r="E14" s="65" t="s">
        <v>12</v>
      </c>
      <c r="F14" s="65" t="s">
        <v>162</v>
      </c>
      <c r="G14" s="61">
        <v>22</v>
      </c>
      <c r="H14" s="61">
        <f t="shared" si="0"/>
        <v>53</v>
      </c>
    </row>
    <row r="15" spans="1:8" x14ac:dyDescent="0.2">
      <c r="A15" s="64" t="s">
        <v>148</v>
      </c>
      <c r="B15" s="65" t="s">
        <v>65</v>
      </c>
      <c r="C15" s="64" t="s">
        <v>149</v>
      </c>
      <c r="D15" s="65" t="s">
        <v>62</v>
      </c>
      <c r="E15" s="65" t="s">
        <v>13</v>
      </c>
      <c r="F15" s="65" t="s">
        <v>163</v>
      </c>
      <c r="G15" s="61">
        <v>11</v>
      </c>
      <c r="H15" s="61">
        <f t="shared" si="0"/>
        <v>27</v>
      </c>
    </row>
    <row r="16" spans="1:8" x14ac:dyDescent="0.2">
      <c r="A16" s="64" t="s">
        <v>148</v>
      </c>
      <c r="B16" s="65" t="s">
        <v>164</v>
      </c>
      <c r="C16" s="64" t="s">
        <v>149</v>
      </c>
      <c r="D16" s="65" t="s">
        <v>62</v>
      </c>
      <c r="E16" s="65" t="s">
        <v>7</v>
      </c>
      <c r="F16" s="65" t="s">
        <v>165</v>
      </c>
      <c r="G16" s="61">
        <v>19</v>
      </c>
      <c r="H16" s="61">
        <f t="shared" si="0"/>
        <v>46</v>
      </c>
    </row>
    <row r="17" spans="1:8" x14ac:dyDescent="0.2">
      <c r="A17" s="64" t="s">
        <v>148</v>
      </c>
      <c r="B17" s="65" t="s">
        <v>164</v>
      </c>
      <c r="C17" s="64" t="s">
        <v>149</v>
      </c>
      <c r="D17" s="65" t="s">
        <v>62</v>
      </c>
      <c r="E17" s="65" t="s">
        <v>8</v>
      </c>
      <c r="F17" s="65" t="s">
        <v>166</v>
      </c>
      <c r="G17" s="61">
        <v>47</v>
      </c>
      <c r="H17" s="61">
        <f t="shared" si="0"/>
        <v>113</v>
      </c>
    </row>
    <row r="18" spans="1:8" x14ac:dyDescent="0.2">
      <c r="A18" s="64" t="s">
        <v>148</v>
      </c>
      <c r="B18" s="65" t="s">
        <v>164</v>
      </c>
      <c r="C18" s="64" t="s">
        <v>149</v>
      </c>
      <c r="D18" s="65" t="s">
        <v>62</v>
      </c>
      <c r="E18" s="65" t="s">
        <v>9</v>
      </c>
      <c r="F18" s="65" t="s">
        <v>167</v>
      </c>
      <c r="G18" s="61">
        <v>87</v>
      </c>
      <c r="H18" s="61">
        <f t="shared" si="0"/>
        <v>209</v>
      </c>
    </row>
    <row r="19" spans="1:8" x14ac:dyDescent="0.2">
      <c r="A19" s="64" t="s">
        <v>148</v>
      </c>
      <c r="B19" s="65" t="s">
        <v>164</v>
      </c>
      <c r="C19" s="64" t="s">
        <v>149</v>
      </c>
      <c r="D19" s="65" t="s">
        <v>62</v>
      </c>
      <c r="E19" s="65" t="s">
        <v>10</v>
      </c>
      <c r="F19" s="65" t="s">
        <v>168</v>
      </c>
      <c r="G19" s="61">
        <v>75</v>
      </c>
      <c r="H19" s="61">
        <f t="shared" si="0"/>
        <v>180</v>
      </c>
    </row>
    <row r="20" spans="1:8" x14ac:dyDescent="0.2">
      <c r="A20" s="64" t="s">
        <v>148</v>
      </c>
      <c r="B20" s="65" t="s">
        <v>164</v>
      </c>
      <c r="C20" s="64" t="s">
        <v>149</v>
      </c>
      <c r="D20" s="65" t="s">
        <v>62</v>
      </c>
      <c r="E20" s="65" t="s">
        <v>11</v>
      </c>
      <c r="F20" s="65" t="s">
        <v>169</v>
      </c>
      <c r="G20" s="61">
        <v>44</v>
      </c>
      <c r="H20" s="61">
        <f t="shared" si="0"/>
        <v>106</v>
      </c>
    </row>
    <row r="21" spans="1:8" x14ac:dyDescent="0.2">
      <c r="A21" s="64" t="s">
        <v>148</v>
      </c>
      <c r="B21" s="65" t="s">
        <v>164</v>
      </c>
      <c r="C21" s="64" t="s">
        <v>149</v>
      </c>
      <c r="D21" s="65" t="s">
        <v>62</v>
      </c>
      <c r="E21" s="65" t="s">
        <v>12</v>
      </c>
      <c r="F21" s="65" t="s">
        <v>170</v>
      </c>
      <c r="G21" s="61">
        <v>19</v>
      </c>
      <c r="H21" s="61">
        <f t="shared" si="0"/>
        <v>46</v>
      </c>
    </row>
    <row r="22" spans="1:8" x14ac:dyDescent="0.2">
      <c r="A22" s="64" t="s">
        <v>148</v>
      </c>
      <c r="B22" s="65" t="s">
        <v>164</v>
      </c>
      <c r="C22" s="64" t="s">
        <v>149</v>
      </c>
      <c r="D22" s="65" t="s">
        <v>62</v>
      </c>
      <c r="E22" s="65" t="s">
        <v>13</v>
      </c>
      <c r="F22" s="65" t="s">
        <v>171</v>
      </c>
      <c r="G22" s="61">
        <v>9</v>
      </c>
      <c r="H22" s="61">
        <f t="shared" si="0"/>
        <v>22</v>
      </c>
    </row>
    <row r="23" spans="1:8" x14ac:dyDescent="0.2">
      <c r="A23" s="82" t="s">
        <v>66</v>
      </c>
      <c r="B23" s="83"/>
      <c r="C23" s="83"/>
      <c r="D23" s="83"/>
      <c r="E23" s="83"/>
      <c r="F23" s="84"/>
      <c r="G23" s="61">
        <f>SUM(G2:G22)</f>
        <v>1150</v>
      </c>
      <c r="H23" s="61">
        <f>SUM(H2:H22)</f>
        <v>2766</v>
      </c>
    </row>
  </sheetData>
  <mergeCells count="1">
    <mergeCell ref="A23:F2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DF98-309D-4D2B-A99F-6502D4EE6E8D}">
  <dimension ref="A1:H34"/>
  <sheetViews>
    <sheetView workbookViewId="0">
      <selection activeCell="G1" sqref="G1:H1048576"/>
    </sheetView>
  </sheetViews>
  <sheetFormatPr defaultRowHeight="10" x14ac:dyDescent="0.2"/>
  <cols>
    <col min="1" max="1" width="20.6640625" bestFit="1" customWidth="1"/>
    <col min="2" max="2" width="22.109375" bestFit="1" customWidth="1"/>
    <col min="3" max="3" width="15.88671875" bestFit="1" customWidth="1"/>
    <col min="4" max="4" width="11.44140625" bestFit="1" customWidth="1"/>
    <col min="5" max="5" width="5.88671875" bestFit="1" customWidth="1"/>
    <col min="6" max="6" width="21.5546875" bestFit="1" customWidth="1"/>
    <col min="8" max="8" width="14.6640625" bestFit="1" customWidth="1"/>
  </cols>
  <sheetData>
    <row r="1" spans="1:8" ht="10.25" x14ac:dyDescent="0.2">
      <c r="A1" s="91" t="s">
        <v>0</v>
      </c>
      <c r="B1" s="91" t="s">
        <v>1</v>
      </c>
      <c r="C1" s="91" t="s">
        <v>2</v>
      </c>
      <c r="D1" s="91" t="s">
        <v>14</v>
      </c>
      <c r="E1" s="91" t="s">
        <v>3</v>
      </c>
      <c r="F1" s="91" t="s">
        <v>4</v>
      </c>
      <c r="G1" s="91" t="s">
        <v>60</v>
      </c>
      <c r="H1" s="91" t="s">
        <v>61</v>
      </c>
    </row>
    <row r="2" spans="1:8" x14ac:dyDescent="0.2">
      <c r="A2" s="61" t="s">
        <v>172</v>
      </c>
      <c r="B2" s="92" t="s">
        <v>5</v>
      </c>
      <c r="C2" s="61" t="s">
        <v>173</v>
      </c>
      <c r="D2" s="92" t="s">
        <v>62</v>
      </c>
      <c r="E2" s="92" t="s">
        <v>6</v>
      </c>
      <c r="F2" s="92" t="s">
        <v>174</v>
      </c>
      <c r="G2" s="61">
        <v>13</v>
      </c>
      <c r="H2" s="61">
        <f t="shared" ref="H2:H33" si="0">ROUNDUP(G2*2*1.2,0)</f>
        <v>32</v>
      </c>
    </row>
    <row r="3" spans="1:8" x14ac:dyDescent="0.2">
      <c r="A3" s="61" t="s">
        <v>172</v>
      </c>
      <c r="B3" s="92" t="s">
        <v>5</v>
      </c>
      <c r="C3" s="61" t="s">
        <v>173</v>
      </c>
      <c r="D3" s="92" t="s">
        <v>62</v>
      </c>
      <c r="E3" s="92" t="s">
        <v>7</v>
      </c>
      <c r="F3" s="92" t="s">
        <v>175</v>
      </c>
      <c r="G3" s="61">
        <v>35</v>
      </c>
      <c r="H3" s="61">
        <f t="shared" si="0"/>
        <v>84</v>
      </c>
    </row>
    <row r="4" spans="1:8" x14ac:dyDescent="0.2">
      <c r="A4" s="61" t="s">
        <v>172</v>
      </c>
      <c r="B4" s="92" t="s">
        <v>5</v>
      </c>
      <c r="C4" s="61" t="s">
        <v>173</v>
      </c>
      <c r="D4" s="92" t="s">
        <v>62</v>
      </c>
      <c r="E4" s="92" t="s">
        <v>8</v>
      </c>
      <c r="F4" s="92" t="s">
        <v>176</v>
      </c>
      <c r="G4" s="61">
        <v>78</v>
      </c>
      <c r="H4" s="61">
        <f t="shared" si="0"/>
        <v>188</v>
      </c>
    </row>
    <row r="5" spans="1:8" x14ac:dyDescent="0.2">
      <c r="A5" s="61" t="s">
        <v>172</v>
      </c>
      <c r="B5" s="92" t="s">
        <v>5</v>
      </c>
      <c r="C5" s="61" t="s">
        <v>173</v>
      </c>
      <c r="D5" s="92" t="s">
        <v>62</v>
      </c>
      <c r="E5" s="92" t="s">
        <v>9</v>
      </c>
      <c r="F5" s="92" t="s">
        <v>177</v>
      </c>
      <c r="G5" s="61">
        <v>141</v>
      </c>
      <c r="H5" s="61">
        <f t="shared" si="0"/>
        <v>339</v>
      </c>
    </row>
    <row r="6" spans="1:8" x14ac:dyDescent="0.2">
      <c r="A6" s="61" t="s">
        <v>172</v>
      </c>
      <c r="B6" s="92" t="s">
        <v>5</v>
      </c>
      <c r="C6" s="61" t="s">
        <v>173</v>
      </c>
      <c r="D6" s="92" t="s">
        <v>62</v>
      </c>
      <c r="E6" s="92" t="s">
        <v>10</v>
      </c>
      <c r="F6" s="92" t="s">
        <v>178</v>
      </c>
      <c r="G6" s="61">
        <v>120</v>
      </c>
      <c r="H6" s="61">
        <f t="shared" si="0"/>
        <v>288</v>
      </c>
    </row>
    <row r="7" spans="1:8" x14ac:dyDescent="0.2">
      <c r="A7" s="61" t="s">
        <v>172</v>
      </c>
      <c r="B7" s="92" t="s">
        <v>5</v>
      </c>
      <c r="C7" s="61" t="s">
        <v>173</v>
      </c>
      <c r="D7" s="92" t="s">
        <v>62</v>
      </c>
      <c r="E7" s="92" t="s">
        <v>11</v>
      </c>
      <c r="F7" s="92" t="s">
        <v>179</v>
      </c>
      <c r="G7" s="61">
        <v>70</v>
      </c>
      <c r="H7" s="61">
        <f t="shared" si="0"/>
        <v>168</v>
      </c>
    </row>
    <row r="8" spans="1:8" x14ac:dyDescent="0.2">
      <c r="A8" s="61" t="s">
        <v>172</v>
      </c>
      <c r="B8" s="92" t="s">
        <v>5</v>
      </c>
      <c r="C8" s="61" t="s">
        <v>173</v>
      </c>
      <c r="D8" s="92" t="s">
        <v>62</v>
      </c>
      <c r="E8" s="92" t="s">
        <v>12</v>
      </c>
      <c r="F8" s="92" t="s">
        <v>180</v>
      </c>
      <c r="G8" s="61">
        <v>30</v>
      </c>
      <c r="H8" s="61">
        <f t="shared" si="0"/>
        <v>72</v>
      </c>
    </row>
    <row r="9" spans="1:8" x14ac:dyDescent="0.2">
      <c r="A9" s="61" t="s">
        <v>172</v>
      </c>
      <c r="B9" s="92" t="s">
        <v>5</v>
      </c>
      <c r="C9" s="61" t="s">
        <v>173</v>
      </c>
      <c r="D9" s="92" t="s">
        <v>62</v>
      </c>
      <c r="E9" s="92" t="s">
        <v>13</v>
      </c>
      <c r="F9" s="92" t="s">
        <v>181</v>
      </c>
      <c r="G9" s="61">
        <v>13</v>
      </c>
      <c r="H9" s="61">
        <f t="shared" si="0"/>
        <v>32</v>
      </c>
    </row>
    <row r="10" spans="1:8" x14ac:dyDescent="0.2">
      <c r="A10" s="61" t="s">
        <v>172</v>
      </c>
      <c r="B10" s="92" t="s">
        <v>15</v>
      </c>
      <c r="C10" s="61" t="s">
        <v>173</v>
      </c>
      <c r="D10" s="92" t="s">
        <v>62</v>
      </c>
      <c r="E10" s="92" t="s">
        <v>6</v>
      </c>
      <c r="F10" s="92" t="s">
        <v>182</v>
      </c>
      <c r="G10" s="61">
        <v>8</v>
      </c>
      <c r="H10" s="61">
        <f t="shared" si="0"/>
        <v>20</v>
      </c>
    </row>
    <row r="11" spans="1:8" x14ac:dyDescent="0.2">
      <c r="A11" s="61" t="s">
        <v>172</v>
      </c>
      <c r="B11" s="92" t="s">
        <v>15</v>
      </c>
      <c r="C11" s="61" t="s">
        <v>173</v>
      </c>
      <c r="D11" s="92" t="s">
        <v>62</v>
      </c>
      <c r="E11" s="92" t="s">
        <v>7</v>
      </c>
      <c r="F11" s="92" t="s">
        <v>183</v>
      </c>
      <c r="G11" s="61">
        <v>21.000000000000004</v>
      </c>
      <c r="H11" s="61">
        <f t="shared" si="0"/>
        <v>51</v>
      </c>
    </row>
    <row r="12" spans="1:8" x14ac:dyDescent="0.2">
      <c r="A12" s="61" t="s">
        <v>172</v>
      </c>
      <c r="B12" s="92" t="s">
        <v>15</v>
      </c>
      <c r="C12" s="61" t="s">
        <v>173</v>
      </c>
      <c r="D12" s="92" t="s">
        <v>62</v>
      </c>
      <c r="E12" s="92" t="s">
        <v>8</v>
      </c>
      <c r="F12" s="92" t="s">
        <v>184</v>
      </c>
      <c r="G12" s="61">
        <v>47</v>
      </c>
      <c r="H12" s="61">
        <f t="shared" si="0"/>
        <v>113</v>
      </c>
    </row>
    <row r="13" spans="1:8" x14ac:dyDescent="0.2">
      <c r="A13" s="61" t="s">
        <v>172</v>
      </c>
      <c r="B13" s="92" t="s">
        <v>15</v>
      </c>
      <c r="C13" s="61" t="s">
        <v>173</v>
      </c>
      <c r="D13" s="92" t="s">
        <v>62</v>
      </c>
      <c r="E13" s="92" t="s">
        <v>9</v>
      </c>
      <c r="F13" s="92" t="s">
        <v>185</v>
      </c>
      <c r="G13" s="61">
        <v>84</v>
      </c>
      <c r="H13" s="61">
        <f t="shared" si="0"/>
        <v>202</v>
      </c>
    </row>
    <row r="14" spans="1:8" x14ac:dyDescent="0.2">
      <c r="A14" s="61" t="s">
        <v>172</v>
      </c>
      <c r="B14" s="92" t="s">
        <v>15</v>
      </c>
      <c r="C14" s="61" t="s">
        <v>173</v>
      </c>
      <c r="D14" s="92" t="s">
        <v>62</v>
      </c>
      <c r="E14" s="92" t="s">
        <v>10</v>
      </c>
      <c r="F14" s="92" t="s">
        <v>186</v>
      </c>
      <c r="G14" s="61">
        <v>72</v>
      </c>
      <c r="H14" s="61">
        <f t="shared" si="0"/>
        <v>173</v>
      </c>
    </row>
    <row r="15" spans="1:8" x14ac:dyDescent="0.2">
      <c r="A15" s="61" t="s">
        <v>172</v>
      </c>
      <c r="B15" s="92" t="s">
        <v>15</v>
      </c>
      <c r="C15" s="61" t="s">
        <v>173</v>
      </c>
      <c r="D15" s="92" t="s">
        <v>62</v>
      </c>
      <c r="E15" s="92" t="s">
        <v>11</v>
      </c>
      <c r="F15" s="92" t="s">
        <v>187</v>
      </c>
      <c r="G15" s="61">
        <v>42.000000000000007</v>
      </c>
      <c r="H15" s="61">
        <f t="shared" si="0"/>
        <v>101</v>
      </c>
    </row>
    <row r="16" spans="1:8" x14ac:dyDescent="0.2">
      <c r="A16" s="61" t="s">
        <v>172</v>
      </c>
      <c r="B16" s="92" t="s">
        <v>15</v>
      </c>
      <c r="C16" s="61" t="s">
        <v>173</v>
      </c>
      <c r="D16" s="92" t="s">
        <v>62</v>
      </c>
      <c r="E16" s="92" t="s">
        <v>12</v>
      </c>
      <c r="F16" s="92" t="s">
        <v>188</v>
      </c>
      <c r="G16" s="61">
        <v>18</v>
      </c>
      <c r="H16" s="61">
        <f t="shared" si="0"/>
        <v>44</v>
      </c>
    </row>
    <row r="17" spans="1:8" x14ac:dyDescent="0.2">
      <c r="A17" s="61" t="s">
        <v>172</v>
      </c>
      <c r="B17" s="92" t="s">
        <v>15</v>
      </c>
      <c r="C17" s="61" t="s">
        <v>173</v>
      </c>
      <c r="D17" s="92" t="s">
        <v>62</v>
      </c>
      <c r="E17" s="92" t="s">
        <v>13</v>
      </c>
      <c r="F17" s="92" t="s">
        <v>189</v>
      </c>
      <c r="G17" s="61">
        <v>8</v>
      </c>
      <c r="H17" s="61">
        <f t="shared" si="0"/>
        <v>20</v>
      </c>
    </row>
    <row r="18" spans="1:8" x14ac:dyDescent="0.2">
      <c r="A18" s="61" t="s">
        <v>172</v>
      </c>
      <c r="B18" s="92" t="s">
        <v>63</v>
      </c>
      <c r="C18" s="61" t="s">
        <v>173</v>
      </c>
      <c r="D18" s="92" t="s">
        <v>62</v>
      </c>
      <c r="E18" s="92" t="s">
        <v>6</v>
      </c>
      <c r="F18" s="92" t="s">
        <v>190</v>
      </c>
      <c r="G18" s="61">
        <v>6</v>
      </c>
      <c r="H18" s="61">
        <f t="shared" si="0"/>
        <v>15</v>
      </c>
    </row>
    <row r="19" spans="1:8" x14ac:dyDescent="0.2">
      <c r="A19" s="61" t="s">
        <v>172</v>
      </c>
      <c r="B19" s="92" t="s">
        <v>63</v>
      </c>
      <c r="C19" s="61" t="s">
        <v>173</v>
      </c>
      <c r="D19" s="92" t="s">
        <v>62</v>
      </c>
      <c r="E19" s="92" t="s">
        <v>7</v>
      </c>
      <c r="F19" s="92" t="s">
        <v>191</v>
      </c>
      <c r="G19" s="61">
        <v>18</v>
      </c>
      <c r="H19" s="61">
        <f t="shared" si="0"/>
        <v>44</v>
      </c>
    </row>
    <row r="20" spans="1:8" x14ac:dyDescent="0.2">
      <c r="A20" s="61" t="s">
        <v>172</v>
      </c>
      <c r="B20" s="92" t="s">
        <v>63</v>
      </c>
      <c r="C20" s="61" t="s">
        <v>173</v>
      </c>
      <c r="D20" s="92" t="s">
        <v>62</v>
      </c>
      <c r="E20" s="92" t="s">
        <v>8</v>
      </c>
      <c r="F20" s="92" t="s">
        <v>192</v>
      </c>
      <c r="G20" s="61">
        <v>39</v>
      </c>
      <c r="H20" s="61">
        <f t="shared" si="0"/>
        <v>94</v>
      </c>
    </row>
    <row r="21" spans="1:8" x14ac:dyDescent="0.2">
      <c r="A21" s="61" t="s">
        <v>172</v>
      </c>
      <c r="B21" s="92" t="s">
        <v>63</v>
      </c>
      <c r="C21" s="61" t="s">
        <v>173</v>
      </c>
      <c r="D21" s="92" t="s">
        <v>62</v>
      </c>
      <c r="E21" s="92" t="s">
        <v>9</v>
      </c>
      <c r="F21" s="92" t="s">
        <v>193</v>
      </c>
      <c r="G21" s="61">
        <v>71</v>
      </c>
      <c r="H21" s="61">
        <f t="shared" si="0"/>
        <v>171</v>
      </c>
    </row>
    <row r="22" spans="1:8" x14ac:dyDescent="0.2">
      <c r="A22" s="61" t="s">
        <v>172</v>
      </c>
      <c r="B22" s="92" t="s">
        <v>63</v>
      </c>
      <c r="C22" s="61" t="s">
        <v>173</v>
      </c>
      <c r="D22" s="92" t="s">
        <v>62</v>
      </c>
      <c r="E22" s="92" t="s">
        <v>10</v>
      </c>
      <c r="F22" s="92" t="s">
        <v>194</v>
      </c>
      <c r="G22" s="61">
        <v>60</v>
      </c>
      <c r="H22" s="61">
        <f t="shared" si="0"/>
        <v>144</v>
      </c>
    </row>
    <row r="23" spans="1:8" x14ac:dyDescent="0.2">
      <c r="A23" s="61" t="s">
        <v>172</v>
      </c>
      <c r="B23" s="92" t="s">
        <v>63</v>
      </c>
      <c r="C23" s="61" t="s">
        <v>173</v>
      </c>
      <c r="D23" s="92" t="s">
        <v>62</v>
      </c>
      <c r="E23" s="92" t="s">
        <v>11</v>
      </c>
      <c r="F23" s="92" t="s">
        <v>195</v>
      </c>
      <c r="G23" s="61">
        <v>35</v>
      </c>
      <c r="H23" s="61">
        <f t="shared" si="0"/>
        <v>84</v>
      </c>
    </row>
    <row r="24" spans="1:8" x14ac:dyDescent="0.2">
      <c r="A24" s="61" t="s">
        <v>172</v>
      </c>
      <c r="B24" s="92" t="s">
        <v>63</v>
      </c>
      <c r="C24" s="61" t="s">
        <v>173</v>
      </c>
      <c r="D24" s="92" t="s">
        <v>62</v>
      </c>
      <c r="E24" s="92" t="s">
        <v>12</v>
      </c>
      <c r="F24" s="92" t="s">
        <v>196</v>
      </c>
      <c r="G24" s="61">
        <v>15</v>
      </c>
      <c r="H24" s="61">
        <f t="shared" si="0"/>
        <v>36</v>
      </c>
    </row>
    <row r="25" spans="1:8" x14ac:dyDescent="0.2">
      <c r="A25" s="61" t="s">
        <v>172</v>
      </c>
      <c r="B25" s="92" t="s">
        <v>63</v>
      </c>
      <c r="C25" s="61" t="s">
        <v>173</v>
      </c>
      <c r="D25" s="92" t="s">
        <v>62</v>
      </c>
      <c r="E25" s="92" t="s">
        <v>13</v>
      </c>
      <c r="F25" s="92" t="s">
        <v>197</v>
      </c>
      <c r="G25" s="61">
        <v>6</v>
      </c>
      <c r="H25" s="61">
        <f t="shared" si="0"/>
        <v>15</v>
      </c>
    </row>
    <row r="26" spans="1:8" x14ac:dyDescent="0.2">
      <c r="A26" s="61" t="s">
        <v>172</v>
      </c>
      <c r="B26" s="92" t="s">
        <v>64</v>
      </c>
      <c r="C26" s="61" t="s">
        <v>173</v>
      </c>
      <c r="D26" s="92" t="s">
        <v>62</v>
      </c>
      <c r="E26" s="92" t="s">
        <v>6</v>
      </c>
      <c r="F26" s="92" t="s">
        <v>198</v>
      </c>
      <c r="G26" s="61">
        <v>5</v>
      </c>
      <c r="H26" s="61">
        <f t="shared" si="0"/>
        <v>12</v>
      </c>
    </row>
    <row r="27" spans="1:8" x14ac:dyDescent="0.2">
      <c r="A27" s="61" t="s">
        <v>172</v>
      </c>
      <c r="B27" s="92" t="s">
        <v>64</v>
      </c>
      <c r="C27" s="61" t="s">
        <v>173</v>
      </c>
      <c r="D27" s="92" t="s">
        <v>62</v>
      </c>
      <c r="E27" s="92" t="s">
        <v>7</v>
      </c>
      <c r="F27" s="92" t="s">
        <v>199</v>
      </c>
      <c r="G27" s="61">
        <v>14.000000000000002</v>
      </c>
      <c r="H27" s="61">
        <f t="shared" si="0"/>
        <v>34</v>
      </c>
    </row>
    <row r="28" spans="1:8" x14ac:dyDescent="0.2">
      <c r="A28" s="61" t="s">
        <v>172</v>
      </c>
      <c r="B28" s="92" t="s">
        <v>64</v>
      </c>
      <c r="C28" s="61" t="s">
        <v>173</v>
      </c>
      <c r="D28" s="92" t="s">
        <v>62</v>
      </c>
      <c r="E28" s="92" t="s">
        <v>8</v>
      </c>
      <c r="F28" s="92" t="s">
        <v>200</v>
      </c>
      <c r="G28" s="61">
        <v>31</v>
      </c>
      <c r="H28" s="61">
        <f t="shared" si="0"/>
        <v>75</v>
      </c>
    </row>
    <row r="29" spans="1:8" x14ac:dyDescent="0.2">
      <c r="A29" s="61" t="s">
        <v>172</v>
      </c>
      <c r="B29" s="92" t="s">
        <v>64</v>
      </c>
      <c r="C29" s="61" t="s">
        <v>173</v>
      </c>
      <c r="D29" s="92" t="s">
        <v>62</v>
      </c>
      <c r="E29" s="92" t="s">
        <v>9</v>
      </c>
      <c r="F29" s="92" t="s">
        <v>201</v>
      </c>
      <c r="G29" s="61">
        <v>57</v>
      </c>
      <c r="H29" s="61">
        <f t="shared" si="0"/>
        <v>137</v>
      </c>
    </row>
    <row r="30" spans="1:8" x14ac:dyDescent="0.2">
      <c r="A30" s="61" t="s">
        <v>172</v>
      </c>
      <c r="B30" s="92" t="s">
        <v>64</v>
      </c>
      <c r="C30" s="61" t="s">
        <v>173</v>
      </c>
      <c r="D30" s="92" t="s">
        <v>62</v>
      </c>
      <c r="E30" s="92" t="s">
        <v>10</v>
      </c>
      <c r="F30" s="92" t="s">
        <v>202</v>
      </c>
      <c r="G30" s="61">
        <v>48</v>
      </c>
      <c r="H30" s="61">
        <f t="shared" si="0"/>
        <v>116</v>
      </c>
    </row>
    <row r="31" spans="1:8" x14ac:dyDescent="0.2">
      <c r="A31" s="61" t="s">
        <v>172</v>
      </c>
      <c r="B31" s="92" t="s">
        <v>64</v>
      </c>
      <c r="C31" s="61" t="s">
        <v>173</v>
      </c>
      <c r="D31" s="92" t="s">
        <v>62</v>
      </c>
      <c r="E31" s="92" t="s">
        <v>11</v>
      </c>
      <c r="F31" s="92" t="s">
        <v>203</v>
      </c>
      <c r="G31" s="61">
        <v>28.000000000000004</v>
      </c>
      <c r="H31" s="61">
        <f t="shared" si="0"/>
        <v>68</v>
      </c>
    </row>
    <row r="32" spans="1:8" x14ac:dyDescent="0.2">
      <c r="A32" s="61" t="s">
        <v>172</v>
      </c>
      <c r="B32" s="92" t="s">
        <v>64</v>
      </c>
      <c r="C32" s="61" t="s">
        <v>173</v>
      </c>
      <c r="D32" s="92" t="s">
        <v>62</v>
      </c>
      <c r="E32" s="92" t="s">
        <v>12</v>
      </c>
      <c r="F32" s="92" t="s">
        <v>204</v>
      </c>
      <c r="G32" s="61">
        <v>12</v>
      </c>
      <c r="H32" s="61">
        <f t="shared" si="0"/>
        <v>29</v>
      </c>
    </row>
    <row r="33" spans="1:8" x14ac:dyDescent="0.2">
      <c r="A33" s="61" t="s">
        <v>172</v>
      </c>
      <c r="B33" s="92" t="s">
        <v>64</v>
      </c>
      <c r="C33" s="61" t="s">
        <v>173</v>
      </c>
      <c r="D33" s="92" t="s">
        <v>62</v>
      </c>
      <c r="E33" s="92" t="s">
        <v>13</v>
      </c>
      <c r="F33" s="92" t="s">
        <v>205</v>
      </c>
      <c r="G33" s="61">
        <v>5</v>
      </c>
      <c r="H33" s="61">
        <f t="shared" si="0"/>
        <v>12</v>
      </c>
    </row>
    <row r="34" spans="1:8" x14ac:dyDescent="0.2">
      <c r="A34" s="93" t="s">
        <v>66</v>
      </c>
      <c r="B34" s="94"/>
      <c r="C34" s="94"/>
      <c r="D34" s="94"/>
      <c r="E34" s="94"/>
      <c r="F34" s="95"/>
      <c r="G34" s="61">
        <f>SUM(G2:G33)</f>
        <v>1250</v>
      </c>
      <c r="H34" s="61">
        <f>SUM(H2:H33)</f>
        <v>3013</v>
      </c>
    </row>
  </sheetData>
  <mergeCells count="1">
    <mergeCell ref="A34:F3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9C88-CFFD-42ED-B07E-F3BE2C2A94E6}">
  <dimension ref="A1:H23"/>
  <sheetViews>
    <sheetView workbookViewId="0">
      <selection activeCell="H12" sqref="H12"/>
    </sheetView>
  </sheetViews>
  <sheetFormatPr defaultRowHeight="14.5" x14ac:dyDescent="0.35"/>
  <cols>
    <col min="1" max="1" width="23.109375" style="85" bestFit="1" customWidth="1"/>
    <col min="2" max="2" width="28.44140625" style="85" bestFit="1" customWidth="1"/>
    <col min="3" max="3" width="17.44140625" style="85" bestFit="1" customWidth="1"/>
    <col min="4" max="4" width="12.6640625" style="85" bestFit="1" customWidth="1"/>
    <col min="5" max="5" width="5.33203125" style="85" bestFit="1" customWidth="1"/>
    <col min="6" max="6" width="26.44140625" style="85" bestFit="1" customWidth="1"/>
    <col min="8" max="8" width="14.6640625" bestFit="1" customWidth="1"/>
    <col min="9" max="16384" width="8.88671875" style="85"/>
  </cols>
  <sheetData>
    <row r="1" spans="1:8" x14ac:dyDescent="0.35">
      <c r="A1" s="86" t="s">
        <v>0</v>
      </c>
      <c r="B1" s="86" t="s">
        <v>1</v>
      </c>
      <c r="C1" s="86" t="s">
        <v>2</v>
      </c>
      <c r="D1" s="86" t="s">
        <v>14</v>
      </c>
      <c r="E1" s="86" t="s">
        <v>3</v>
      </c>
      <c r="F1" s="86" t="s">
        <v>4</v>
      </c>
      <c r="G1" s="86" t="s">
        <v>60</v>
      </c>
      <c r="H1" s="86" t="s">
        <v>61</v>
      </c>
    </row>
    <row r="2" spans="1:8" x14ac:dyDescent="0.35">
      <c r="A2" s="86" t="s">
        <v>206</v>
      </c>
      <c r="B2" s="87" t="s">
        <v>207</v>
      </c>
      <c r="C2" s="86" t="s">
        <v>208</v>
      </c>
      <c r="D2" s="87" t="s">
        <v>209</v>
      </c>
      <c r="E2" s="87" t="s">
        <v>7</v>
      </c>
      <c r="F2" s="87" t="s">
        <v>210</v>
      </c>
      <c r="G2" s="86">
        <v>12</v>
      </c>
      <c r="H2" s="86">
        <f t="shared" ref="H2:H22" si="0">ROUNDUP(G2*2*1.2,0)</f>
        <v>29</v>
      </c>
    </row>
    <row r="3" spans="1:8" x14ac:dyDescent="0.35">
      <c r="A3" s="86" t="s">
        <v>206</v>
      </c>
      <c r="B3" s="87" t="s">
        <v>207</v>
      </c>
      <c r="C3" s="86" t="s">
        <v>208</v>
      </c>
      <c r="D3" s="87" t="s">
        <v>209</v>
      </c>
      <c r="E3" s="87" t="s">
        <v>8</v>
      </c>
      <c r="F3" s="87" t="s">
        <v>211</v>
      </c>
      <c r="G3" s="86">
        <v>34</v>
      </c>
      <c r="H3" s="86">
        <f t="shared" si="0"/>
        <v>82</v>
      </c>
    </row>
    <row r="4" spans="1:8" x14ac:dyDescent="0.35">
      <c r="A4" s="86" t="s">
        <v>206</v>
      </c>
      <c r="B4" s="87" t="s">
        <v>207</v>
      </c>
      <c r="C4" s="86" t="s">
        <v>208</v>
      </c>
      <c r="D4" s="87" t="s">
        <v>209</v>
      </c>
      <c r="E4" s="87" t="s">
        <v>9</v>
      </c>
      <c r="F4" s="87" t="s">
        <v>212</v>
      </c>
      <c r="G4" s="86">
        <v>61</v>
      </c>
      <c r="H4" s="86">
        <f t="shared" si="0"/>
        <v>147</v>
      </c>
    </row>
    <row r="5" spans="1:8" x14ac:dyDescent="0.35">
      <c r="A5" s="86" t="s">
        <v>206</v>
      </c>
      <c r="B5" s="87" t="s">
        <v>207</v>
      </c>
      <c r="C5" s="86" t="s">
        <v>208</v>
      </c>
      <c r="D5" s="87" t="s">
        <v>209</v>
      </c>
      <c r="E5" s="87" t="s">
        <v>10</v>
      </c>
      <c r="F5" s="87" t="s">
        <v>213</v>
      </c>
      <c r="G5" s="86">
        <v>50</v>
      </c>
      <c r="H5" s="86">
        <f t="shared" si="0"/>
        <v>120</v>
      </c>
    </row>
    <row r="6" spans="1:8" x14ac:dyDescent="0.35">
      <c r="A6" s="86" t="s">
        <v>206</v>
      </c>
      <c r="B6" s="87" t="s">
        <v>207</v>
      </c>
      <c r="C6" s="86" t="s">
        <v>208</v>
      </c>
      <c r="D6" s="87" t="s">
        <v>209</v>
      </c>
      <c r="E6" s="87" t="s">
        <v>11</v>
      </c>
      <c r="F6" s="87" t="s">
        <v>214</v>
      </c>
      <c r="G6" s="86">
        <v>26</v>
      </c>
      <c r="H6" s="86">
        <f t="shared" si="0"/>
        <v>63</v>
      </c>
    </row>
    <row r="7" spans="1:8" x14ac:dyDescent="0.35">
      <c r="A7" s="86" t="s">
        <v>206</v>
      </c>
      <c r="B7" s="87" t="s">
        <v>207</v>
      </c>
      <c r="C7" s="86" t="s">
        <v>208</v>
      </c>
      <c r="D7" s="87" t="s">
        <v>209</v>
      </c>
      <c r="E7" s="87" t="s">
        <v>12</v>
      </c>
      <c r="F7" s="87" t="s">
        <v>215</v>
      </c>
      <c r="G7" s="86">
        <v>11</v>
      </c>
      <c r="H7" s="86">
        <f t="shared" si="0"/>
        <v>27</v>
      </c>
    </row>
    <row r="8" spans="1:8" x14ac:dyDescent="0.35">
      <c r="A8" s="86" t="s">
        <v>206</v>
      </c>
      <c r="B8" s="87" t="s">
        <v>207</v>
      </c>
      <c r="C8" s="86" t="s">
        <v>208</v>
      </c>
      <c r="D8" s="87" t="s">
        <v>209</v>
      </c>
      <c r="E8" s="87" t="s">
        <v>13</v>
      </c>
      <c r="F8" s="87" t="s">
        <v>216</v>
      </c>
      <c r="G8" s="86">
        <v>6</v>
      </c>
      <c r="H8" s="86">
        <f t="shared" si="0"/>
        <v>15</v>
      </c>
    </row>
    <row r="9" spans="1:8" x14ac:dyDescent="0.35">
      <c r="A9" s="86" t="s">
        <v>206</v>
      </c>
      <c r="B9" s="87" t="s">
        <v>164</v>
      </c>
      <c r="C9" s="86" t="s">
        <v>208</v>
      </c>
      <c r="D9" s="87" t="s">
        <v>209</v>
      </c>
      <c r="E9" s="87" t="s">
        <v>7</v>
      </c>
      <c r="F9" s="87" t="s">
        <v>217</v>
      </c>
      <c r="G9" s="86">
        <v>12</v>
      </c>
      <c r="H9" s="86">
        <f t="shared" si="0"/>
        <v>29</v>
      </c>
    </row>
    <row r="10" spans="1:8" x14ac:dyDescent="0.35">
      <c r="A10" s="86" t="s">
        <v>206</v>
      </c>
      <c r="B10" s="87" t="s">
        <v>164</v>
      </c>
      <c r="C10" s="86" t="s">
        <v>208</v>
      </c>
      <c r="D10" s="87" t="s">
        <v>209</v>
      </c>
      <c r="E10" s="87" t="s">
        <v>8</v>
      </c>
      <c r="F10" s="87" t="s">
        <v>218</v>
      </c>
      <c r="G10" s="86">
        <v>34</v>
      </c>
      <c r="H10" s="86">
        <f t="shared" si="0"/>
        <v>82</v>
      </c>
    </row>
    <row r="11" spans="1:8" x14ac:dyDescent="0.35">
      <c r="A11" s="86" t="s">
        <v>206</v>
      </c>
      <c r="B11" s="87" t="s">
        <v>164</v>
      </c>
      <c r="C11" s="86" t="s">
        <v>208</v>
      </c>
      <c r="D11" s="87" t="s">
        <v>209</v>
      </c>
      <c r="E11" s="87" t="s">
        <v>9</v>
      </c>
      <c r="F11" s="87" t="s">
        <v>219</v>
      </c>
      <c r="G11" s="86">
        <v>61</v>
      </c>
      <c r="H11" s="86">
        <f t="shared" si="0"/>
        <v>147</v>
      </c>
    </row>
    <row r="12" spans="1:8" x14ac:dyDescent="0.35">
      <c r="A12" s="86" t="s">
        <v>206</v>
      </c>
      <c r="B12" s="87" t="s">
        <v>164</v>
      </c>
      <c r="C12" s="86" t="s">
        <v>208</v>
      </c>
      <c r="D12" s="87" t="s">
        <v>209</v>
      </c>
      <c r="E12" s="87" t="s">
        <v>10</v>
      </c>
      <c r="F12" s="87" t="s">
        <v>220</v>
      </c>
      <c r="G12" s="86">
        <v>50</v>
      </c>
      <c r="H12" s="86">
        <f t="shared" si="0"/>
        <v>120</v>
      </c>
    </row>
    <row r="13" spans="1:8" x14ac:dyDescent="0.35">
      <c r="A13" s="86" t="s">
        <v>206</v>
      </c>
      <c r="B13" s="87" t="s">
        <v>164</v>
      </c>
      <c r="C13" s="86" t="s">
        <v>208</v>
      </c>
      <c r="D13" s="87" t="s">
        <v>209</v>
      </c>
      <c r="E13" s="87" t="s">
        <v>11</v>
      </c>
      <c r="F13" s="87" t="s">
        <v>221</v>
      </c>
      <c r="G13" s="86">
        <v>26</v>
      </c>
      <c r="H13" s="86">
        <f t="shared" si="0"/>
        <v>63</v>
      </c>
    </row>
    <row r="14" spans="1:8" x14ac:dyDescent="0.35">
      <c r="A14" s="86" t="s">
        <v>206</v>
      </c>
      <c r="B14" s="87" t="s">
        <v>164</v>
      </c>
      <c r="C14" s="86" t="s">
        <v>208</v>
      </c>
      <c r="D14" s="87" t="s">
        <v>209</v>
      </c>
      <c r="E14" s="87" t="s">
        <v>12</v>
      </c>
      <c r="F14" s="87" t="s">
        <v>222</v>
      </c>
      <c r="G14" s="86">
        <v>11</v>
      </c>
      <c r="H14" s="86">
        <f t="shared" si="0"/>
        <v>27</v>
      </c>
    </row>
    <row r="15" spans="1:8" x14ac:dyDescent="0.35">
      <c r="A15" s="86" t="s">
        <v>206</v>
      </c>
      <c r="B15" s="87" t="s">
        <v>164</v>
      </c>
      <c r="C15" s="86" t="s">
        <v>208</v>
      </c>
      <c r="D15" s="87" t="s">
        <v>209</v>
      </c>
      <c r="E15" s="87" t="s">
        <v>13</v>
      </c>
      <c r="F15" s="87" t="s">
        <v>223</v>
      </c>
      <c r="G15" s="86">
        <v>6</v>
      </c>
      <c r="H15" s="86">
        <f t="shared" si="0"/>
        <v>15</v>
      </c>
    </row>
    <row r="16" spans="1:8" x14ac:dyDescent="0.35">
      <c r="A16" s="86" t="s">
        <v>206</v>
      </c>
      <c r="B16" s="87" t="s">
        <v>5</v>
      </c>
      <c r="C16" s="86" t="s">
        <v>208</v>
      </c>
      <c r="D16" s="87" t="s">
        <v>209</v>
      </c>
      <c r="E16" s="87" t="s">
        <v>7</v>
      </c>
      <c r="F16" s="87" t="s">
        <v>224</v>
      </c>
      <c r="G16" s="86">
        <v>18</v>
      </c>
      <c r="H16" s="86">
        <f>ROUNDUP(G16*2*1.2,0)</f>
        <v>44</v>
      </c>
    </row>
    <row r="17" spans="1:8" x14ac:dyDescent="0.35">
      <c r="A17" s="86" t="s">
        <v>206</v>
      </c>
      <c r="B17" s="87" t="s">
        <v>5</v>
      </c>
      <c r="C17" s="86" t="s">
        <v>208</v>
      </c>
      <c r="D17" s="87" t="s">
        <v>209</v>
      </c>
      <c r="E17" s="87" t="s">
        <v>8</v>
      </c>
      <c r="F17" s="87" t="s">
        <v>225</v>
      </c>
      <c r="G17" s="86">
        <v>50</v>
      </c>
      <c r="H17" s="86">
        <f t="shared" si="0"/>
        <v>120</v>
      </c>
    </row>
    <row r="18" spans="1:8" x14ac:dyDescent="0.35">
      <c r="A18" s="86" t="s">
        <v>206</v>
      </c>
      <c r="B18" s="87" t="s">
        <v>5</v>
      </c>
      <c r="C18" s="86" t="s">
        <v>208</v>
      </c>
      <c r="D18" s="87" t="s">
        <v>209</v>
      </c>
      <c r="E18" s="87" t="s">
        <v>9</v>
      </c>
      <c r="F18" s="87" t="s">
        <v>226</v>
      </c>
      <c r="G18" s="86">
        <v>90</v>
      </c>
      <c r="H18" s="86">
        <f t="shared" si="0"/>
        <v>216</v>
      </c>
    </row>
    <row r="19" spans="1:8" x14ac:dyDescent="0.35">
      <c r="A19" s="86" t="s">
        <v>206</v>
      </c>
      <c r="B19" s="87" t="s">
        <v>5</v>
      </c>
      <c r="C19" s="86" t="s">
        <v>208</v>
      </c>
      <c r="D19" s="87" t="s">
        <v>209</v>
      </c>
      <c r="E19" s="87" t="s">
        <v>10</v>
      </c>
      <c r="F19" s="87" t="s">
        <v>227</v>
      </c>
      <c r="G19" s="86">
        <v>76</v>
      </c>
      <c r="H19" s="86">
        <f t="shared" si="0"/>
        <v>183</v>
      </c>
    </row>
    <row r="20" spans="1:8" x14ac:dyDescent="0.35">
      <c r="A20" s="86" t="s">
        <v>206</v>
      </c>
      <c r="B20" s="87" t="s">
        <v>5</v>
      </c>
      <c r="C20" s="86" t="s">
        <v>208</v>
      </c>
      <c r="D20" s="87" t="s">
        <v>209</v>
      </c>
      <c r="E20" s="87" t="s">
        <v>11</v>
      </c>
      <c r="F20" s="87" t="s">
        <v>228</v>
      </c>
      <c r="G20" s="86">
        <v>42</v>
      </c>
      <c r="H20" s="86">
        <f t="shared" si="0"/>
        <v>101</v>
      </c>
    </row>
    <row r="21" spans="1:8" x14ac:dyDescent="0.35">
      <c r="A21" s="86" t="s">
        <v>206</v>
      </c>
      <c r="B21" s="87" t="s">
        <v>5</v>
      </c>
      <c r="C21" s="86" t="s">
        <v>208</v>
      </c>
      <c r="D21" s="87" t="s">
        <v>209</v>
      </c>
      <c r="E21" s="87" t="s">
        <v>12</v>
      </c>
      <c r="F21" s="87" t="s">
        <v>229</v>
      </c>
      <c r="G21" s="86">
        <v>16</v>
      </c>
      <c r="H21" s="86">
        <f t="shared" si="0"/>
        <v>39</v>
      </c>
    </row>
    <row r="22" spans="1:8" x14ac:dyDescent="0.35">
      <c r="A22" s="86" t="s">
        <v>206</v>
      </c>
      <c r="B22" s="87" t="s">
        <v>5</v>
      </c>
      <c r="C22" s="86" t="s">
        <v>208</v>
      </c>
      <c r="D22" s="87" t="s">
        <v>209</v>
      </c>
      <c r="E22" s="87" t="s">
        <v>13</v>
      </c>
      <c r="F22" s="87" t="s">
        <v>230</v>
      </c>
      <c r="G22" s="86">
        <v>8</v>
      </c>
      <c r="H22" s="86">
        <f t="shared" si="0"/>
        <v>20</v>
      </c>
    </row>
    <row r="23" spans="1:8" x14ac:dyDescent="0.35">
      <c r="A23" s="88" t="s">
        <v>66</v>
      </c>
      <c r="B23" s="89"/>
      <c r="C23" s="89"/>
      <c r="D23" s="89"/>
      <c r="E23" s="89"/>
      <c r="F23" s="90"/>
      <c r="G23" s="86">
        <f>SUM(G2:G22)</f>
        <v>700</v>
      </c>
      <c r="H23" s="86">
        <f>SUM(H2:H22)</f>
        <v>1689</v>
      </c>
    </row>
  </sheetData>
  <mergeCells count="1">
    <mergeCell ref="A23:F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1EAC-C4F0-4FB2-A1EA-8BAF1197BAB5}">
  <dimension ref="A1:H23"/>
  <sheetViews>
    <sheetView workbookViewId="0">
      <selection activeCell="G1" sqref="G1:H1048576"/>
    </sheetView>
  </sheetViews>
  <sheetFormatPr defaultRowHeight="10" x14ac:dyDescent="0.2"/>
  <cols>
    <col min="1" max="1" width="23.109375" style="62" bestFit="1" customWidth="1"/>
    <col min="2" max="2" width="22.109375" style="62" bestFit="1" customWidth="1"/>
    <col min="3" max="3" width="15.88671875" style="62" bestFit="1" customWidth="1"/>
    <col min="4" max="4" width="11.44140625" style="62" bestFit="1" customWidth="1"/>
    <col min="5" max="5" width="5.88671875" style="62" bestFit="1" customWidth="1"/>
    <col min="6" max="6" width="21.109375" style="62" bestFit="1" customWidth="1"/>
    <col min="8" max="8" width="14.6640625" bestFit="1" customWidth="1"/>
    <col min="9" max="16384" width="8.88671875" style="62"/>
  </cols>
  <sheetData>
    <row r="1" spans="1:8" ht="10.25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91" t="s">
        <v>60</v>
      </c>
      <c r="H1" s="91" t="s">
        <v>61</v>
      </c>
    </row>
    <row r="2" spans="1:8" x14ac:dyDescent="0.2">
      <c r="A2" s="64" t="s">
        <v>231</v>
      </c>
      <c r="B2" s="65" t="s">
        <v>232</v>
      </c>
      <c r="C2" s="64" t="s">
        <v>233</v>
      </c>
      <c r="D2" s="65" t="s">
        <v>62</v>
      </c>
      <c r="E2" s="65" t="s">
        <v>7</v>
      </c>
      <c r="F2" s="65" t="s">
        <v>234</v>
      </c>
      <c r="G2" s="61">
        <v>14.000000000000002</v>
      </c>
      <c r="H2" s="61">
        <f t="shared" ref="H2:H22" si="0">ROUNDUP(G2*2*1.2,0)</f>
        <v>34</v>
      </c>
    </row>
    <row r="3" spans="1:8" x14ac:dyDescent="0.2">
      <c r="A3" s="64" t="s">
        <v>231</v>
      </c>
      <c r="B3" s="65" t="s">
        <v>232</v>
      </c>
      <c r="C3" s="64" t="s">
        <v>233</v>
      </c>
      <c r="D3" s="65" t="s">
        <v>62</v>
      </c>
      <c r="E3" s="65" t="s">
        <v>8</v>
      </c>
      <c r="F3" s="65" t="s">
        <v>235</v>
      </c>
      <c r="G3" s="61">
        <v>30</v>
      </c>
      <c r="H3" s="61">
        <f t="shared" si="0"/>
        <v>72</v>
      </c>
    </row>
    <row r="4" spans="1:8" x14ac:dyDescent="0.2">
      <c r="A4" s="64" t="s">
        <v>231</v>
      </c>
      <c r="B4" s="65" t="s">
        <v>232</v>
      </c>
      <c r="C4" s="64" t="s">
        <v>233</v>
      </c>
      <c r="D4" s="65" t="s">
        <v>62</v>
      </c>
      <c r="E4" s="65" t="s">
        <v>9</v>
      </c>
      <c r="F4" s="65" t="s">
        <v>236</v>
      </c>
      <c r="G4" s="61">
        <v>58</v>
      </c>
      <c r="H4" s="61">
        <f t="shared" si="0"/>
        <v>140</v>
      </c>
    </row>
    <row r="5" spans="1:8" x14ac:dyDescent="0.2">
      <c r="A5" s="64" t="s">
        <v>231</v>
      </c>
      <c r="B5" s="65" t="s">
        <v>232</v>
      </c>
      <c r="C5" s="64" t="s">
        <v>233</v>
      </c>
      <c r="D5" s="65" t="s">
        <v>62</v>
      </c>
      <c r="E5" s="65" t="s">
        <v>10</v>
      </c>
      <c r="F5" s="65" t="s">
        <v>237</v>
      </c>
      <c r="G5" s="61">
        <v>53</v>
      </c>
      <c r="H5" s="61">
        <f t="shared" si="0"/>
        <v>128</v>
      </c>
    </row>
    <row r="6" spans="1:8" x14ac:dyDescent="0.2">
      <c r="A6" s="64" t="s">
        <v>231</v>
      </c>
      <c r="B6" s="65" t="s">
        <v>232</v>
      </c>
      <c r="C6" s="64" t="s">
        <v>233</v>
      </c>
      <c r="D6" s="65" t="s">
        <v>62</v>
      </c>
      <c r="E6" s="65" t="s">
        <v>11</v>
      </c>
      <c r="F6" s="65" t="s">
        <v>238</v>
      </c>
      <c r="G6" s="61">
        <v>27</v>
      </c>
      <c r="H6" s="61">
        <f t="shared" si="0"/>
        <v>65</v>
      </c>
    </row>
    <row r="7" spans="1:8" x14ac:dyDescent="0.2">
      <c r="A7" s="64" t="s">
        <v>231</v>
      </c>
      <c r="B7" s="65" t="s">
        <v>232</v>
      </c>
      <c r="C7" s="64" t="s">
        <v>233</v>
      </c>
      <c r="D7" s="65" t="s">
        <v>62</v>
      </c>
      <c r="E7" s="65" t="s">
        <v>12</v>
      </c>
      <c r="F7" s="65" t="s">
        <v>239</v>
      </c>
      <c r="G7" s="61">
        <v>12</v>
      </c>
      <c r="H7" s="61">
        <f t="shared" si="0"/>
        <v>29</v>
      </c>
    </row>
    <row r="8" spans="1:8" x14ac:dyDescent="0.2">
      <c r="A8" s="64" t="s">
        <v>231</v>
      </c>
      <c r="B8" s="65" t="s">
        <v>232</v>
      </c>
      <c r="C8" s="64" t="s">
        <v>233</v>
      </c>
      <c r="D8" s="65" t="s">
        <v>62</v>
      </c>
      <c r="E8" s="65" t="s">
        <v>13</v>
      </c>
      <c r="F8" s="65" t="s">
        <v>240</v>
      </c>
      <c r="G8" s="61">
        <v>6</v>
      </c>
      <c r="H8" s="61">
        <f t="shared" si="0"/>
        <v>15</v>
      </c>
    </row>
    <row r="9" spans="1:8" x14ac:dyDescent="0.2">
      <c r="A9" s="64" t="s">
        <v>231</v>
      </c>
      <c r="B9" s="65" t="s">
        <v>241</v>
      </c>
      <c r="C9" s="64" t="s">
        <v>233</v>
      </c>
      <c r="D9" s="65" t="s">
        <v>62</v>
      </c>
      <c r="E9" s="65" t="s">
        <v>7</v>
      </c>
      <c r="F9" s="65" t="s">
        <v>242</v>
      </c>
      <c r="G9" s="61">
        <v>28.000000000000004</v>
      </c>
      <c r="H9" s="61">
        <f t="shared" si="0"/>
        <v>68</v>
      </c>
    </row>
    <row r="10" spans="1:8" x14ac:dyDescent="0.2">
      <c r="A10" s="64" t="s">
        <v>231</v>
      </c>
      <c r="B10" s="65" t="s">
        <v>241</v>
      </c>
      <c r="C10" s="64" t="s">
        <v>233</v>
      </c>
      <c r="D10" s="65" t="s">
        <v>62</v>
      </c>
      <c r="E10" s="65" t="s">
        <v>8</v>
      </c>
      <c r="F10" s="65" t="s">
        <v>243</v>
      </c>
      <c r="G10" s="61">
        <v>60</v>
      </c>
      <c r="H10" s="61">
        <f t="shared" si="0"/>
        <v>144</v>
      </c>
    </row>
    <row r="11" spans="1:8" x14ac:dyDescent="0.2">
      <c r="A11" s="64" t="s">
        <v>231</v>
      </c>
      <c r="B11" s="65" t="s">
        <v>241</v>
      </c>
      <c r="C11" s="64" t="s">
        <v>233</v>
      </c>
      <c r="D11" s="65" t="s">
        <v>62</v>
      </c>
      <c r="E11" s="65" t="s">
        <v>9</v>
      </c>
      <c r="F11" s="65" t="s">
        <v>244</v>
      </c>
      <c r="G11" s="61">
        <v>114.99999999999999</v>
      </c>
      <c r="H11" s="61">
        <f t="shared" si="0"/>
        <v>276</v>
      </c>
    </row>
    <row r="12" spans="1:8" x14ac:dyDescent="0.2">
      <c r="A12" s="64" t="s">
        <v>231</v>
      </c>
      <c r="B12" s="65" t="s">
        <v>241</v>
      </c>
      <c r="C12" s="64" t="s">
        <v>233</v>
      </c>
      <c r="D12" s="65" t="s">
        <v>62</v>
      </c>
      <c r="E12" s="65" t="s">
        <v>10</v>
      </c>
      <c r="F12" s="65" t="s">
        <v>245</v>
      </c>
      <c r="G12" s="61">
        <v>106</v>
      </c>
      <c r="H12" s="61">
        <f t="shared" si="0"/>
        <v>255</v>
      </c>
    </row>
    <row r="13" spans="1:8" x14ac:dyDescent="0.2">
      <c r="A13" s="64" t="s">
        <v>231</v>
      </c>
      <c r="B13" s="65" t="s">
        <v>241</v>
      </c>
      <c r="C13" s="64" t="s">
        <v>233</v>
      </c>
      <c r="D13" s="65" t="s">
        <v>62</v>
      </c>
      <c r="E13" s="65" t="s">
        <v>11</v>
      </c>
      <c r="F13" s="65" t="s">
        <v>246</v>
      </c>
      <c r="G13" s="61">
        <v>55.000000000000007</v>
      </c>
      <c r="H13" s="61">
        <f t="shared" si="0"/>
        <v>132</v>
      </c>
    </row>
    <row r="14" spans="1:8" x14ac:dyDescent="0.2">
      <c r="A14" s="64" t="s">
        <v>231</v>
      </c>
      <c r="B14" s="65" t="s">
        <v>241</v>
      </c>
      <c r="C14" s="64" t="s">
        <v>233</v>
      </c>
      <c r="D14" s="65" t="s">
        <v>62</v>
      </c>
      <c r="E14" s="65" t="s">
        <v>12</v>
      </c>
      <c r="F14" s="65" t="s">
        <v>247</v>
      </c>
      <c r="G14" s="61">
        <v>24</v>
      </c>
      <c r="H14" s="61">
        <f t="shared" si="0"/>
        <v>58</v>
      </c>
    </row>
    <row r="15" spans="1:8" x14ac:dyDescent="0.2">
      <c r="A15" s="64" t="s">
        <v>231</v>
      </c>
      <c r="B15" s="65" t="s">
        <v>241</v>
      </c>
      <c r="C15" s="64" t="s">
        <v>233</v>
      </c>
      <c r="D15" s="65" t="s">
        <v>62</v>
      </c>
      <c r="E15" s="65" t="s">
        <v>13</v>
      </c>
      <c r="F15" s="65" t="s">
        <v>248</v>
      </c>
      <c r="G15" s="61">
        <v>12</v>
      </c>
      <c r="H15" s="61">
        <f t="shared" si="0"/>
        <v>29</v>
      </c>
    </row>
    <row r="16" spans="1:8" x14ac:dyDescent="0.2">
      <c r="A16" s="64" t="s">
        <v>231</v>
      </c>
      <c r="B16" s="65" t="s">
        <v>15</v>
      </c>
      <c r="C16" s="64" t="s">
        <v>233</v>
      </c>
      <c r="D16" s="65" t="s">
        <v>62</v>
      </c>
      <c r="E16" s="65" t="s">
        <v>7</v>
      </c>
      <c r="F16" s="65" t="s">
        <v>249</v>
      </c>
      <c r="G16" s="61">
        <v>21.000000000000004</v>
      </c>
      <c r="H16" s="61">
        <f t="shared" si="0"/>
        <v>51</v>
      </c>
    </row>
    <row r="17" spans="1:8" x14ac:dyDescent="0.2">
      <c r="A17" s="64" t="s">
        <v>231</v>
      </c>
      <c r="B17" s="65" t="s">
        <v>15</v>
      </c>
      <c r="C17" s="64" t="s">
        <v>233</v>
      </c>
      <c r="D17" s="65" t="s">
        <v>62</v>
      </c>
      <c r="E17" s="65" t="s">
        <v>8</v>
      </c>
      <c r="F17" s="65" t="s">
        <v>250</v>
      </c>
      <c r="G17" s="61">
        <v>45</v>
      </c>
      <c r="H17" s="61">
        <f t="shared" si="0"/>
        <v>108</v>
      </c>
    </row>
    <row r="18" spans="1:8" x14ac:dyDescent="0.2">
      <c r="A18" s="64" t="s">
        <v>231</v>
      </c>
      <c r="B18" s="65" t="s">
        <v>15</v>
      </c>
      <c r="C18" s="64" t="s">
        <v>233</v>
      </c>
      <c r="D18" s="65" t="s">
        <v>62</v>
      </c>
      <c r="E18" s="65" t="s">
        <v>9</v>
      </c>
      <c r="F18" s="65" t="s">
        <v>251</v>
      </c>
      <c r="G18" s="61">
        <v>86</v>
      </c>
      <c r="H18" s="61">
        <f t="shared" si="0"/>
        <v>207</v>
      </c>
    </row>
    <row r="19" spans="1:8" x14ac:dyDescent="0.2">
      <c r="A19" s="64" t="s">
        <v>231</v>
      </c>
      <c r="B19" s="65" t="s">
        <v>15</v>
      </c>
      <c r="C19" s="64" t="s">
        <v>233</v>
      </c>
      <c r="D19" s="65" t="s">
        <v>62</v>
      </c>
      <c r="E19" s="65" t="s">
        <v>10</v>
      </c>
      <c r="F19" s="65" t="s">
        <v>252</v>
      </c>
      <c r="G19" s="61">
        <v>80</v>
      </c>
      <c r="H19" s="61">
        <f t="shared" si="0"/>
        <v>192</v>
      </c>
    </row>
    <row r="20" spans="1:8" x14ac:dyDescent="0.2">
      <c r="A20" s="64" t="s">
        <v>231</v>
      </c>
      <c r="B20" s="65" t="s">
        <v>15</v>
      </c>
      <c r="C20" s="64" t="s">
        <v>233</v>
      </c>
      <c r="D20" s="65" t="s">
        <v>62</v>
      </c>
      <c r="E20" s="65" t="s">
        <v>11</v>
      </c>
      <c r="F20" s="65" t="s">
        <v>253</v>
      </c>
      <c r="G20" s="61">
        <v>41</v>
      </c>
      <c r="H20" s="61">
        <f t="shared" si="0"/>
        <v>99</v>
      </c>
    </row>
    <row r="21" spans="1:8" x14ac:dyDescent="0.2">
      <c r="A21" s="64" t="s">
        <v>231</v>
      </c>
      <c r="B21" s="65" t="s">
        <v>15</v>
      </c>
      <c r="C21" s="64" t="s">
        <v>233</v>
      </c>
      <c r="D21" s="65" t="s">
        <v>62</v>
      </c>
      <c r="E21" s="65" t="s">
        <v>12</v>
      </c>
      <c r="F21" s="65" t="s">
        <v>254</v>
      </c>
      <c r="G21" s="61">
        <v>18</v>
      </c>
      <c r="H21" s="61">
        <f t="shared" si="0"/>
        <v>44</v>
      </c>
    </row>
    <row r="22" spans="1:8" x14ac:dyDescent="0.2">
      <c r="A22" s="64" t="s">
        <v>231</v>
      </c>
      <c r="B22" s="65" t="s">
        <v>15</v>
      </c>
      <c r="C22" s="64" t="s">
        <v>233</v>
      </c>
      <c r="D22" s="65" t="s">
        <v>62</v>
      </c>
      <c r="E22" s="65" t="s">
        <v>13</v>
      </c>
      <c r="F22" s="65" t="s">
        <v>255</v>
      </c>
      <c r="G22" s="61">
        <v>9</v>
      </c>
      <c r="H22" s="61">
        <f t="shared" si="0"/>
        <v>22</v>
      </c>
    </row>
    <row r="23" spans="1:8" x14ac:dyDescent="0.2">
      <c r="A23" s="64"/>
      <c r="B23" s="64"/>
      <c r="C23" s="64"/>
      <c r="D23" s="64"/>
      <c r="E23" s="64"/>
      <c r="F23" s="64"/>
      <c r="G23" s="61">
        <f>SUM(G2:G22)</f>
        <v>900</v>
      </c>
      <c r="H23" s="61">
        <f>SUM(H2:H22)</f>
        <v>2168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1931-FEE0-413B-B0A7-D2E55D5F1F36}">
  <dimension ref="A1:H26"/>
  <sheetViews>
    <sheetView zoomScale="120" zoomScaleNormal="120" workbookViewId="0">
      <selection activeCell="G1" sqref="G1:H1048576"/>
    </sheetView>
  </sheetViews>
  <sheetFormatPr defaultColWidth="11.5546875" defaultRowHeight="10" x14ac:dyDescent="0.2"/>
  <cols>
    <col min="1" max="2" width="22.44140625" style="62" bestFit="1" customWidth="1"/>
    <col min="3" max="3" width="15.77734375" style="62" bestFit="1" customWidth="1"/>
    <col min="4" max="4" width="11.6640625" style="62" bestFit="1" customWidth="1"/>
    <col min="5" max="5" width="5.21875" style="62" bestFit="1" customWidth="1"/>
    <col min="6" max="6" width="21.77734375" style="62" bestFit="1" customWidth="1"/>
    <col min="7" max="7" width="8.88671875"/>
    <col min="8" max="8" width="14.6640625" bestFit="1" customWidth="1"/>
    <col min="9" max="16384" width="11.5546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91" t="s">
        <v>60</v>
      </c>
      <c r="H1" s="91" t="s">
        <v>61</v>
      </c>
    </row>
    <row r="2" spans="1:8" x14ac:dyDescent="0.2">
      <c r="A2" s="64" t="s">
        <v>256</v>
      </c>
      <c r="B2" s="65" t="s">
        <v>5</v>
      </c>
      <c r="C2" s="64" t="s">
        <v>257</v>
      </c>
      <c r="D2" s="65" t="s">
        <v>62</v>
      </c>
      <c r="E2" s="65" t="s">
        <v>6</v>
      </c>
      <c r="F2" s="65" t="s">
        <v>258</v>
      </c>
      <c r="G2" s="61">
        <v>16</v>
      </c>
      <c r="H2" s="61">
        <f t="shared" ref="H2:H25" si="0">ROUNDUP(G2*2*1.2,0)</f>
        <v>39</v>
      </c>
    </row>
    <row r="3" spans="1:8" x14ac:dyDescent="0.2">
      <c r="A3" s="64" t="s">
        <v>256</v>
      </c>
      <c r="B3" s="65" t="s">
        <v>5</v>
      </c>
      <c r="C3" s="64" t="s">
        <v>257</v>
      </c>
      <c r="D3" s="65" t="s">
        <v>62</v>
      </c>
      <c r="E3" s="65" t="s">
        <v>7</v>
      </c>
      <c r="F3" s="65" t="s">
        <v>259</v>
      </c>
      <c r="G3" s="61">
        <v>48</v>
      </c>
      <c r="H3" s="61">
        <f t="shared" si="0"/>
        <v>116</v>
      </c>
    </row>
    <row r="4" spans="1:8" x14ac:dyDescent="0.2">
      <c r="A4" s="64" t="s">
        <v>256</v>
      </c>
      <c r="B4" s="65" t="s">
        <v>5</v>
      </c>
      <c r="C4" s="64" t="s">
        <v>257</v>
      </c>
      <c r="D4" s="65" t="s">
        <v>62</v>
      </c>
      <c r="E4" s="65" t="s">
        <v>8</v>
      </c>
      <c r="F4" s="65" t="s">
        <v>260</v>
      </c>
      <c r="G4" s="61">
        <v>124</v>
      </c>
      <c r="H4" s="61">
        <f t="shared" si="0"/>
        <v>298</v>
      </c>
    </row>
    <row r="5" spans="1:8" x14ac:dyDescent="0.2">
      <c r="A5" s="64" t="s">
        <v>256</v>
      </c>
      <c r="B5" s="65" t="s">
        <v>5</v>
      </c>
      <c r="C5" s="64" t="s">
        <v>257</v>
      </c>
      <c r="D5" s="65" t="s">
        <v>62</v>
      </c>
      <c r="E5" s="65" t="s">
        <v>9</v>
      </c>
      <c r="F5" s="65" t="s">
        <v>261</v>
      </c>
      <c r="G5" s="61">
        <v>232</v>
      </c>
      <c r="H5" s="61">
        <f t="shared" si="0"/>
        <v>557</v>
      </c>
    </row>
    <row r="6" spans="1:8" x14ac:dyDescent="0.2">
      <c r="A6" s="64" t="s">
        <v>256</v>
      </c>
      <c r="B6" s="65" t="s">
        <v>5</v>
      </c>
      <c r="C6" s="64" t="s">
        <v>257</v>
      </c>
      <c r="D6" s="65" t="s">
        <v>62</v>
      </c>
      <c r="E6" s="65" t="s">
        <v>10</v>
      </c>
      <c r="F6" s="65" t="s">
        <v>262</v>
      </c>
      <c r="G6" s="61">
        <v>200</v>
      </c>
      <c r="H6" s="61">
        <f t="shared" si="0"/>
        <v>480</v>
      </c>
    </row>
    <row r="7" spans="1:8" x14ac:dyDescent="0.2">
      <c r="A7" s="64" t="s">
        <v>256</v>
      </c>
      <c r="B7" s="65" t="s">
        <v>5</v>
      </c>
      <c r="C7" s="64" t="s">
        <v>257</v>
      </c>
      <c r="D7" s="65" t="s">
        <v>62</v>
      </c>
      <c r="E7" s="65" t="s">
        <v>11</v>
      </c>
      <c r="F7" s="65" t="s">
        <v>263</v>
      </c>
      <c r="G7" s="61">
        <v>112</v>
      </c>
      <c r="H7" s="61">
        <f t="shared" si="0"/>
        <v>269</v>
      </c>
    </row>
    <row r="8" spans="1:8" x14ac:dyDescent="0.2">
      <c r="A8" s="64" t="s">
        <v>256</v>
      </c>
      <c r="B8" s="65" t="s">
        <v>5</v>
      </c>
      <c r="C8" s="64" t="s">
        <v>257</v>
      </c>
      <c r="D8" s="65" t="s">
        <v>62</v>
      </c>
      <c r="E8" s="65" t="s">
        <v>12</v>
      </c>
      <c r="F8" s="65" t="s">
        <v>264</v>
      </c>
      <c r="G8" s="61">
        <v>48</v>
      </c>
      <c r="H8" s="61">
        <f t="shared" si="0"/>
        <v>116</v>
      </c>
    </row>
    <row r="9" spans="1:8" x14ac:dyDescent="0.2">
      <c r="A9" s="64" t="s">
        <v>256</v>
      </c>
      <c r="B9" s="65" t="s">
        <v>5</v>
      </c>
      <c r="C9" s="64" t="s">
        <v>257</v>
      </c>
      <c r="D9" s="65" t="s">
        <v>62</v>
      </c>
      <c r="E9" s="65" t="s">
        <v>13</v>
      </c>
      <c r="F9" s="65" t="s">
        <v>265</v>
      </c>
      <c r="G9" s="61">
        <v>20</v>
      </c>
      <c r="H9" s="61">
        <f t="shared" si="0"/>
        <v>48</v>
      </c>
    </row>
    <row r="10" spans="1:8" x14ac:dyDescent="0.2">
      <c r="A10" s="64" t="s">
        <v>256</v>
      </c>
      <c r="B10" s="65" t="s">
        <v>266</v>
      </c>
      <c r="C10" s="64" t="s">
        <v>257</v>
      </c>
      <c r="D10" s="65" t="s">
        <v>62</v>
      </c>
      <c r="E10" s="65" t="s">
        <v>6</v>
      </c>
      <c r="F10" s="65" t="s">
        <v>267</v>
      </c>
      <c r="G10" s="61">
        <v>12</v>
      </c>
      <c r="H10" s="61">
        <f t="shared" si="0"/>
        <v>29</v>
      </c>
    </row>
    <row r="11" spans="1:8" x14ac:dyDescent="0.2">
      <c r="A11" s="64" t="s">
        <v>256</v>
      </c>
      <c r="B11" s="65" t="s">
        <v>266</v>
      </c>
      <c r="C11" s="64" t="s">
        <v>257</v>
      </c>
      <c r="D11" s="65" t="s">
        <v>62</v>
      </c>
      <c r="E11" s="65" t="s">
        <v>7</v>
      </c>
      <c r="F11" s="65" t="s">
        <v>268</v>
      </c>
      <c r="G11" s="61">
        <v>36</v>
      </c>
      <c r="H11" s="61">
        <f t="shared" si="0"/>
        <v>87</v>
      </c>
    </row>
    <row r="12" spans="1:8" x14ac:dyDescent="0.2">
      <c r="A12" s="64" t="s">
        <v>256</v>
      </c>
      <c r="B12" s="65" t="s">
        <v>266</v>
      </c>
      <c r="C12" s="64" t="s">
        <v>257</v>
      </c>
      <c r="D12" s="65" t="s">
        <v>62</v>
      </c>
      <c r="E12" s="65" t="s">
        <v>8</v>
      </c>
      <c r="F12" s="65" t="s">
        <v>269</v>
      </c>
      <c r="G12" s="61">
        <v>93</v>
      </c>
      <c r="H12" s="61">
        <f t="shared" si="0"/>
        <v>224</v>
      </c>
    </row>
    <row r="13" spans="1:8" x14ac:dyDescent="0.2">
      <c r="A13" s="64" t="s">
        <v>256</v>
      </c>
      <c r="B13" s="65" t="s">
        <v>266</v>
      </c>
      <c r="C13" s="64" t="s">
        <v>257</v>
      </c>
      <c r="D13" s="65" t="s">
        <v>62</v>
      </c>
      <c r="E13" s="65" t="s">
        <v>9</v>
      </c>
      <c r="F13" s="65" t="s">
        <v>270</v>
      </c>
      <c r="G13" s="61">
        <v>174</v>
      </c>
      <c r="H13" s="61">
        <f t="shared" si="0"/>
        <v>418</v>
      </c>
    </row>
    <row r="14" spans="1:8" x14ac:dyDescent="0.2">
      <c r="A14" s="64" t="s">
        <v>256</v>
      </c>
      <c r="B14" s="65" t="s">
        <v>266</v>
      </c>
      <c r="C14" s="64" t="s">
        <v>257</v>
      </c>
      <c r="D14" s="65" t="s">
        <v>62</v>
      </c>
      <c r="E14" s="65" t="s">
        <v>10</v>
      </c>
      <c r="F14" s="65" t="s">
        <v>271</v>
      </c>
      <c r="G14" s="61">
        <v>150</v>
      </c>
      <c r="H14" s="61">
        <f t="shared" si="0"/>
        <v>360</v>
      </c>
    </row>
    <row r="15" spans="1:8" x14ac:dyDescent="0.2">
      <c r="A15" s="64" t="s">
        <v>256</v>
      </c>
      <c r="B15" s="65" t="s">
        <v>266</v>
      </c>
      <c r="C15" s="64" t="s">
        <v>257</v>
      </c>
      <c r="D15" s="65" t="s">
        <v>62</v>
      </c>
      <c r="E15" s="65" t="s">
        <v>11</v>
      </c>
      <c r="F15" s="65" t="s">
        <v>272</v>
      </c>
      <c r="G15" s="61">
        <v>84</v>
      </c>
      <c r="H15" s="61">
        <f t="shared" si="0"/>
        <v>202</v>
      </c>
    </row>
    <row r="16" spans="1:8" x14ac:dyDescent="0.2">
      <c r="A16" s="64" t="s">
        <v>256</v>
      </c>
      <c r="B16" s="65" t="s">
        <v>266</v>
      </c>
      <c r="C16" s="64" t="s">
        <v>257</v>
      </c>
      <c r="D16" s="65" t="s">
        <v>62</v>
      </c>
      <c r="E16" s="65" t="s">
        <v>12</v>
      </c>
      <c r="F16" s="65" t="s">
        <v>273</v>
      </c>
      <c r="G16" s="61">
        <v>36</v>
      </c>
      <c r="H16" s="61">
        <f t="shared" si="0"/>
        <v>87</v>
      </c>
    </row>
    <row r="17" spans="1:8" x14ac:dyDescent="0.2">
      <c r="A17" s="64" t="s">
        <v>256</v>
      </c>
      <c r="B17" s="65" t="s">
        <v>266</v>
      </c>
      <c r="C17" s="64" t="s">
        <v>257</v>
      </c>
      <c r="D17" s="65" t="s">
        <v>62</v>
      </c>
      <c r="E17" s="65" t="s">
        <v>13</v>
      </c>
      <c r="F17" s="65" t="s">
        <v>274</v>
      </c>
      <c r="G17" s="61">
        <v>15</v>
      </c>
      <c r="H17" s="61">
        <f t="shared" si="0"/>
        <v>36</v>
      </c>
    </row>
    <row r="18" spans="1:8" x14ac:dyDescent="0.2">
      <c r="A18" s="64" t="s">
        <v>256</v>
      </c>
      <c r="B18" s="65" t="s">
        <v>85</v>
      </c>
      <c r="C18" s="64" t="s">
        <v>257</v>
      </c>
      <c r="D18" s="65" t="s">
        <v>62</v>
      </c>
      <c r="E18" s="65" t="s">
        <v>6</v>
      </c>
      <c r="F18" s="65" t="s">
        <v>275</v>
      </c>
      <c r="G18" s="61">
        <v>8</v>
      </c>
      <c r="H18" s="61">
        <f t="shared" si="0"/>
        <v>20</v>
      </c>
    </row>
    <row r="19" spans="1:8" x14ac:dyDescent="0.2">
      <c r="A19" s="64" t="s">
        <v>256</v>
      </c>
      <c r="B19" s="65" t="s">
        <v>85</v>
      </c>
      <c r="C19" s="64" t="s">
        <v>257</v>
      </c>
      <c r="D19" s="65" t="s">
        <v>62</v>
      </c>
      <c r="E19" s="65" t="s">
        <v>7</v>
      </c>
      <c r="F19" s="65" t="s">
        <v>276</v>
      </c>
      <c r="G19" s="61">
        <v>24</v>
      </c>
      <c r="H19" s="61">
        <f t="shared" si="0"/>
        <v>58</v>
      </c>
    </row>
    <row r="20" spans="1:8" x14ac:dyDescent="0.2">
      <c r="A20" s="64" t="s">
        <v>256</v>
      </c>
      <c r="B20" s="65" t="s">
        <v>85</v>
      </c>
      <c r="C20" s="64" t="s">
        <v>257</v>
      </c>
      <c r="D20" s="65" t="s">
        <v>62</v>
      </c>
      <c r="E20" s="65" t="s">
        <v>8</v>
      </c>
      <c r="F20" s="65" t="s">
        <v>277</v>
      </c>
      <c r="G20" s="61">
        <v>62</v>
      </c>
      <c r="H20" s="61">
        <f t="shared" si="0"/>
        <v>149</v>
      </c>
    </row>
    <row r="21" spans="1:8" x14ac:dyDescent="0.2">
      <c r="A21" s="64" t="s">
        <v>256</v>
      </c>
      <c r="B21" s="65" t="s">
        <v>85</v>
      </c>
      <c r="C21" s="64" t="s">
        <v>257</v>
      </c>
      <c r="D21" s="65" t="s">
        <v>62</v>
      </c>
      <c r="E21" s="65" t="s">
        <v>9</v>
      </c>
      <c r="F21" s="65" t="s">
        <v>278</v>
      </c>
      <c r="G21" s="61">
        <v>116</v>
      </c>
      <c r="H21" s="61">
        <f t="shared" si="0"/>
        <v>279</v>
      </c>
    </row>
    <row r="22" spans="1:8" x14ac:dyDescent="0.2">
      <c r="A22" s="64" t="s">
        <v>256</v>
      </c>
      <c r="B22" s="65" t="s">
        <v>85</v>
      </c>
      <c r="C22" s="64" t="s">
        <v>257</v>
      </c>
      <c r="D22" s="65" t="s">
        <v>62</v>
      </c>
      <c r="E22" s="65" t="s">
        <v>10</v>
      </c>
      <c r="F22" s="65" t="s">
        <v>279</v>
      </c>
      <c r="G22" s="61">
        <v>100</v>
      </c>
      <c r="H22" s="61">
        <f t="shared" si="0"/>
        <v>240</v>
      </c>
    </row>
    <row r="23" spans="1:8" x14ac:dyDescent="0.2">
      <c r="A23" s="64" t="s">
        <v>256</v>
      </c>
      <c r="B23" s="65" t="s">
        <v>85</v>
      </c>
      <c r="C23" s="64" t="s">
        <v>257</v>
      </c>
      <c r="D23" s="65" t="s">
        <v>62</v>
      </c>
      <c r="E23" s="65" t="s">
        <v>11</v>
      </c>
      <c r="F23" s="65" t="s">
        <v>280</v>
      </c>
      <c r="G23" s="61">
        <v>56</v>
      </c>
      <c r="H23" s="61">
        <f t="shared" si="0"/>
        <v>135</v>
      </c>
    </row>
    <row r="24" spans="1:8" x14ac:dyDescent="0.2">
      <c r="A24" s="64" t="s">
        <v>256</v>
      </c>
      <c r="B24" s="65" t="s">
        <v>85</v>
      </c>
      <c r="C24" s="64" t="s">
        <v>257</v>
      </c>
      <c r="D24" s="65" t="s">
        <v>62</v>
      </c>
      <c r="E24" s="65" t="s">
        <v>12</v>
      </c>
      <c r="F24" s="65" t="s">
        <v>281</v>
      </c>
      <c r="G24" s="61">
        <v>24</v>
      </c>
      <c r="H24" s="61">
        <f t="shared" si="0"/>
        <v>58</v>
      </c>
    </row>
    <row r="25" spans="1:8" x14ac:dyDescent="0.2">
      <c r="A25" s="64" t="s">
        <v>256</v>
      </c>
      <c r="B25" s="65" t="s">
        <v>85</v>
      </c>
      <c r="C25" s="64" t="s">
        <v>257</v>
      </c>
      <c r="D25" s="65" t="s">
        <v>62</v>
      </c>
      <c r="E25" s="65" t="s">
        <v>13</v>
      </c>
      <c r="F25" s="65" t="s">
        <v>282</v>
      </c>
      <c r="G25" s="61">
        <v>10</v>
      </c>
      <c r="H25" s="61">
        <f t="shared" si="0"/>
        <v>24</v>
      </c>
    </row>
    <row r="26" spans="1:8" x14ac:dyDescent="0.2">
      <c r="A26" s="82" t="s">
        <v>66</v>
      </c>
      <c r="B26" s="83"/>
      <c r="C26" s="83"/>
      <c r="D26" s="83"/>
      <c r="E26" s="83"/>
      <c r="F26" s="84"/>
      <c r="G26" s="61">
        <f>SUM(G2:G25)</f>
        <v>1800</v>
      </c>
      <c r="H26" s="61">
        <f>SUM(H2:H25)</f>
        <v>4329</v>
      </c>
    </row>
  </sheetData>
  <mergeCells count="1">
    <mergeCell ref="A26:F2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C0A22FAD-E851-49AA-A545-6764C17C7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PUR.QT-2.BM1</vt:lpstr>
      <vt:lpstr>M-0226-KT-7149</vt:lpstr>
      <vt:lpstr>M-0226-KT-7068</vt:lpstr>
      <vt:lpstr>M-0226-KT-7069</vt:lpstr>
      <vt:lpstr>M-0226-KT-7070</vt:lpstr>
      <vt:lpstr>M-0226-KT-7074</vt:lpstr>
      <vt:lpstr>M-0226-KT-6857</vt:lpstr>
      <vt:lpstr>M-0226-KT-7071</vt:lpstr>
      <vt:lpstr>M-0226-KT-7072</vt:lpstr>
      <vt:lpstr>M-0226-KT-7075</vt:lpstr>
      <vt:lpstr>M-0226-KT-7257</vt:lpstr>
      <vt:lpstr>M-0226-KT-7258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2025-07-18T16:33:56Z</dcterms:created>
  <dcterms:modified xsi:type="dcterms:W3CDTF">2025-11-07T04:22:25Z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