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1. MINI OG/"/>
    </mc:Choice>
  </mc:AlternateContent>
  <xr:revisionPtr revIDLastSave="969" documentId="13_ncr:1_{04655B7F-990D-447C-8DD3-D543AA4C3F5F}" xr6:coauthVersionLast="47" xr6:coauthVersionMax="47" xr10:uidLastSave="{41211090-B405-45B9-932A-48AFC62D0476}"/>
  <bookViews>
    <workbookView xWindow="-110" yWindow="-110" windowWidth="19420" windowHeight="10300" tabRatio="738" xr2:uid="{AE6BB817-CB38-5747-85BD-38225D445297}"/>
  </bookViews>
  <sheets>
    <sheet name="PUR.QT-2.BM1" sheetId="7" r:id="rId1"/>
    <sheet name="M-0425-KT-6048" sheetId="13" r:id="rId2"/>
  </sheets>
  <externalReferences>
    <externalReference r:id="rId3"/>
  </externalReferences>
  <definedNames>
    <definedName name="_Fill" hidden="1">#REF!</definedName>
    <definedName name="_xlnm._FilterDatabase" localSheetId="1" hidden="1">'M-0425-KT-6048'!$A$2:$J$11</definedName>
    <definedName name="INTERNAL_INVOICE">[1]UN!#REF!</definedName>
    <definedName name="KKKKK">[1]UN!#REF!</definedName>
    <definedName name="_xlnm.Print_Area" localSheetId="0">'PUR.QT-2.BM1'!$A$1:$N$17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J4" i="13"/>
  <c r="J5" i="13"/>
  <c r="J6" i="13"/>
  <c r="J7" i="13"/>
  <c r="J8" i="13"/>
  <c r="J9" i="13"/>
  <c r="J10" i="13"/>
  <c r="J3" i="13"/>
  <c r="I3" i="13"/>
  <c r="I4" i="13" l="1"/>
  <c r="I5" i="13"/>
  <c r="I6" i="13"/>
  <c r="I7" i="13"/>
  <c r="I8" i="13"/>
  <c r="I9" i="13"/>
  <c r="I10" i="13"/>
  <c r="J11" i="13" l="1"/>
  <c r="I14" i="7"/>
  <c r="H7" i="7" l="1"/>
  <c r="M11" i="7" l="1"/>
  <c r="M14" i="7" s="1"/>
  <c r="K14" i="7"/>
</calcChain>
</file>

<file path=xl/sharedStrings.xml><?xml version="1.0" encoding="utf-8"?>
<sst xmlns="http://schemas.openxmlformats.org/spreadsheetml/2006/main" count="107" uniqueCount="76">
  <si>
    <t>STYLE #</t>
  </si>
  <si>
    <t>ITEM TYPE</t>
  </si>
  <si>
    <t>SIZE</t>
  </si>
  <si>
    <t>XS</t>
  </si>
  <si>
    <t>SM</t>
  </si>
  <si>
    <t>MD</t>
  </si>
  <si>
    <t>LG</t>
  </si>
  <si>
    <t>XL</t>
  </si>
  <si>
    <t>MINI OG HOODIE</t>
  </si>
  <si>
    <t>M-0425-KT-6048</t>
  </si>
  <si>
    <t>PULLOVER HOODIE</t>
  </si>
  <si>
    <t>XXS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</si>
  <si>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</si>
  <si>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</si>
  <si>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</si>
  <si>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</si>
  <si>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</si>
  <si>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</si>
  <si>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</si>
  <si>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</si>
  <si>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</si>
  <si>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</si>
  <si>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</si>
  <si>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</si>
  <si>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</si>
  <si>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</si>
  <si>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</si>
  <si>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</si>
  <si>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</si>
  <si>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</si>
  <si>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</si>
  <si>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</si>
  <si>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DIEU CAO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</si>
  <si>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</si>
  <si>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</si>
  <si>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</si>
  <si>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</si>
  <si>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</si>
  <si>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</si>
  <si>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</si>
  <si>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</si>
  <si>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</si>
  <si>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</si>
  <si>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</si>
  <si>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</si>
  <si>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</si>
  <si>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</si>
  <si>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</si>
  <si>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</si>
  <si>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</si>
  <si>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</si>
  <si>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</si>
  <si>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Total:</t>
  </si>
  <si>
    <t xml:space="preserve">RECEIVED BY </t>
  </si>
  <si>
    <t xml:space="preserve">APPROVED BY MER. MANAGER  </t>
  </si>
  <si>
    <t xml:space="preserve">PREPARED BY MERCHANDISER </t>
  </si>
  <si>
    <t>ORDER QUALITY</t>
  </si>
  <si>
    <t>TOTAL</t>
  </si>
  <si>
    <t>ALTERNATE COLOUR NAME</t>
  </si>
  <si>
    <t>SKU</t>
  </si>
  <si>
    <t>2X</t>
  </si>
  <si>
    <t>3X</t>
  </si>
  <si>
    <t>RICH PLUM</t>
  </si>
  <si>
    <t>M-0425-KT-6048-PPP-01</t>
  </si>
  <si>
    <t>M-0425-KT-6048-PPP-02</t>
  </si>
  <si>
    <t>M-0425-KT-6048-PPP-03</t>
  </si>
  <si>
    <t>M-0425-KT-6048-PPP-04</t>
  </si>
  <si>
    <t>M-0425-KT-6048-PPP-05</t>
  </si>
  <si>
    <t>M-0425-KT-6048-PPP-06</t>
  </si>
  <si>
    <t>M-0425-KT-6048-PPP-07</t>
  </si>
  <si>
    <t>M-0425-KT-6048-PPP-08</t>
  </si>
  <si>
    <t>O08  SS26   G2918</t>
  </si>
  <si>
    <t>SS26 - MINI OG</t>
  </si>
  <si>
    <t>QUALITY X5</t>
  </si>
  <si>
    <t>QUALITY X6</t>
  </si>
  <si>
    <t>DUYỆT LAYOUT THEO PO SB2C000800629, KHÔNG CẦN SUBMIT LẠI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</si>
</sst>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4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0"/>
      <color indexed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name val="SimSun"/>
    </font>
    <font>
      <sz val="11"/>
      <color indexed="8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/>
    <xf numFmtId="0" fontId="30" fillId="0" borderId="0"/>
  </cellStyleXfs>
  <cellXfs count="83">
    <xf numFmtId="0" fontId="0" fillId="0" borderId="0" xfId="0"/>
    <xf numFmtId="0" fontId="3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0" xfId="1"/>
    <xf numFmtId="0" fontId="4" fillId="0" borderId="1" xfId="1" quotePrefix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2" applyFont="1" applyAlignment="1">
      <alignment vertical="center" wrapText="1"/>
    </xf>
    <xf numFmtId="0" fontId="7" fillId="4" borderId="2" xfId="2" applyFont="1" applyFill="1" applyBorder="1" applyAlignment="1">
      <alignment horizontal="left" vertical="center"/>
    </xf>
    <xf numFmtId="0" fontId="9" fillId="4" borderId="0" xfId="2" applyFont="1" applyFill="1" applyAlignment="1">
      <alignment vertical="top"/>
    </xf>
    <xf numFmtId="0" fontId="9" fillId="4" borderId="0" xfId="2" applyFont="1" applyFill="1" applyAlignment="1">
      <alignment horizontal="center" vertical="center"/>
    </xf>
    <xf numFmtId="0" fontId="7" fillId="4" borderId="1" xfId="2" applyFont="1" applyFill="1" applyBorder="1" applyAlignment="1">
      <alignment horizontal="right" vertical="center"/>
    </xf>
    <xf numFmtId="164" fontId="9" fillId="4" borderId="2" xfId="2" quotePrefix="1" applyNumberFormat="1" applyFont="1" applyFill="1" applyBorder="1" applyAlignment="1">
      <alignment horizontal="center" vertical="center"/>
    </xf>
    <xf numFmtId="15" fontId="7" fillId="4" borderId="1" xfId="2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left" vertical="center"/>
    </xf>
    <xf numFmtId="164" fontId="9" fillId="4" borderId="5" xfId="2" quotePrefix="1" applyNumberFormat="1" applyFont="1" applyFill="1" applyBorder="1" applyAlignment="1">
      <alignment horizontal="center" vertical="center"/>
    </xf>
    <xf numFmtId="0" fontId="7" fillId="4" borderId="1" xfId="3" quotePrefix="1" applyFont="1" applyFill="1" applyBorder="1" applyAlignment="1">
      <alignment horizontal="center" vertical="center"/>
    </xf>
    <xf numFmtId="0" fontId="12" fillId="4" borderId="2" xfId="4" applyFont="1" applyFill="1" applyBorder="1" applyAlignment="1" applyProtection="1">
      <alignment vertical="top"/>
    </xf>
    <xf numFmtId="0" fontId="13" fillId="0" borderId="1" xfId="1" applyFont="1" applyBorder="1" applyAlignment="1">
      <alignment horizontal="center"/>
    </xf>
    <xf numFmtId="165" fontId="9" fillId="4" borderId="0" xfId="2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vertical="center" wrapText="1"/>
    </xf>
    <xf numFmtId="0" fontId="14" fillId="5" borderId="1" xfId="2" quotePrefix="1" applyFont="1" applyFill="1" applyBorder="1" applyAlignment="1">
      <alignment horizontal="left" vertical="center" wrapText="1"/>
    </xf>
    <xf numFmtId="0" fontId="10" fillId="5" borderId="1" xfId="2" applyFont="1" applyFill="1" applyBorder="1" applyAlignment="1">
      <alignment horizontal="center" vertical="center" wrapText="1"/>
    </xf>
    <xf numFmtId="1" fontId="16" fillId="5" borderId="1" xfId="3" applyNumberFormat="1" applyFont="1" applyFill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/>
    </xf>
    <xf numFmtId="3" fontId="16" fillId="0" borderId="1" xfId="3" applyNumberFormat="1" applyFont="1" applyBorder="1" applyAlignment="1">
      <alignment horizontal="center" vertical="center"/>
    </xf>
    <xf numFmtId="164" fontId="10" fillId="5" borderId="1" xfId="2" applyNumberFormat="1" applyFont="1" applyFill="1" applyBorder="1" applyAlignment="1">
      <alignment horizontal="center" vertical="center"/>
    </xf>
    <xf numFmtId="164" fontId="17" fillId="5" borderId="1" xfId="5" applyNumberFormat="1" applyFont="1" applyFill="1" applyBorder="1" applyAlignment="1">
      <alignment horizontal="center" vertical="center" wrapText="1"/>
    </xf>
    <xf numFmtId="167" fontId="14" fillId="5" borderId="1" xfId="6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4" fillId="6" borderId="8" xfId="2" applyFont="1" applyFill="1" applyBorder="1" applyAlignment="1">
      <alignment horizontal="center" vertical="center"/>
    </xf>
    <xf numFmtId="0" fontId="15" fillId="6" borderId="8" xfId="2" applyFont="1" applyFill="1" applyBorder="1" applyAlignment="1">
      <alignment horizontal="center" vertical="center"/>
    </xf>
    <xf numFmtId="0" fontId="14" fillId="6" borderId="8" xfId="2" applyFont="1" applyFill="1" applyBorder="1" applyAlignment="1">
      <alignment horizontal="center" vertical="center" wrapText="1"/>
    </xf>
    <xf numFmtId="0" fontId="19" fillId="6" borderId="8" xfId="2" applyFont="1" applyFill="1" applyBorder="1" applyAlignment="1">
      <alignment horizontal="center" vertical="center"/>
    </xf>
    <xf numFmtId="1" fontId="20" fillId="6" borderId="8" xfId="3" applyNumberFormat="1" applyFont="1" applyFill="1" applyBorder="1" applyAlignment="1">
      <alignment horizontal="center" vertical="center"/>
    </xf>
    <xf numFmtId="3" fontId="21" fillId="6" borderId="8" xfId="3" applyNumberFormat="1" applyFont="1" applyFill="1" applyBorder="1" applyAlignment="1">
      <alignment horizontal="center" vertical="center"/>
    </xf>
    <xf numFmtId="164" fontId="14" fillId="6" borderId="8" xfId="2" applyNumberFormat="1" applyFont="1" applyFill="1" applyBorder="1" applyAlignment="1">
      <alignment horizontal="center" vertical="center"/>
    </xf>
    <xf numFmtId="164" fontId="14" fillId="6" borderId="8" xfId="5" applyNumberFormat="1" applyFont="1" applyFill="1" applyBorder="1" applyAlignment="1">
      <alignment horizontal="center" vertical="center" wrapText="1"/>
    </xf>
    <xf numFmtId="167" fontId="14" fillId="6" borderId="8" xfId="6" applyNumberFormat="1" applyFont="1" applyFill="1" applyBorder="1" applyAlignment="1">
      <alignment horizontal="center" vertical="center"/>
    </xf>
    <xf numFmtId="0" fontId="22" fillId="4" borderId="0" xfId="2" applyFont="1" applyFill="1" applyAlignment="1">
      <alignment horizontal="center" vertical="center" wrapText="1"/>
    </xf>
    <xf numFmtId="0" fontId="23" fillId="4" borderId="0" xfId="2" applyFont="1" applyFill="1" applyAlignment="1">
      <alignment horizontal="center" vertical="center" wrapText="1"/>
    </xf>
    <xf numFmtId="3" fontId="24" fillId="7" borderId="1" xfId="2" applyNumberFormat="1" applyFont="1" applyFill="1" applyBorder="1" applyAlignment="1">
      <alignment horizontal="center" vertical="center" wrapText="1"/>
    </xf>
    <xf numFmtId="3" fontId="24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0" fontId="25" fillId="4" borderId="0" xfId="2" applyFont="1" applyFill="1" applyAlignment="1">
      <alignment horizontal="center" vertical="center"/>
    </xf>
    <xf numFmtId="14" fontId="26" fillId="4" borderId="0" xfId="2" quotePrefix="1" applyNumberFormat="1" applyFont="1" applyFill="1" applyAlignment="1">
      <alignment horizontal="center" vertical="center"/>
    </xf>
    <xf numFmtId="164" fontId="9" fillId="4" borderId="0" xfId="5" applyNumberFormat="1" applyFont="1" applyFill="1" applyAlignment="1">
      <alignment horizontal="center" vertical="center"/>
    </xf>
    <xf numFmtId="0" fontId="27" fillId="4" borderId="0" xfId="2" applyFont="1" applyFill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27" fillId="4" borderId="0" xfId="2" applyNumberFormat="1" applyFont="1" applyFill="1" applyAlignment="1">
      <alignment horizontal="center" vertical="center"/>
    </xf>
    <xf numFmtId="0" fontId="4" fillId="0" borderId="0" xfId="1" applyFont="1"/>
    <xf numFmtId="0" fontId="30" fillId="0" borderId="0" xfId="8"/>
    <xf numFmtId="0" fontId="31" fillId="5" borderId="0" xfId="8" applyFont="1" applyFill="1" applyAlignment="1">
      <alignment horizontal="center"/>
    </xf>
    <xf numFmtId="0" fontId="31" fillId="8" borderId="1" xfId="8" applyFont="1" applyFill="1" applyBorder="1" applyAlignment="1">
      <alignment horizontal="center"/>
    </xf>
    <xf numFmtId="0" fontId="30" fillId="0" borderId="1" xfId="8" applyBorder="1"/>
    <xf numFmtId="0" fontId="30" fillId="9" borderId="1" xfId="8" applyFill="1" applyBorder="1"/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top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top"/>
    </xf>
    <xf numFmtId="0" fontId="9" fillId="4" borderId="3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27" fillId="0" borderId="0" xfId="2" applyFont="1" applyAlignment="1">
      <alignment horizontal="center" vertical="center" wrapText="1"/>
    </xf>
    <xf numFmtId="0" fontId="10" fillId="4" borderId="5" xfId="1" applyFont="1" applyFill="1" applyBorder="1" applyAlignment="1">
      <alignment horizontal="left" vertical="top"/>
    </xf>
    <xf numFmtId="165" fontId="9" fillId="4" borderId="1" xfId="2" applyNumberFormat="1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right" vertical="center" wrapText="1"/>
    </xf>
    <xf numFmtId="0" fontId="18" fillId="5" borderId="7" xfId="2" applyFont="1" applyFill="1" applyBorder="1" applyAlignment="1">
      <alignment horizontal="right" vertical="center" wrapText="1"/>
    </xf>
    <xf numFmtId="0" fontId="18" fillId="5" borderId="4" xfId="2" applyFont="1" applyFill="1" applyBorder="1" applyAlignment="1">
      <alignment horizontal="right" vertical="center" wrapText="1"/>
    </xf>
    <xf numFmtId="164" fontId="24" fillId="7" borderId="3" xfId="2" applyNumberFormat="1" applyFont="1" applyFill="1" applyBorder="1" applyAlignment="1">
      <alignment horizontal="center" vertical="center" wrapText="1"/>
    </xf>
    <xf numFmtId="164" fontId="24" fillId="7" borderId="7" xfId="2" applyNumberFormat="1" applyFont="1" applyFill="1" applyBorder="1" applyAlignment="1">
      <alignment horizontal="center" vertical="center" wrapText="1"/>
    </xf>
    <xf numFmtId="0" fontId="33" fillId="0" borderId="0" xfId="7" applyFont="1" applyAlignment="1">
      <alignment horizontal="center" vertical="center"/>
    </xf>
  </cellXfs>
  <cellStyles count="9">
    <cellStyle name="Comma 6" xfId="5" xr:uid="{CF480B32-388F-492F-A283-40ACAA8739F1}"/>
    <cellStyle name="Comma 74 2" xfId="6" xr:uid="{19E8488E-397E-4B6B-8753-2BC0D56893CB}"/>
    <cellStyle name="Hyperlink 2" xfId="4" xr:uid="{82E5BE60-32D4-4ECD-8473-4C7D9235FFAC}"/>
    <cellStyle name="Normal" xfId="0" builtinId="0"/>
    <cellStyle name="Normal 10 2" xfId="2" xr:uid="{0EF5AE62-CE46-4F0B-BC2E-AEBEDF55362D}"/>
    <cellStyle name="Normal 133 3 3" xfId="3" xr:uid="{AC0E7065-D438-4593-A6A4-7E6B642C5771}"/>
    <cellStyle name="Normal 145" xfId="7" xr:uid="{9975FC57-3FD1-4410-90DF-F2F05BF1D4E7}"/>
    <cellStyle name="Normal 2" xfId="1" xr:uid="{0EB20B21-D87C-435E-8A7F-00ED2C36FF80}"/>
    <cellStyle name="Normal 3" xfId="8" xr:uid="{2BD8855E-FD7C-43D0-8CDD-63C4A04EA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235856</xdr:colOff>
      <xdr:row>11</xdr:row>
      <xdr:rowOff>82429</xdr:rowOff>
    </xdr:from>
    <xdr:to>
      <xdr:col>3</xdr:col>
      <xdr:colOff>311644</xdr:colOff>
      <xdr:row>11</xdr:row>
      <xdr:rowOff>1587500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64DA1-5C4D-4451-BD90-034A27D0C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856" y="5452715"/>
          <a:ext cx="2624859" cy="1505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ED57-7035-4A0D-9686-E6562FFFA166}">
  <sheetPr>
    <pageSetUpPr fitToPage="1"/>
  </sheetPr>
  <dimension ref="A1:W26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A13" sqref="A13"/>
    </sheetView>
  </sheetViews>
  <sheetFormatPr defaultRowHeight="14.5" x14ac:dyDescent="0.35"/>
  <cols>
    <col min="1" max="1" width="15.4140625" style="3" customWidth="1"/>
    <col min="2" max="2" width="8.6640625" style="3"/>
    <col min="3" max="3" width="9.33203125" style="3" customWidth="1"/>
    <col min="4" max="4" width="11.5" style="3" customWidth="1"/>
    <col min="5" max="5" width="15.58203125" style="3" customWidth="1"/>
    <col min="6" max="6" width="8.25" style="3" customWidth="1"/>
    <col min="7" max="7" width="20.6640625" style="3" customWidth="1"/>
    <col min="8" max="8" width="8.6640625" style="3"/>
    <col min="9" max="9" width="12.9140625" style="3" customWidth="1"/>
    <col min="10" max="10" width="9.33203125" style="3" customWidth="1"/>
    <col min="11" max="11" width="10.5" style="3" customWidth="1"/>
    <col min="12" max="12" width="12.08203125" style="3" customWidth="1"/>
    <col min="13" max="13" width="23.75" style="3" customWidth="1"/>
    <col min="14" max="14" width="17.4140625" style="3" customWidth="1"/>
    <col min="15" max="16384" width="8.6640625" style="3"/>
  </cols>
  <sheetData>
    <row r="1" spans="1:23" ht="16.5" x14ac:dyDescent="0.3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1" t="s">
        <v>13</v>
      </c>
      <c r="N1" s="2" t="s">
        <v>14</v>
      </c>
    </row>
    <row r="2" spans="1:23" ht="16.5" x14ac:dyDescent="0.45">
      <c r="A2" s="66"/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1" t="s">
        <v>15</v>
      </c>
      <c r="N2" s="4" t="s">
        <v>16</v>
      </c>
    </row>
    <row r="3" spans="1:23" ht="16.5" x14ac:dyDescent="0.45">
      <c r="A3" s="66"/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1" t="s">
        <v>17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18</v>
      </c>
      <c r="B5" s="68" t="s">
        <v>19</v>
      </c>
      <c r="C5" s="68"/>
      <c r="D5" s="68"/>
      <c r="E5" s="8"/>
      <c r="F5" s="9"/>
      <c r="G5" s="10" t="s">
        <v>20</v>
      </c>
      <c r="H5" s="69" t="s">
        <v>21</v>
      </c>
      <c r="I5" s="70"/>
      <c r="J5" s="9"/>
      <c r="K5" s="9"/>
      <c r="L5" s="11"/>
      <c r="M5" s="12" t="s">
        <v>22</v>
      </c>
      <c r="N5" s="13">
        <v>45931</v>
      </c>
    </row>
    <row r="6" spans="1:23" ht="18" x14ac:dyDescent="0.35">
      <c r="A6" s="14" t="s">
        <v>23</v>
      </c>
      <c r="B6" s="71"/>
      <c r="C6" s="71"/>
      <c r="D6" s="71"/>
      <c r="E6" s="8"/>
      <c r="F6" s="9"/>
      <c r="G6" s="10" t="s">
        <v>24</v>
      </c>
      <c r="H6" s="72" t="s">
        <v>72</v>
      </c>
      <c r="I6" s="73"/>
      <c r="J6" s="9"/>
      <c r="K6" s="9"/>
      <c r="L6" s="15"/>
      <c r="M6" s="12" t="s">
        <v>25</v>
      </c>
      <c r="N6" s="16"/>
    </row>
    <row r="7" spans="1:23" ht="18" x14ac:dyDescent="0.35">
      <c r="A7" s="14" t="s">
        <v>26</v>
      </c>
      <c r="B7" s="75"/>
      <c r="C7" s="75"/>
      <c r="D7" s="17"/>
      <c r="E7" s="8"/>
      <c r="F7" s="9"/>
      <c r="G7" s="10" t="s">
        <v>27</v>
      </c>
      <c r="H7" s="76">
        <f>N5+15</f>
        <v>45946</v>
      </c>
      <c r="I7" s="76"/>
      <c r="J7" s="9"/>
      <c r="K7" s="9"/>
      <c r="L7" s="15"/>
      <c r="M7" s="12" t="s">
        <v>28</v>
      </c>
      <c r="N7" s="18" t="s">
        <v>71</v>
      </c>
    </row>
    <row r="8" spans="1:23" ht="18" x14ac:dyDescent="0.35">
      <c r="A8" s="14" t="s">
        <v>29</v>
      </c>
      <c r="B8" s="71"/>
      <c r="C8" s="71"/>
      <c r="D8" s="71"/>
      <c r="E8" s="8"/>
      <c r="F8" s="9"/>
      <c r="G8" s="10" t="s">
        <v>30</v>
      </c>
      <c r="H8" s="76">
        <v>46025</v>
      </c>
      <c r="I8" s="76"/>
      <c r="J8" s="19"/>
      <c r="K8" s="19"/>
      <c r="L8" s="15"/>
      <c r="M8" s="12" t="s">
        <v>31</v>
      </c>
      <c r="N8" s="20" t="s">
        <v>32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33</v>
      </c>
      <c r="B10" s="25" t="s">
        <v>34</v>
      </c>
      <c r="C10" s="25" t="s">
        <v>35</v>
      </c>
      <c r="D10" s="25" t="s">
        <v>36</v>
      </c>
      <c r="E10" s="25" t="s">
        <v>37</v>
      </c>
      <c r="F10" s="24" t="s">
        <v>38</v>
      </c>
      <c r="G10" s="24" t="s">
        <v>39</v>
      </c>
      <c r="H10" s="24" t="s">
        <v>40</v>
      </c>
      <c r="I10" s="25" t="s">
        <v>41</v>
      </c>
      <c r="J10" s="25" t="s">
        <v>42</v>
      </c>
      <c r="K10" s="25" t="s">
        <v>43</v>
      </c>
      <c r="L10" s="26" t="s">
        <v>44</v>
      </c>
      <c r="M10" s="24" t="s">
        <v>45</v>
      </c>
      <c r="N10" s="24" t="s">
        <v>46</v>
      </c>
    </row>
    <row r="11" spans="1:23" s="37" customFormat="1" ht="93" customHeight="1" x14ac:dyDescent="0.25">
      <c r="A11" s="27" t="s">
        <v>9</v>
      </c>
      <c r="B11" s="28"/>
      <c r="C11" s="27" t="s">
        <v>47</v>
      </c>
      <c r="D11" s="27" t="s">
        <v>48</v>
      </c>
      <c r="E11" s="29" t="s">
        <v>49</v>
      </c>
      <c r="F11" s="30" t="s">
        <v>50</v>
      </c>
      <c r="G11" s="31" t="s">
        <v>12</v>
      </c>
      <c r="H11" s="32" t="s">
        <v>51</v>
      </c>
      <c r="I11" s="33">
        <f>'M-0425-KT-6048'!J11</f>
        <v>1740</v>
      </c>
      <c r="J11" s="33">
        <v>0</v>
      </c>
      <c r="K11" s="33"/>
      <c r="L11" s="34"/>
      <c r="M11" s="35">
        <f>K11*L11</f>
        <v>0</v>
      </c>
      <c r="N11" s="36"/>
      <c r="W11" s="37" t="s">
        <v>47</v>
      </c>
    </row>
    <row r="12" spans="1:23" s="37" customFormat="1" ht="138.5" customHeight="1" x14ac:dyDescent="0.25">
      <c r="A12" s="77" t="s">
        <v>75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9"/>
    </row>
    <row r="13" spans="1:23" ht="16.5" x14ac:dyDescent="0.35">
      <c r="A13" s="38"/>
      <c r="B13" s="39"/>
      <c r="C13" s="40"/>
      <c r="D13" s="40"/>
      <c r="E13" s="40"/>
      <c r="F13" s="41"/>
      <c r="G13" s="42"/>
      <c r="H13" s="38"/>
      <c r="I13" s="43"/>
      <c r="J13" s="43"/>
      <c r="K13" s="43"/>
      <c r="L13" s="44"/>
      <c r="M13" s="45"/>
      <c r="N13" s="46"/>
    </row>
    <row r="14" spans="1:23" ht="31.5" customHeight="1" x14ac:dyDescent="0.35">
      <c r="A14" s="47"/>
      <c r="B14" s="47"/>
      <c r="C14" s="47"/>
      <c r="D14" s="47"/>
      <c r="E14" s="47"/>
      <c r="F14" s="47"/>
      <c r="G14" s="48"/>
      <c r="H14" s="48" t="s">
        <v>52</v>
      </c>
      <c r="I14" s="49">
        <f>SUM(I11:I11)</f>
        <v>1740</v>
      </c>
      <c r="J14" s="50"/>
      <c r="K14" s="49">
        <f>SUM(K11:K11)</f>
        <v>0</v>
      </c>
      <c r="L14" s="51"/>
      <c r="M14" s="80">
        <f>SUM(M11:M13)</f>
        <v>0</v>
      </c>
      <c r="N14" s="81"/>
    </row>
    <row r="15" spans="1:23" ht="16.5" x14ac:dyDescent="0.35">
      <c r="A15" s="52"/>
      <c r="B15" s="52"/>
      <c r="C15" s="53"/>
      <c r="D15" s="53"/>
      <c r="E15" s="53"/>
      <c r="F15" s="53"/>
      <c r="G15" s="9"/>
      <c r="H15" s="9"/>
      <c r="I15" s="9"/>
      <c r="J15" s="9"/>
      <c r="K15" s="9"/>
      <c r="L15" s="54"/>
      <c r="M15" s="54"/>
      <c r="N15" s="9"/>
    </row>
    <row r="16" spans="1:23" ht="16.5" x14ac:dyDescent="0.35">
      <c r="A16" s="74" t="s">
        <v>53</v>
      </c>
      <c r="B16" s="74"/>
      <c r="C16" s="74"/>
      <c r="D16" s="55"/>
      <c r="E16" s="56" t="s">
        <v>54</v>
      </c>
      <c r="F16" s="56"/>
      <c r="G16" s="55"/>
      <c r="H16" s="57"/>
      <c r="I16" s="58"/>
      <c r="J16" s="58"/>
      <c r="K16" s="58"/>
      <c r="L16" s="59" t="s">
        <v>55</v>
      </c>
      <c r="M16" s="9"/>
      <c r="N16" s="9"/>
    </row>
    <row r="17" spans="1:14" ht="16.5" x14ac:dyDescent="0.4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 ht="16.5" x14ac:dyDescent="0.4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16.5" x14ac:dyDescent="0.4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16.5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</sheetData>
  <mergeCells count="13">
    <mergeCell ref="A16:C16"/>
    <mergeCell ref="B7:C7"/>
    <mergeCell ref="H7:I7"/>
    <mergeCell ref="B8:D8"/>
    <mergeCell ref="H8:I8"/>
    <mergeCell ref="A12:N12"/>
    <mergeCell ref="M14:N14"/>
    <mergeCell ref="A1:C3"/>
    <mergeCell ref="D1:L3"/>
    <mergeCell ref="B5:D5"/>
    <mergeCell ref="H5:I5"/>
    <mergeCell ref="B6:D6"/>
    <mergeCell ref="H6:I6"/>
  </mergeCells>
  <printOptions horizontalCentered="1"/>
  <pageMargins left="0.2" right="0" top="0.6" bottom="0.6" header="0.3" footer="0.3"/>
  <pageSetup paperSize="9" scale="51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B237-E588-446B-8CDB-A1E4DA0592BF}">
  <dimension ref="A1:R17"/>
  <sheetViews>
    <sheetView topLeftCell="B1" workbookViewId="0">
      <selection activeCell="L11" sqref="L11"/>
    </sheetView>
  </sheetViews>
  <sheetFormatPr defaultRowHeight="14.5" x14ac:dyDescent="0.35"/>
  <cols>
    <col min="1" max="1" width="12.58203125" style="61" hidden="1" customWidth="1"/>
    <col min="2" max="2" width="19.4140625" style="61" customWidth="1"/>
    <col min="3" max="3" width="12" style="61" hidden="1" customWidth="1"/>
    <col min="4" max="4" width="13.33203125" style="61" bestFit="1" customWidth="1"/>
    <col min="5" max="5" width="4.4140625" style="61" bestFit="1" customWidth="1"/>
    <col min="6" max="6" width="16.1640625" style="61" bestFit="1" customWidth="1"/>
    <col min="7" max="8" width="7.33203125" style="3" customWidth="1"/>
    <col min="9" max="9" width="4.25" style="3" customWidth="1"/>
    <col min="10" max="10" width="10.08203125" style="3" customWidth="1"/>
    <col min="11" max="16384" width="8.6640625" style="61"/>
  </cols>
  <sheetData>
    <row r="1" spans="1:10" x14ac:dyDescent="0.2">
      <c r="A1" s="62"/>
      <c r="B1" s="62"/>
      <c r="C1" s="62"/>
      <c r="D1" s="62"/>
      <c r="E1" s="62"/>
      <c r="F1" s="62"/>
      <c r="G1" s="37"/>
      <c r="H1" s="37"/>
      <c r="I1" s="37"/>
      <c r="J1" s="37"/>
    </row>
    <row r="2" spans="1:10" ht="10" x14ac:dyDescent="0.2">
      <c r="A2" s="63" t="s">
        <v>35</v>
      </c>
      <c r="B2" s="63" t="s">
        <v>58</v>
      </c>
      <c r="C2" s="63" t="s">
        <v>0</v>
      </c>
      <c r="D2" s="63" t="s">
        <v>1</v>
      </c>
      <c r="E2" s="63" t="s">
        <v>2</v>
      </c>
      <c r="F2" s="63" t="s">
        <v>59</v>
      </c>
      <c r="G2" s="63" t="s">
        <v>73</v>
      </c>
      <c r="H2" s="63" t="s">
        <v>74</v>
      </c>
      <c r="I2" s="63" t="s">
        <v>57</v>
      </c>
      <c r="J2" s="63" t="s">
        <v>56</v>
      </c>
    </row>
    <row r="3" spans="1:10" ht="10" x14ac:dyDescent="0.2">
      <c r="A3" s="64" t="s">
        <v>8</v>
      </c>
      <c r="B3" s="65" t="s">
        <v>62</v>
      </c>
      <c r="C3" s="64" t="s">
        <v>9</v>
      </c>
      <c r="D3" s="65" t="s">
        <v>10</v>
      </c>
      <c r="E3" s="65" t="s">
        <v>3</v>
      </c>
      <c r="F3" s="65" t="s">
        <v>63</v>
      </c>
      <c r="G3" s="64">
        <v>55</v>
      </c>
      <c r="H3" s="64">
        <v>12</v>
      </c>
      <c r="I3" s="64">
        <f>G3+H3</f>
        <v>67</v>
      </c>
      <c r="J3" s="64">
        <f>ROUNDUP(I3*2*1.08,0)</f>
        <v>145</v>
      </c>
    </row>
    <row r="4" spans="1:10" ht="10" x14ac:dyDescent="0.2">
      <c r="A4" s="64" t="s">
        <v>8</v>
      </c>
      <c r="B4" s="65" t="s">
        <v>62</v>
      </c>
      <c r="C4" s="64" t="s">
        <v>9</v>
      </c>
      <c r="D4" s="65" t="s">
        <v>10</v>
      </c>
      <c r="E4" s="65" t="s">
        <v>4</v>
      </c>
      <c r="F4" s="65" t="s">
        <v>64</v>
      </c>
      <c r="G4" s="64">
        <v>120</v>
      </c>
      <c r="H4" s="64">
        <v>23</v>
      </c>
      <c r="I4" s="64">
        <f t="shared" ref="I3:I10" si="0">G4+H4</f>
        <v>143</v>
      </c>
      <c r="J4" s="64">
        <f t="shared" ref="J4:J10" si="1">ROUNDUP(I4*2*1.08,0)</f>
        <v>309</v>
      </c>
    </row>
    <row r="5" spans="1:10" ht="10" x14ac:dyDescent="0.2">
      <c r="A5" s="64" t="s">
        <v>8</v>
      </c>
      <c r="B5" s="65" t="s">
        <v>62</v>
      </c>
      <c r="C5" s="64" t="s">
        <v>9</v>
      </c>
      <c r="D5" s="65" t="s">
        <v>10</v>
      </c>
      <c r="E5" s="65" t="s">
        <v>5</v>
      </c>
      <c r="F5" s="65" t="s">
        <v>65</v>
      </c>
      <c r="G5" s="64">
        <v>180</v>
      </c>
      <c r="H5" s="64">
        <v>37</v>
      </c>
      <c r="I5" s="64">
        <f t="shared" si="0"/>
        <v>217</v>
      </c>
      <c r="J5" s="64">
        <f t="shared" si="1"/>
        <v>469</v>
      </c>
    </row>
    <row r="6" spans="1:10" ht="10" x14ac:dyDescent="0.2">
      <c r="A6" s="64" t="s">
        <v>8</v>
      </c>
      <c r="B6" s="65" t="s">
        <v>62</v>
      </c>
      <c r="C6" s="64" t="s">
        <v>9</v>
      </c>
      <c r="D6" s="65" t="s">
        <v>10</v>
      </c>
      <c r="E6" s="65" t="s">
        <v>6</v>
      </c>
      <c r="F6" s="65" t="s">
        <v>66</v>
      </c>
      <c r="G6" s="64">
        <v>155</v>
      </c>
      <c r="H6" s="64">
        <v>29</v>
      </c>
      <c r="I6" s="64">
        <f t="shared" si="0"/>
        <v>184</v>
      </c>
      <c r="J6" s="64">
        <f t="shared" si="1"/>
        <v>398</v>
      </c>
    </row>
    <row r="7" spans="1:10" ht="10" x14ac:dyDescent="0.2">
      <c r="A7" s="64" t="s">
        <v>8</v>
      </c>
      <c r="B7" s="65" t="s">
        <v>62</v>
      </c>
      <c r="C7" s="64" t="s">
        <v>9</v>
      </c>
      <c r="D7" s="65" t="s">
        <v>10</v>
      </c>
      <c r="E7" s="65" t="s">
        <v>7</v>
      </c>
      <c r="F7" s="65" t="s">
        <v>67</v>
      </c>
      <c r="G7" s="64">
        <v>100</v>
      </c>
      <c r="H7" s="64">
        <v>15</v>
      </c>
      <c r="I7" s="64">
        <f t="shared" si="0"/>
        <v>115</v>
      </c>
      <c r="J7" s="64">
        <f t="shared" si="1"/>
        <v>249</v>
      </c>
    </row>
    <row r="8" spans="1:10" ht="10" x14ac:dyDescent="0.2">
      <c r="A8" s="64" t="s">
        <v>8</v>
      </c>
      <c r="B8" s="65" t="s">
        <v>62</v>
      </c>
      <c r="C8" s="64" t="s">
        <v>9</v>
      </c>
      <c r="D8" s="65" t="s">
        <v>10</v>
      </c>
      <c r="E8" s="65" t="s">
        <v>60</v>
      </c>
      <c r="F8" s="65" t="s">
        <v>68</v>
      </c>
      <c r="G8" s="64">
        <v>32</v>
      </c>
      <c r="H8" s="64">
        <v>4</v>
      </c>
      <c r="I8" s="64">
        <f t="shared" si="0"/>
        <v>36</v>
      </c>
      <c r="J8" s="64">
        <f t="shared" si="1"/>
        <v>78</v>
      </c>
    </row>
    <row r="9" spans="1:10" ht="10" x14ac:dyDescent="0.2">
      <c r="A9" s="64" t="s">
        <v>8</v>
      </c>
      <c r="B9" s="65" t="s">
        <v>62</v>
      </c>
      <c r="C9" s="64" t="s">
        <v>9</v>
      </c>
      <c r="D9" s="65" t="s">
        <v>10</v>
      </c>
      <c r="E9" s="65" t="s">
        <v>61</v>
      </c>
      <c r="F9" s="65" t="s">
        <v>69</v>
      </c>
      <c r="G9" s="64">
        <v>10</v>
      </c>
      <c r="H9" s="64">
        <v>3</v>
      </c>
      <c r="I9" s="64">
        <f t="shared" si="0"/>
        <v>13</v>
      </c>
      <c r="J9" s="64">
        <f t="shared" si="1"/>
        <v>29</v>
      </c>
    </row>
    <row r="10" spans="1:10" ht="10" x14ac:dyDescent="0.2">
      <c r="A10" s="64" t="s">
        <v>8</v>
      </c>
      <c r="B10" s="65" t="s">
        <v>62</v>
      </c>
      <c r="C10" s="64" t="s">
        <v>9</v>
      </c>
      <c r="D10" s="65" t="s">
        <v>10</v>
      </c>
      <c r="E10" s="65" t="s">
        <v>11</v>
      </c>
      <c r="F10" s="65" t="s">
        <v>70</v>
      </c>
      <c r="G10" s="64">
        <v>20</v>
      </c>
      <c r="H10" s="64">
        <v>9</v>
      </c>
      <c r="I10" s="64">
        <f t="shared" si="0"/>
        <v>29</v>
      </c>
      <c r="J10" s="64">
        <f t="shared" si="1"/>
        <v>63</v>
      </c>
    </row>
    <row r="11" spans="1:10" ht="10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>
        <f>SUM(J3:J10)</f>
        <v>1740</v>
      </c>
    </row>
    <row r="17" spans="11:18" x14ac:dyDescent="0.35">
      <c r="K17" s="82"/>
      <c r="L17" s="82"/>
      <c r="M17" s="82"/>
      <c r="N17" s="82"/>
      <c r="O17" s="82"/>
      <c r="P17" s="82"/>
      <c r="Q17" s="82"/>
      <c r="R17" s="82"/>
    </row>
  </sheetData>
  <autoFilter ref="A2:J11" xr:uid="{81E1B237-E588-446B-8CDB-A1E4DA0592BF}"/>
  <phoneticPr fontId="32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CF3DF-8DA7-4294-BE3A-D834E312FCC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88FD7B9-8DCE-40F7-99A9-D70F8145C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0CBE61-6834-473F-8526-5931211EA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PUR.QT-2.BM1</vt:lpstr>
      <vt:lpstr>M-0425-KT-6048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Dieu Cao Thi Hong</cp:lastModifiedBy>
  <cp:lastPrinted>2025-08-29T07:26:49Z</cp:lastPrinted>
  <dcterms:created xsi:type="dcterms:W3CDTF">2023-11-24T17:31:38Z</dcterms:created>
  <dcterms:modified xsi:type="dcterms:W3CDTF">2026-01-05T02:21:05Z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