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1. MINI OG/"/>
    </mc:Choice>
  </mc:AlternateContent>
  <xr:revisionPtr revIDLastSave="882" documentId="13_ncr:1_{04655B7F-990D-447C-8DD3-D543AA4C3F5F}" xr6:coauthVersionLast="47" xr6:coauthVersionMax="47" xr10:uidLastSave="{20697796-D51F-44FF-B07C-4DA5070D09B2}"/>
  <bookViews>
    <workbookView xWindow="-110" yWindow="-110" windowWidth="19420" windowHeight="10300" tabRatio="738" xr2:uid="{AE6BB817-CB38-5747-85BD-38225D445297}"/>
  </bookViews>
  <sheets>
    <sheet name="PUR.QT-2.BM1" sheetId="7" r:id="rId1"/>
    <sheet name="M-0425-KT-6048" sheetId="13" r:id="rId2"/>
    <sheet name="M-0425-KT-6049" sheetId="14" r:id="rId3"/>
    <sheet name="M-0425-KT-6050" sheetId="15" r:id="rId4"/>
    <sheet name="M-0425-KT-6052" sheetId="16" r:id="rId5"/>
    <sheet name="M-0425-KB-6055" sheetId="17" r:id="rId6"/>
  </sheets>
  <externalReferences>
    <externalReference r:id="rId7"/>
  </externalReferences>
  <definedNames>
    <definedName name="_Fill" hidden="1">#REF!</definedName>
    <definedName name="_xlnm._FilterDatabase" localSheetId="5" hidden="1">'M-0425-KB-6055'!$A$2:$J$35</definedName>
    <definedName name="_xlnm._FilterDatabase" localSheetId="1" hidden="1">'M-0425-KT-6048'!$A$2:$J$35</definedName>
    <definedName name="_xlnm._FilterDatabase" localSheetId="2" hidden="1">'M-0425-KT-6049'!$A$2:$J$35</definedName>
    <definedName name="_xlnm._FilterDatabase" localSheetId="3" hidden="1">'M-0425-KT-6050'!$A$2:$J$35</definedName>
    <definedName name="_xlnm._FilterDatabase" localSheetId="4" hidden="1">'M-0425-KT-6052'!$A$2:$J$35</definedName>
    <definedName name="INTERNAL_INVOICE">[1]UN!#REF!</definedName>
    <definedName name="KKKKK">[1]UN!#REF!</definedName>
    <definedName name="_xlnm.Print_Area" localSheetId="0">'PUR.QT-2.BM1'!$A$1:$N$21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I34" i="17"/>
  <c r="J34" i="17" s="1"/>
  <c r="I33" i="17"/>
  <c r="J33" i="17" s="1"/>
  <c r="I32" i="17"/>
  <c r="J32" i="17" s="1"/>
  <c r="I31" i="17"/>
  <c r="J31" i="17" s="1"/>
  <c r="I30" i="17"/>
  <c r="J30" i="17" s="1"/>
  <c r="I29" i="17"/>
  <c r="J29" i="17" s="1"/>
  <c r="I28" i="17"/>
  <c r="J28" i="17" s="1"/>
  <c r="I27" i="17"/>
  <c r="J27" i="17" s="1"/>
  <c r="I26" i="17"/>
  <c r="J26" i="17" s="1"/>
  <c r="I25" i="17"/>
  <c r="J25" i="17" s="1"/>
  <c r="I24" i="17"/>
  <c r="J24" i="17" s="1"/>
  <c r="I23" i="17"/>
  <c r="J23" i="17" s="1"/>
  <c r="I22" i="17"/>
  <c r="J22" i="17" s="1"/>
  <c r="I21" i="17"/>
  <c r="J21" i="17" s="1"/>
  <c r="I20" i="17"/>
  <c r="J20" i="17" s="1"/>
  <c r="I19" i="17"/>
  <c r="J19" i="17" s="1"/>
  <c r="I18" i="17"/>
  <c r="J18" i="17" s="1"/>
  <c r="I17" i="17"/>
  <c r="J17" i="17" s="1"/>
  <c r="I16" i="17"/>
  <c r="J16" i="17" s="1"/>
  <c r="I15" i="17"/>
  <c r="J15" i="17" s="1"/>
  <c r="I14" i="17"/>
  <c r="J14" i="17" s="1"/>
  <c r="I13" i="17"/>
  <c r="J13" i="17" s="1"/>
  <c r="I12" i="17"/>
  <c r="J12" i="17" s="1"/>
  <c r="I11" i="17"/>
  <c r="J11" i="17" s="1"/>
  <c r="I10" i="17"/>
  <c r="J10" i="17" s="1"/>
  <c r="I9" i="17"/>
  <c r="J9" i="17" s="1"/>
  <c r="I8" i="17"/>
  <c r="J8" i="17" s="1"/>
  <c r="I7" i="17"/>
  <c r="J7" i="17" s="1"/>
  <c r="I6" i="17"/>
  <c r="J6" i="17" s="1"/>
  <c r="I5" i="17"/>
  <c r="J5" i="17" s="1"/>
  <c r="I4" i="17"/>
  <c r="J4" i="17" s="1"/>
  <c r="I3" i="17"/>
  <c r="J3" i="17" s="1"/>
  <c r="I34" i="16"/>
  <c r="J34" i="16" s="1"/>
  <c r="I33" i="16"/>
  <c r="J33" i="16" s="1"/>
  <c r="I32" i="16"/>
  <c r="J32" i="16" s="1"/>
  <c r="I31" i="16"/>
  <c r="J31" i="16" s="1"/>
  <c r="I30" i="16"/>
  <c r="J30" i="16" s="1"/>
  <c r="I29" i="16"/>
  <c r="J29" i="16" s="1"/>
  <c r="I28" i="16"/>
  <c r="J28" i="16" s="1"/>
  <c r="I27" i="16"/>
  <c r="J27" i="16" s="1"/>
  <c r="I26" i="16"/>
  <c r="J26" i="16" s="1"/>
  <c r="I25" i="16"/>
  <c r="J25" i="16" s="1"/>
  <c r="I24" i="16"/>
  <c r="J24" i="16" s="1"/>
  <c r="I23" i="16"/>
  <c r="J23" i="16" s="1"/>
  <c r="I22" i="16"/>
  <c r="J22" i="16" s="1"/>
  <c r="I21" i="16"/>
  <c r="J21" i="16" s="1"/>
  <c r="I20" i="16"/>
  <c r="J20" i="16" s="1"/>
  <c r="I19" i="16"/>
  <c r="J19" i="16" s="1"/>
  <c r="I18" i="16"/>
  <c r="J18" i="16" s="1"/>
  <c r="I17" i="16"/>
  <c r="J17" i="16" s="1"/>
  <c r="I16" i="16"/>
  <c r="J16" i="16" s="1"/>
  <c r="I15" i="16"/>
  <c r="J15" i="16" s="1"/>
  <c r="I14" i="16"/>
  <c r="J14" i="16" s="1"/>
  <c r="I13" i="16"/>
  <c r="J13" i="16" s="1"/>
  <c r="I12" i="16"/>
  <c r="J12" i="16" s="1"/>
  <c r="I11" i="16"/>
  <c r="J11" i="16" s="1"/>
  <c r="I10" i="16"/>
  <c r="J10" i="16" s="1"/>
  <c r="I9" i="16"/>
  <c r="J9" i="16" s="1"/>
  <c r="I8" i="16"/>
  <c r="J8" i="16" s="1"/>
  <c r="I7" i="16"/>
  <c r="J7" i="16" s="1"/>
  <c r="I6" i="16"/>
  <c r="J6" i="16" s="1"/>
  <c r="I5" i="16"/>
  <c r="J5" i="16" s="1"/>
  <c r="I4" i="16"/>
  <c r="J4" i="16" s="1"/>
  <c r="I3" i="16"/>
  <c r="J3" i="16" s="1"/>
  <c r="J27" i="15"/>
  <c r="J28" i="15"/>
  <c r="J29" i="15"/>
  <c r="J30" i="15"/>
  <c r="J31" i="15"/>
  <c r="J32" i="15"/>
  <c r="I27" i="15"/>
  <c r="I28" i="15"/>
  <c r="I29" i="15"/>
  <c r="I30" i="15"/>
  <c r="I31" i="15"/>
  <c r="I32" i="15"/>
  <c r="I33" i="15"/>
  <c r="J33" i="15" s="1"/>
  <c r="I34" i="15"/>
  <c r="J34" i="15" s="1"/>
  <c r="I26" i="15"/>
  <c r="J26" i="15" s="1"/>
  <c r="I25" i="15"/>
  <c r="J25" i="15" s="1"/>
  <c r="I24" i="15"/>
  <c r="J24" i="15" s="1"/>
  <c r="I23" i="15"/>
  <c r="J23" i="15" s="1"/>
  <c r="I22" i="15"/>
  <c r="J22" i="15" s="1"/>
  <c r="I21" i="15"/>
  <c r="J21" i="15" s="1"/>
  <c r="I20" i="15"/>
  <c r="J20" i="15" s="1"/>
  <c r="I19" i="15"/>
  <c r="J19" i="15" s="1"/>
  <c r="I18" i="15"/>
  <c r="J18" i="15" s="1"/>
  <c r="I17" i="15"/>
  <c r="J17" i="15" s="1"/>
  <c r="I16" i="15"/>
  <c r="J16" i="15" s="1"/>
  <c r="I15" i="15"/>
  <c r="J15" i="15" s="1"/>
  <c r="I14" i="15"/>
  <c r="J14" i="15" s="1"/>
  <c r="I13" i="15"/>
  <c r="J13" i="15" s="1"/>
  <c r="I12" i="15"/>
  <c r="J12" i="15" s="1"/>
  <c r="I11" i="15"/>
  <c r="J11" i="15" s="1"/>
  <c r="I10" i="15"/>
  <c r="J10" i="15" s="1"/>
  <c r="I9" i="15"/>
  <c r="J9" i="15" s="1"/>
  <c r="I8" i="15"/>
  <c r="J8" i="15" s="1"/>
  <c r="I7" i="15"/>
  <c r="J7" i="15" s="1"/>
  <c r="I6" i="15"/>
  <c r="J6" i="15" s="1"/>
  <c r="I5" i="15"/>
  <c r="J5" i="15" s="1"/>
  <c r="I4" i="15"/>
  <c r="J4" i="15" s="1"/>
  <c r="I3" i="15"/>
  <c r="J3" i="15" s="1"/>
  <c r="J35" i="15" s="1"/>
  <c r="I13" i="7" s="1"/>
  <c r="I34" i="14"/>
  <c r="J34" i="14" s="1"/>
  <c r="I33" i="14"/>
  <c r="J33" i="14" s="1"/>
  <c r="I32" i="14"/>
  <c r="J32" i="14" s="1"/>
  <c r="I31" i="14"/>
  <c r="J31" i="14" s="1"/>
  <c r="I30" i="14"/>
  <c r="J30" i="14" s="1"/>
  <c r="I29" i="14"/>
  <c r="J29" i="14" s="1"/>
  <c r="I28" i="14"/>
  <c r="J28" i="14" s="1"/>
  <c r="I27" i="14"/>
  <c r="J27" i="14" s="1"/>
  <c r="I26" i="14"/>
  <c r="J26" i="14" s="1"/>
  <c r="I25" i="14"/>
  <c r="J25" i="14" s="1"/>
  <c r="I24" i="14"/>
  <c r="J24" i="14" s="1"/>
  <c r="I23" i="14"/>
  <c r="J23" i="14" s="1"/>
  <c r="I22" i="14"/>
  <c r="J22" i="14" s="1"/>
  <c r="I21" i="14"/>
  <c r="J21" i="14" s="1"/>
  <c r="I20" i="14"/>
  <c r="J20" i="14" s="1"/>
  <c r="I19" i="14"/>
  <c r="J19" i="14" s="1"/>
  <c r="I18" i="14"/>
  <c r="J18" i="14" s="1"/>
  <c r="I17" i="14"/>
  <c r="J17" i="14" s="1"/>
  <c r="I16" i="14"/>
  <c r="J16" i="14" s="1"/>
  <c r="I15" i="14"/>
  <c r="J15" i="14" s="1"/>
  <c r="I14" i="14"/>
  <c r="J14" i="14" s="1"/>
  <c r="I13" i="14"/>
  <c r="J13" i="14" s="1"/>
  <c r="I12" i="14"/>
  <c r="J12" i="14" s="1"/>
  <c r="I11" i="14"/>
  <c r="J11" i="14" s="1"/>
  <c r="I10" i="14"/>
  <c r="J10" i="14" s="1"/>
  <c r="I9" i="14"/>
  <c r="J9" i="14" s="1"/>
  <c r="I8" i="14"/>
  <c r="J8" i="14" s="1"/>
  <c r="I7" i="14"/>
  <c r="J7" i="14" s="1"/>
  <c r="I6" i="14"/>
  <c r="J6" i="14" s="1"/>
  <c r="I5" i="14"/>
  <c r="J5" i="14" s="1"/>
  <c r="I4" i="14"/>
  <c r="J4" i="14" s="1"/>
  <c r="I3" i="14"/>
  <c r="J3" i="14" s="1"/>
  <c r="J4" i="13"/>
  <c r="J5" i="13"/>
  <c r="J6" i="13"/>
  <c r="J11" i="13"/>
  <c r="J12" i="13"/>
  <c r="J13" i="13"/>
  <c r="J14" i="13"/>
  <c r="J15" i="13"/>
  <c r="J16" i="13"/>
  <c r="J17" i="13"/>
  <c r="J18" i="13"/>
  <c r="J23" i="13"/>
  <c r="J24" i="13"/>
  <c r="J25" i="13"/>
  <c r="J26" i="13"/>
  <c r="J27" i="13"/>
  <c r="J28" i="13"/>
  <c r="J29" i="13"/>
  <c r="J30" i="13"/>
  <c r="J3" i="13"/>
  <c r="I4" i="13"/>
  <c r="I5" i="13"/>
  <c r="I6" i="13"/>
  <c r="I7" i="13"/>
  <c r="J7" i="13" s="1"/>
  <c r="I8" i="13"/>
  <c r="J8" i="13" s="1"/>
  <c r="I9" i="13"/>
  <c r="J9" i="13" s="1"/>
  <c r="I10" i="13"/>
  <c r="J10" i="13" s="1"/>
  <c r="I11" i="13"/>
  <c r="I12" i="13"/>
  <c r="I13" i="13"/>
  <c r="I14" i="13"/>
  <c r="I15" i="13"/>
  <c r="I16" i="13"/>
  <c r="I17" i="13"/>
  <c r="I18" i="13"/>
  <c r="I19" i="13"/>
  <c r="J19" i="13" s="1"/>
  <c r="I20" i="13"/>
  <c r="J20" i="13" s="1"/>
  <c r="I21" i="13"/>
  <c r="J21" i="13" s="1"/>
  <c r="I22" i="13"/>
  <c r="J22" i="13" s="1"/>
  <c r="I23" i="13"/>
  <c r="I24" i="13"/>
  <c r="I25" i="13"/>
  <c r="I26" i="13"/>
  <c r="I27" i="13"/>
  <c r="I28" i="13"/>
  <c r="I29" i="13"/>
  <c r="I30" i="13"/>
  <c r="I31" i="13"/>
  <c r="J31" i="13" s="1"/>
  <c r="I32" i="13"/>
  <c r="J32" i="13" s="1"/>
  <c r="I33" i="13"/>
  <c r="J33" i="13" s="1"/>
  <c r="I34" i="13"/>
  <c r="J34" i="13" s="1"/>
  <c r="I3" i="13"/>
  <c r="J35" i="13" l="1"/>
  <c r="I11" i="7" s="1"/>
  <c r="J35" i="17"/>
  <c r="I15" i="7" s="1"/>
  <c r="J35" i="16"/>
  <c r="I14" i="7" s="1"/>
  <c r="J35" i="14"/>
  <c r="I12" i="7" s="1"/>
  <c r="M13" i="7" l="1"/>
  <c r="H7" i="7" l="1"/>
  <c r="M15" i="7" l="1"/>
  <c r="M14" i="7" l="1"/>
  <c r="M12" i="7" l="1"/>
  <c r="M11" i="7" l="1"/>
  <c r="M18" i="7" s="1"/>
  <c r="K18" i="7"/>
</calcChain>
</file>

<file path=xl/sharedStrings.xml><?xml version="1.0" encoding="utf-8"?>
<sst xmlns="http://schemas.openxmlformats.org/spreadsheetml/2006/main" count="1091" uniqueCount="243">
  <si>
    <t>STYLE #</t>
  </si>
  <si>
    <t>ITEM TYPE</t>
  </si>
  <si>
    <t>SIZE</t>
  </si>
  <si>
    <t>XS</t>
  </si>
  <si>
    <t>SM</t>
  </si>
  <si>
    <t>MD</t>
  </si>
  <si>
    <t>LG</t>
  </si>
  <si>
    <t>XL</t>
  </si>
  <si>
    <t>BLACK</t>
  </si>
  <si>
    <t>MINI OG HOODIE</t>
  </si>
  <si>
    <t>M-0425-KT-6048</t>
  </si>
  <si>
    <t>PULLOVER HOODIE</t>
  </si>
  <si>
    <t>T-SHIRT - SS</t>
  </si>
  <si>
    <t>XXS</t>
  </si>
  <si>
    <t>ASH HEATHER GREY</t>
  </si>
  <si>
    <t>M-0425-KT-6049</t>
  </si>
  <si>
    <t>MINI OG 1/4 ZIP MOCK NECK</t>
  </si>
  <si>
    <t>MOCKNECK</t>
  </si>
  <si>
    <t>M-0425-KT-6048-BK-01</t>
  </si>
  <si>
    <t>M-0425-KT-6048-BK-02</t>
  </si>
  <si>
    <t>M-0425-KT-6048-BK-03</t>
  </si>
  <si>
    <t>M-0425-KT-6048-BK-04</t>
  </si>
  <si>
    <t>M-0425-KT-6048-BK-05</t>
  </si>
  <si>
    <t>M-0425-KT-6048-BK-06</t>
  </si>
  <si>
    <t>M-0425-KT-6048-BK-07</t>
  </si>
  <si>
    <t>M-0425-KT-6048-BK-08</t>
  </si>
  <si>
    <t>M-0425-KT-6052</t>
  </si>
  <si>
    <t>MINI OG CREWNECK</t>
  </si>
  <si>
    <t>CREWNECK</t>
  </si>
  <si>
    <t>M-0425-KT-6052-BK-01</t>
  </si>
  <si>
    <t>M-0425-KT-6052-BK-02</t>
  </si>
  <si>
    <t>M-0425-KT-6052-BK-03</t>
  </si>
  <si>
    <t>M-0425-KT-6052-BK-04</t>
  </si>
  <si>
    <t>M-0425-KT-6052-BK-05</t>
  </si>
  <si>
    <t>M-0425-KT-6052-BK-06</t>
  </si>
  <si>
    <t>M-0425-KT-6052-BK-07</t>
  </si>
  <si>
    <t>M-0425-KT-6052-BK-08</t>
  </si>
  <si>
    <t>M-0425-KB-6055</t>
  </si>
  <si>
    <t>MINI OG OPEN HEM PANT</t>
  </si>
  <si>
    <t>M-0425-KB-6055-BK-01</t>
  </si>
  <si>
    <t>M-0425-KB-6055-BK-02</t>
  </si>
  <si>
    <t>M-0425-KB-6055-BK-03</t>
  </si>
  <si>
    <t>M-0425-KB-6055-BK-04</t>
  </si>
  <si>
    <t>M-0425-KB-6055-BK-05</t>
  </si>
  <si>
    <t>M-0425-KB-6055-BK-06</t>
  </si>
  <si>
    <t>M-0425-KB-6055-BK-07</t>
  </si>
  <si>
    <t>M-0425-KB-6055-BK-08</t>
  </si>
  <si>
    <t>M-0425-KT-6050</t>
  </si>
  <si>
    <t>MINI OG T-SHIRT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</si>
  <si>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</si>
  <si>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</si>
  <si>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</si>
  <si>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</si>
  <si>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</si>
  <si>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</si>
  <si>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</si>
  <si>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</si>
  <si>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</si>
  <si>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</si>
  <si>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</si>
  <si>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</si>
  <si>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</si>
  <si>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</si>
  <si>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</si>
  <si>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</si>
  <si>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</si>
  <si>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</si>
  <si>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</si>
  <si>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</si>
  <si>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DIEU CAO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</si>
  <si>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</si>
  <si>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</si>
  <si>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</si>
  <si>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</si>
  <si>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</si>
  <si>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</si>
  <si>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</si>
  <si>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</si>
  <si>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</si>
  <si>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</si>
  <si>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</si>
  <si>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</si>
  <si>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</si>
  <si>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</si>
  <si>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</si>
  <si>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</si>
  <si>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</si>
  <si>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</si>
  <si>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</si>
  <si>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Total:</t>
  </si>
  <si>
    <t xml:space="preserve">RECEIVED BY </t>
  </si>
  <si>
    <t xml:space="preserve">APPROVED BY MER. MANAGER  </t>
  </si>
  <si>
    <t xml:space="preserve">PREPARED BY MERCHANDISER </t>
  </si>
  <si>
    <t>GỬI LAYOUT DUYỆT TRƯỚC SẢN XUẤT</t>
  </si>
  <si>
    <t>ORDER QUALITY</t>
  </si>
  <si>
    <t>TOTAL</t>
  </si>
  <si>
    <t>ALTERNATE COLOUR NAME</t>
  </si>
  <si>
    <t>SKU</t>
  </si>
  <si>
    <t>PANT - SWEATPANT OPEN HEM</t>
  </si>
  <si>
    <t>2X</t>
  </si>
  <si>
    <t>3X</t>
  </si>
  <si>
    <t>M-0425-KT-6052-HGA-01</t>
  </si>
  <si>
    <t>M-0425-KT-6052-HGA-02</t>
  </si>
  <si>
    <t>M-0425-KT-6052-HGA-03</t>
  </si>
  <si>
    <t>M-0425-KT-6052-HGA-04</t>
  </si>
  <si>
    <t>M-0425-KT-6052-HGA-05</t>
  </si>
  <si>
    <t>M-0425-KT-6052-HGA-06</t>
  </si>
  <si>
    <t>M-0425-KT-6052-HGA-07</t>
  </si>
  <si>
    <t>M-0425-KT-6052-HGA-08</t>
  </si>
  <si>
    <t>M-0425-KT-6049-HGA-01</t>
  </si>
  <si>
    <t>M-0425-KT-6049-HGA-02</t>
  </si>
  <si>
    <t>M-0425-KT-6049-HGA-03</t>
  </si>
  <si>
    <t>M-0425-KT-6049-HGA-04</t>
  </si>
  <si>
    <t>M-0425-KT-6049-HGA-05</t>
  </si>
  <si>
    <t>M-0425-KT-6049-HGA-06</t>
  </si>
  <si>
    <t>M-0425-KT-6049-HGA-07</t>
  </si>
  <si>
    <t>M-0425-KT-6049-HGA-08</t>
  </si>
  <si>
    <t>M-0425-KT-6050-HGA-01</t>
  </si>
  <si>
    <t>M-0425-KT-6050-HGA-02</t>
  </si>
  <si>
    <t>M-0425-KT-6050-HGA-03</t>
  </si>
  <si>
    <t>M-0425-KT-6050-HGA-04</t>
  </si>
  <si>
    <t>M-0425-KT-6050-HGA-05</t>
  </si>
  <si>
    <t>M-0425-KT-6050-HGA-06</t>
  </si>
  <si>
    <t>M-0425-KT-6050-HGA-07</t>
  </si>
  <si>
    <t>M-0425-KT-6050-HGA-08</t>
  </si>
  <si>
    <t>M-0425-KB-6055-HGA-01</t>
  </si>
  <si>
    <t>M-0425-KB-6055-HGA-02</t>
  </si>
  <si>
    <t>M-0425-KB-6055-HGA-03</t>
  </si>
  <si>
    <t>M-0425-KB-6055-HGA-04</t>
  </si>
  <si>
    <t>M-0425-KB-6055-HGA-05</t>
  </si>
  <si>
    <t>M-0425-KB-6055-HGA-06</t>
  </si>
  <si>
    <t>M-0425-KB-6055-HGA-07</t>
  </si>
  <si>
    <t>M-0425-KB-6055-HGA-08</t>
  </si>
  <si>
    <t>M-0425-KT-6048-HGA-01</t>
  </si>
  <si>
    <t>M-0425-KT-6048-HGA-02</t>
  </si>
  <si>
    <t>M-0425-KT-6048-HGA-03</t>
  </si>
  <si>
    <t>M-0425-KT-6048-HGA-04</t>
  </si>
  <si>
    <t>M-0425-KT-6048-HGA-05</t>
  </si>
  <si>
    <t>M-0425-KT-6048-HGA-06</t>
  </si>
  <si>
    <t>M-0425-KT-6048-HGA-07</t>
  </si>
  <si>
    <t>M-0425-KT-6048-HGA-08</t>
  </si>
  <si>
    <t>NIGHT OWL NAVY</t>
  </si>
  <si>
    <t>M-0425-KT-6049-NVB-01</t>
  </si>
  <si>
    <t>M-0425-KT-6049-NVB-02</t>
  </si>
  <si>
    <t>M-0425-KT-6049-NVB-03</t>
  </si>
  <si>
    <t>M-0425-KT-6049-NVB-04</t>
  </si>
  <si>
    <t>M-0425-KT-6049-NVB-05</t>
  </si>
  <si>
    <t>M-0425-KT-6049-NVB-06</t>
  </si>
  <si>
    <t>M-0425-KT-6049-NVB-07</t>
  </si>
  <si>
    <t>M-0425-KT-6049-NVB-08</t>
  </si>
  <si>
    <t>M-0425-KT-6048-NVB-01</t>
  </si>
  <si>
    <t>M-0425-KT-6048-NVB-02</t>
  </si>
  <si>
    <t>M-0425-KT-6048-NVB-03</t>
  </si>
  <si>
    <t>M-0425-KT-6048-NVB-04</t>
  </si>
  <si>
    <t>M-0425-KT-6048-NVB-05</t>
  </si>
  <si>
    <t>M-0425-KT-6048-NVB-06</t>
  </si>
  <si>
    <t>M-0425-KT-6048-NVB-07</t>
  </si>
  <si>
    <t>M-0425-KT-6048-NVB-08</t>
  </si>
  <si>
    <t>M-0425-KT-6050-NVB-01</t>
  </si>
  <si>
    <t>M-0425-KT-6050-NVB-02</t>
  </si>
  <si>
    <t>M-0425-KT-6050-NVB-03</t>
  </si>
  <si>
    <t>M-0425-KT-6050-NVB-04</t>
  </si>
  <si>
    <t>M-0425-KT-6050-NVB-05</t>
  </si>
  <si>
    <t>M-0425-KT-6050-NVB-06</t>
  </si>
  <si>
    <t>M-0425-KT-6050-NVB-07</t>
  </si>
  <si>
    <t>M-0425-KT-6050-NVB-08</t>
  </si>
  <si>
    <t>M-0425-KB-6055-NVB-01</t>
  </si>
  <si>
    <t>M-0425-KB-6055-NVB-02</t>
  </si>
  <si>
    <t>M-0425-KB-6055-NVB-03</t>
  </si>
  <si>
    <t>M-0425-KB-6055-NVB-04</t>
  </si>
  <si>
    <t>M-0425-KB-6055-NVB-05</t>
  </si>
  <si>
    <t>M-0425-KB-6055-NVB-06</t>
  </si>
  <si>
    <t>M-0425-KB-6055-NVB-07</t>
  </si>
  <si>
    <t>M-0425-KB-6055-NVB-08</t>
  </si>
  <si>
    <t>M-0425-KT-6052-NVB-01</t>
  </si>
  <si>
    <t>M-0425-KT-6052-NVB-02</t>
  </si>
  <si>
    <t>M-0425-KT-6052-NVB-03</t>
  </si>
  <si>
    <t>M-0425-KT-6052-NVB-04</t>
  </si>
  <si>
    <t>M-0425-KT-6052-NVB-05</t>
  </si>
  <si>
    <t>M-0425-KT-6052-NVB-06</t>
  </si>
  <si>
    <t>M-0425-KT-6052-NVB-07</t>
  </si>
  <si>
    <t>M-0425-KT-6052-NVB-08</t>
  </si>
  <si>
    <t>RICH PLUM</t>
  </si>
  <si>
    <t>M-0425-KT-6049-PPP-01</t>
  </si>
  <si>
    <t>M-0425-KT-6049-PPP-02</t>
  </si>
  <si>
    <t>M-0425-KT-6049-PPP-03</t>
  </si>
  <si>
    <t>M-0425-KT-6049-PPP-04</t>
  </si>
  <si>
    <t>M-0425-KT-6049-PPP-05</t>
  </si>
  <si>
    <t>M-0425-KT-6049-PPP-06</t>
  </si>
  <si>
    <t>M-0425-KT-6049-PPP-07</t>
  </si>
  <si>
    <t>M-0425-KT-6049-PPP-08</t>
  </si>
  <si>
    <t>M-0425-KT-6048-PPP-01</t>
  </si>
  <si>
    <t>M-0425-KT-6048-PPP-02</t>
  </si>
  <si>
    <t>M-0425-KT-6048-PPP-03</t>
  </si>
  <si>
    <t>M-0425-KT-6048-PPP-04</t>
  </si>
  <si>
    <t>M-0425-KT-6048-PPP-05</t>
  </si>
  <si>
    <t>M-0425-KT-6048-PPP-06</t>
  </si>
  <si>
    <t>M-0425-KT-6048-PPP-07</t>
  </si>
  <si>
    <t>M-0425-KT-6048-PPP-08</t>
  </si>
  <si>
    <t>M-0425-KT-6050-PPP-01</t>
  </si>
  <si>
    <t>M-0425-KT-6050-PPP-02</t>
  </si>
  <si>
    <t>M-0425-KT-6050-PPP-03</t>
  </si>
  <si>
    <t>M-0425-KT-6050-PPP-04</t>
  </si>
  <si>
    <t>M-0425-KT-6050-PPP-05</t>
  </si>
  <si>
    <t>M-0425-KT-6050-PPP-06</t>
  </si>
  <si>
    <t>M-0425-KT-6050-PPP-07</t>
  </si>
  <si>
    <t>M-0425-KT-6050-PPP-08</t>
  </si>
  <si>
    <t>M-0425-KB-6055-PPP-01</t>
  </si>
  <si>
    <t>M-0425-KB-6055-PPP-02</t>
  </si>
  <si>
    <t>M-0425-KB-6055-PPP-03</t>
  </si>
  <si>
    <t>M-0425-KB-6055-PPP-04</t>
  </si>
  <si>
    <t>M-0425-KB-6055-PPP-05</t>
  </si>
  <si>
    <t>M-0425-KB-6055-PPP-06</t>
  </si>
  <si>
    <t>M-0425-KB-6055-PPP-07</t>
  </si>
  <si>
    <t>M-0425-KB-6055-PPP-08</t>
  </si>
  <si>
    <t>M-0425-KT-6052-PPP-01</t>
  </si>
  <si>
    <t>M-0425-KT-6052-PPP-02</t>
  </si>
  <si>
    <t>M-0425-KT-6052-PPP-03</t>
  </si>
  <si>
    <t>M-0425-KT-6052-PPP-04</t>
  </si>
  <si>
    <t>M-0425-KT-6052-PPP-05</t>
  </si>
  <si>
    <t>M-0425-KT-6052-PPP-06</t>
  </si>
  <si>
    <t>M-0425-KT-6052-PPP-07</t>
  </si>
  <si>
    <t>M-0425-KT-6052-PPP-08</t>
  </si>
  <si>
    <t>O08  SS26   G2918</t>
  </si>
  <si>
    <t>SS26 - MINI OG</t>
  </si>
  <si>
    <t>M-0425-KT-6049-BK-01</t>
  </si>
  <si>
    <t>M-0425-KT-6049-BK-02</t>
  </si>
  <si>
    <t>M-0425-KT-6049-BK-03</t>
  </si>
  <si>
    <t>M-0425-KT-6049-BK-04</t>
  </si>
  <si>
    <t>M-0425-KT-6049-BK-05</t>
  </si>
  <si>
    <t>M-0425-KT-6049-BK-06</t>
  </si>
  <si>
    <t>M-0425-KT-6049-BK-07</t>
  </si>
  <si>
    <t>M-0425-KT-6049-BK-08</t>
  </si>
  <si>
    <t>M-0425-KT-6050-BK-01</t>
  </si>
  <si>
    <t>M-0425-KT-6050-BK-02</t>
  </si>
  <si>
    <t>M-0425-KT-6050-BK-03</t>
  </si>
  <si>
    <t>M-0425-KT-6050-BK-04</t>
  </si>
  <si>
    <t>M-0425-KT-6050-BK-05</t>
  </si>
  <si>
    <t>M-0425-KT-6050-BK-06</t>
  </si>
  <si>
    <t>M-0425-KT-6050-BK-07</t>
  </si>
  <si>
    <t>M-0425-KT-6050-BK-08</t>
  </si>
  <si>
    <t>QUALITY X5</t>
  </si>
  <si>
    <t>QUALITY 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</si>
</sst>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3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0"/>
      <color indexed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SimSun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/>
    <xf numFmtId="0" fontId="30" fillId="0" borderId="0"/>
  </cellStyleXfs>
  <cellXfs count="82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0" xfId="1"/>
    <xf numFmtId="0" fontId="4" fillId="0" borderId="1" xfId="1" quotePrefix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7" fillId="4" borderId="2" xfId="2" applyFont="1" applyFill="1" applyBorder="1" applyAlignment="1">
      <alignment horizontal="left" vertical="center"/>
    </xf>
    <xf numFmtId="0" fontId="9" fillId="4" borderId="0" xfId="2" applyFont="1" applyFill="1" applyAlignment="1">
      <alignment vertical="top"/>
    </xf>
    <xf numFmtId="0" fontId="9" fillId="4" borderId="0" xfId="2" applyFont="1" applyFill="1" applyAlignment="1">
      <alignment horizontal="center" vertical="center"/>
    </xf>
    <xf numFmtId="0" fontId="7" fillId="4" borderId="1" xfId="2" applyFont="1" applyFill="1" applyBorder="1" applyAlignment="1">
      <alignment horizontal="right" vertical="center"/>
    </xf>
    <xf numFmtId="164" fontId="9" fillId="4" borderId="2" xfId="2" quotePrefix="1" applyNumberFormat="1" applyFont="1" applyFill="1" applyBorder="1" applyAlignment="1">
      <alignment horizontal="center" vertical="center"/>
    </xf>
    <xf numFmtId="15" fontId="7" fillId="4" borderId="1" xfId="2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left" vertical="center"/>
    </xf>
    <xf numFmtId="164" fontId="9" fillId="4" borderId="5" xfId="2" quotePrefix="1" applyNumberFormat="1" applyFont="1" applyFill="1" applyBorder="1" applyAlignment="1">
      <alignment horizontal="center" vertical="center"/>
    </xf>
    <xf numFmtId="0" fontId="7" fillId="4" borderId="1" xfId="3" quotePrefix="1" applyFont="1" applyFill="1" applyBorder="1" applyAlignment="1">
      <alignment horizontal="center" vertical="center"/>
    </xf>
    <xf numFmtId="0" fontId="12" fillId="4" borderId="2" xfId="4" applyFont="1" applyFill="1" applyBorder="1" applyAlignment="1" applyProtection="1">
      <alignment vertical="top"/>
    </xf>
    <xf numFmtId="0" fontId="13" fillId="0" borderId="1" xfId="1" applyFont="1" applyBorder="1" applyAlignment="1">
      <alignment horizontal="center"/>
    </xf>
    <xf numFmtId="165" fontId="9" fillId="4" borderId="0" xfId="2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vertical="center" wrapText="1"/>
    </xf>
    <xf numFmtId="0" fontId="14" fillId="5" borderId="1" xfId="2" quotePrefix="1" applyFont="1" applyFill="1" applyBorder="1" applyAlignment="1">
      <alignment horizontal="left" vertical="center" wrapText="1"/>
    </xf>
    <xf numFmtId="0" fontId="10" fillId="5" borderId="1" xfId="2" applyFont="1" applyFill="1" applyBorder="1" applyAlignment="1">
      <alignment horizontal="center" vertical="center" wrapText="1"/>
    </xf>
    <xf numFmtId="1" fontId="16" fillId="5" borderId="1" xfId="3" applyNumberFormat="1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3" fontId="16" fillId="0" borderId="1" xfId="3" applyNumberFormat="1" applyFont="1" applyBorder="1" applyAlignment="1">
      <alignment horizontal="center" vertical="center"/>
    </xf>
    <xf numFmtId="164" fontId="10" fillId="5" borderId="1" xfId="2" applyNumberFormat="1" applyFont="1" applyFill="1" applyBorder="1" applyAlignment="1">
      <alignment horizontal="center" vertical="center"/>
    </xf>
    <xf numFmtId="164" fontId="17" fillId="5" borderId="1" xfId="5" applyNumberFormat="1" applyFont="1" applyFill="1" applyBorder="1" applyAlignment="1">
      <alignment horizontal="center" vertical="center" wrapText="1"/>
    </xf>
    <xf numFmtId="167" fontId="14" fillId="5" borderId="1" xfId="6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4" fillId="6" borderId="8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/>
    </xf>
    <xf numFmtId="0" fontId="14" fillId="6" borderId="8" xfId="2" applyFont="1" applyFill="1" applyBorder="1" applyAlignment="1">
      <alignment horizontal="center" vertical="center" wrapText="1"/>
    </xf>
    <xf numFmtId="0" fontId="19" fillId="6" borderId="8" xfId="2" applyFont="1" applyFill="1" applyBorder="1" applyAlignment="1">
      <alignment horizontal="center" vertical="center"/>
    </xf>
    <xf numFmtId="1" fontId="20" fillId="6" borderId="8" xfId="3" applyNumberFormat="1" applyFont="1" applyFill="1" applyBorder="1" applyAlignment="1">
      <alignment horizontal="center" vertical="center"/>
    </xf>
    <xf numFmtId="3" fontId="21" fillId="6" borderId="8" xfId="3" applyNumberFormat="1" applyFont="1" applyFill="1" applyBorder="1" applyAlignment="1">
      <alignment horizontal="center" vertical="center"/>
    </xf>
    <xf numFmtId="164" fontId="14" fillId="6" borderId="8" xfId="2" applyNumberFormat="1" applyFont="1" applyFill="1" applyBorder="1" applyAlignment="1">
      <alignment horizontal="center" vertical="center"/>
    </xf>
    <xf numFmtId="164" fontId="14" fillId="6" borderId="8" xfId="5" applyNumberFormat="1" applyFont="1" applyFill="1" applyBorder="1" applyAlignment="1">
      <alignment horizontal="center" vertical="center" wrapText="1"/>
    </xf>
    <xf numFmtId="167" fontId="14" fillId="6" borderId="8" xfId="6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 wrapText="1"/>
    </xf>
    <xf numFmtId="0" fontId="23" fillId="4" borderId="0" xfId="2" applyFont="1" applyFill="1" applyAlignment="1">
      <alignment horizontal="center" vertical="center" wrapText="1"/>
    </xf>
    <xf numFmtId="3" fontId="24" fillId="7" borderId="1" xfId="2" applyNumberFormat="1" applyFont="1" applyFill="1" applyBorder="1" applyAlignment="1">
      <alignment horizontal="center" vertical="center" wrapText="1"/>
    </xf>
    <xf numFmtId="3" fontId="24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0" fontId="25" fillId="4" borderId="0" xfId="2" applyFont="1" applyFill="1" applyAlignment="1">
      <alignment horizontal="center" vertical="center"/>
    </xf>
    <xf numFmtId="14" fontId="26" fillId="4" borderId="0" xfId="2" quotePrefix="1" applyNumberFormat="1" applyFont="1" applyFill="1" applyAlignment="1">
      <alignment horizontal="center" vertical="center"/>
    </xf>
    <xf numFmtId="164" fontId="9" fillId="4" borderId="0" xfId="5" applyNumberFormat="1" applyFont="1" applyFill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27" fillId="4" borderId="0" xfId="2" applyNumberFormat="1" applyFont="1" applyFill="1" applyAlignment="1">
      <alignment horizontal="center" vertical="center"/>
    </xf>
    <xf numFmtId="0" fontId="4" fillId="0" borderId="0" xfId="1" applyFont="1"/>
    <xf numFmtId="0" fontId="30" fillId="0" borderId="0" xfId="8"/>
    <xf numFmtId="0" fontId="31" fillId="5" borderId="0" xfId="8" applyFont="1" applyFill="1" applyAlignment="1">
      <alignment horizontal="center"/>
    </xf>
    <xf numFmtId="0" fontId="31" fillId="8" borderId="1" xfId="8" applyFont="1" applyFill="1" applyBorder="1" applyAlignment="1">
      <alignment horizontal="center"/>
    </xf>
    <xf numFmtId="0" fontId="30" fillId="0" borderId="1" xfId="8" applyBorder="1"/>
    <xf numFmtId="0" fontId="30" fillId="9" borderId="1" xfId="8" applyFill="1" applyBorder="1"/>
    <xf numFmtId="0" fontId="27" fillId="0" borderId="0" xfId="2" applyFont="1" applyAlignment="1">
      <alignment horizontal="center" vertical="center" wrapText="1"/>
    </xf>
    <xf numFmtId="0" fontId="10" fillId="4" borderId="5" xfId="1" applyFont="1" applyFill="1" applyBorder="1" applyAlignment="1">
      <alignment horizontal="left" vertical="top"/>
    </xf>
    <xf numFmtId="165" fontId="9" fillId="4" borderId="1" xfId="2" applyNumberFormat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top"/>
    </xf>
    <xf numFmtId="0" fontId="18" fillId="5" borderId="3" xfId="2" applyFont="1" applyFill="1" applyBorder="1" applyAlignment="1">
      <alignment horizontal="right" vertical="center" wrapText="1"/>
    </xf>
    <xf numFmtId="0" fontId="18" fillId="5" borderId="7" xfId="2" applyFont="1" applyFill="1" applyBorder="1" applyAlignment="1">
      <alignment horizontal="right" vertical="center" wrapText="1"/>
    </xf>
    <xf numFmtId="0" fontId="18" fillId="5" borderId="4" xfId="2" applyFont="1" applyFill="1" applyBorder="1" applyAlignment="1">
      <alignment horizontal="right" vertical="center" wrapText="1"/>
    </xf>
    <xf numFmtId="164" fontId="24" fillId="7" borderId="3" xfId="2" applyNumberFormat="1" applyFont="1" applyFill="1" applyBorder="1" applyAlignment="1">
      <alignment horizontal="center" vertical="center" wrapText="1"/>
    </xf>
    <xf numFmtId="164" fontId="24" fillId="7" borderId="7" xfId="2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top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</cellXfs>
  <cellStyles count="9">
    <cellStyle name="Comma 6" xfId="5" xr:uid="{CF480B32-388F-492F-A283-40ACAA8739F1}"/>
    <cellStyle name="Comma 74 2" xfId="6" xr:uid="{19E8488E-397E-4B6B-8753-2BC0D56893CB}"/>
    <cellStyle name="Hyperlink 2" xfId="4" xr:uid="{82E5BE60-32D4-4ECD-8473-4C7D9235FFAC}"/>
    <cellStyle name="Normal" xfId="0" builtinId="0"/>
    <cellStyle name="Normal 10 2" xfId="2" xr:uid="{0EF5AE62-CE46-4F0B-BC2E-AEBEDF55362D}"/>
    <cellStyle name="Normal 133 3 3" xfId="3" xr:uid="{AC0E7065-D438-4593-A6A4-7E6B642C5771}"/>
    <cellStyle name="Normal 145" xfId="7" xr:uid="{9975FC57-3FD1-4410-90DF-F2F05BF1D4E7}"/>
    <cellStyle name="Normal 2" xfId="1" xr:uid="{0EB20B21-D87C-435E-8A7F-00ED2C36FF80}"/>
    <cellStyle name="Normal 3" xfId="8" xr:uid="{2BD8855E-FD7C-43D0-8CDD-63C4A04EA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235856</xdr:colOff>
      <xdr:row>15</xdr:row>
      <xdr:rowOff>82429</xdr:rowOff>
    </xdr:from>
    <xdr:to>
      <xdr:col>3</xdr:col>
      <xdr:colOff>311644</xdr:colOff>
      <xdr:row>15</xdr:row>
      <xdr:rowOff>1587500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64DA1-5C4D-4451-BD90-034A27D0C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856" y="5452715"/>
          <a:ext cx="2624859" cy="1505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ED57-7035-4A0D-9686-E6562FFFA166}">
  <sheetPr>
    <pageSetUpPr fitToPage="1"/>
  </sheetPr>
  <dimension ref="A1:W30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A16" sqref="A16:N16"/>
    </sheetView>
  </sheetViews>
  <sheetFormatPr defaultRowHeight="14.5" x14ac:dyDescent="0.35"/>
  <cols>
    <col min="1" max="1" width="15.4140625" style="3" customWidth="1"/>
    <col min="2" max="2" width="8.6640625" style="3"/>
    <col min="3" max="3" width="9.33203125" style="3" customWidth="1"/>
    <col min="4" max="4" width="11.5" style="3" customWidth="1"/>
    <col min="5" max="5" width="15.58203125" style="3" customWidth="1"/>
    <col min="6" max="6" width="8.25" style="3" customWidth="1"/>
    <col min="7" max="7" width="20.6640625" style="3" customWidth="1"/>
    <col min="8" max="8" width="8.6640625" style="3"/>
    <col min="9" max="9" width="12.9140625" style="3" customWidth="1"/>
    <col min="10" max="10" width="9.33203125" style="3" customWidth="1"/>
    <col min="11" max="11" width="10.5" style="3" customWidth="1"/>
    <col min="12" max="12" width="12.08203125" style="3" customWidth="1"/>
    <col min="13" max="13" width="23.75" style="3" customWidth="1"/>
    <col min="14" max="14" width="17.4140625" style="3" customWidth="1"/>
    <col min="15" max="16384" width="8.6640625" style="3"/>
  </cols>
  <sheetData>
    <row r="1" spans="1:23" ht="16.5" x14ac:dyDescent="0.35">
      <c r="A1" s="75"/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  <c r="M1" s="1" t="s">
        <v>50</v>
      </c>
      <c r="N1" s="2" t="s">
        <v>51</v>
      </c>
    </row>
    <row r="2" spans="1:23" ht="16.5" x14ac:dyDescent="0.45">
      <c r="A2" s="75"/>
      <c r="B2" s="75"/>
      <c r="C2" s="75"/>
      <c r="D2" s="76"/>
      <c r="E2" s="76"/>
      <c r="F2" s="76"/>
      <c r="G2" s="76"/>
      <c r="H2" s="76"/>
      <c r="I2" s="76"/>
      <c r="J2" s="76"/>
      <c r="K2" s="76"/>
      <c r="L2" s="76"/>
      <c r="M2" s="1" t="s">
        <v>52</v>
      </c>
      <c r="N2" s="4" t="s">
        <v>53</v>
      </c>
    </row>
    <row r="3" spans="1:23" ht="16.5" x14ac:dyDescent="0.45">
      <c r="A3" s="75"/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1" t="s">
        <v>54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55</v>
      </c>
      <c r="B5" s="77" t="s">
        <v>56</v>
      </c>
      <c r="C5" s="77"/>
      <c r="D5" s="77"/>
      <c r="E5" s="8"/>
      <c r="F5" s="9"/>
      <c r="G5" s="10" t="s">
        <v>57</v>
      </c>
      <c r="H5" s="78" t="s">
        <v>58</v>
      </c>
      <c r="I5" s="79"/>
      <c r="J5" s="9"/>
      <c r="K5" s="9"/>
      <c r="L5" s="11"/>
      <c r="M5" s="12" t="s">
        <v>59</v>
      </c>
      <c r="N5" s="13">
        <v>45931</v>
      </c>
    </row>
    <row r="6" spans="1:23" ht="18" x14ac:dyDescent="0.35">
      <c r="A6" s="14" t="s">
        <v>60</v>
      </c>
      <c r="B6" s="69"/>
      <c r="C6" s="69"/>
      <c r="D6" s="69"/>
      <c r="E6" s="8"/>
      <c r="F6" s="9"/>
      <c r="G6" s="10" t="s">
        <v>61</v>
      </c>
      <c r="H6" s="80" t="s">
        <v>224</v>
      </c>
      <c r="I6" s="81"/>
      <c r="J6" s="9"/>
      <c r="K6" s="9"/>
      <c r="L6" s="15"/>
      <c r="M6" s="12" t="s">
        <v>62</v>
      </c>
      <c r="N6" s="16"/>
    </row>
    <row r="7" spans="1:23" ht="18" x14ac:dyDescent="0.35">
      <c r="A7" s="14" t="s">
        <v>63</v>
      </c>
      <c r="B7" s="67"/>
      <c r="C7" s="67"/>
      <c r="D7" s="17"/>
      <c r="E7" s="8"/>
      <c r="F7" s="9"/>
      <c r="G7" s="10" t="s">
        <v>64</v>
      </c>
      <c r="H7" s="68">
        <f>N5+15</f>
        <v>45946</v>
      </c>
      <c r="I7" s="68"/>
      <c r="J7" s="9"/>
      <c r="K7" s="9"/>
      <c r="L7" s="15"/>
      <c r="M7" s="12" t="s">
        <v>65</v>
      </c>
      <c r="N7" s="18" t="s">
        <v>223</v>
      </c>
    </row>
    <row r="8" spans="1:23" ht="18" x14ac:dyDescent="0.35">
      <c r="A8" s="14" t="s">
        <v>66</v>
      </c>
      <c r="B8" s="69"/>
      <c r="C8" s="69"/>
      <c r="D8" s="69"/>
      <c r="E8" s="8"/>
      <c r="F8" s="9"/>
      <c r="G8" s="10" t="s">
        <v>67</v>
      </c>
      <c r="H8" s="68">
        <v>46025</v>
      </c>
      <c r="I8" s="68"/>
      <c r="J8" s="19"/>
      <c r="K8" s="19"/>
      <c r="L8" s="15"/>
      <c r="M8" s="12" t="s">
        <v>68</v>
      </c>
      <c r="N8" s="20" t="s">
        <v>69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70</v>
      </c>
      <c r="B10" s="25" t="s">
        <v>71</v>
      </c>
      <c r="C10" s="25" t="s">
        <v>72</v>
      </c>
      <c r="D10" s="25" t="s">
        <v>73</v>
      </c>
      <c r="E10" s="25" t="s">
        <v>74</v>
      </c>
      <c r="F10" s="24" t="s">
        <v>75</v>
      </c>
      <c r="G10" s="24" t="s">
        <v>76</v>
      </c>
      <c r="H10" s="24" t="s">
        <v>77</v>
      </c>
      <c r="I10" s="25" t="s">
        <v>78</v>
      </c>
      <c r="J10" s="25" t="s">
        <v>79</v>
      </c>
      <c r="K10" s="25" t="s">
        <v>80</v>
      </c>
      <c r="L10" s="26" t="s">
        <v>81</v>
      </c>
      <c r="M10" s="24" t="s">
        <v>82</v>
      </c>
      <c r="N10" s="24" t="s">
        <v>83</v>
      </c>
    </row>
    <row r="11" spans="1:23" s="37" customFormat="1" ht="93" customHeight="1" x14ac:dyDescent="0.25">
      <c r="A11" s="27" t="s">
        <v>10</v>
      </c>
      <c r="B11" s="28"/>
      <c r="C11" s="27" t="s">
        <v>84</v>
      </c>
      <c r="D11" s="27" t="s">
        <v>85</v>
      </c>
      <c r="E11" s="29" t="s">
        <v>86</v>
      </c>
      <c r="F11" s="30" t="s">
        <v>87</v>
      </c>
      <c r="G11" s="31" t="s">
        <v>49</v>
      </c>
      <c r="H11" s="32" t="s">
        <v>88</v>
      </c>
      <c r="I11" s="33">
        <f>'M-0425-KT-6048'!J35</f>
        <v>3038</v>
      </c>
      <c r="J11" s="33">
        <v>0</v>
      </c>
      <c r="K11" s="33"/>
      <c r="L11" s="34"/>
      <c r="M11" s="35">
        <f>K11*L11</f>
        <v>0</v>
      </c>
      <c r="N11" s="36"/>
      <c r="W11" s="37" t="s">
        <v>84</v>
      </c>
    </row>
    <row r="12" spans="1:23" s="37" customFormat="1" ht="92" customHeight="1" x14ac:dyDescent="0.25">
      <c r="A12" s="27" t="s">
        <v>15</v>
      </c>
      <c r="B12" s="28"/>
      <c r="C12" s="27" t="s">
        <v>84</v>
      </c>
      <c r="D12" s="27" t="s">
        <v>85</v>
      </c>
      <c r="E12" s="29" t="s">
        <v>86</v>
      </c>
      <c r="F12" s="30" t="s">
        <v>87</v>
      </c>
      <c r="G12" s="31" t="s">
        <v>49</v>
      </c>
      <c r="H12" s="32" t="s">
        <v>88</v>
      </c>
      <c r="I12" s="33">
        <f>'M-0425-KT-6049'!J35</f>
        <v>3196</v>
      </c>
      <c r="J12" s="33">
        <v>0</v>
      </c>
      <c r="K12" s="33"/>
      <c r="L12" s="34"/>
      <c r="M12" s="35">
        <f>K12*L12</f>
        <v>0</v>
      </c>
      <c r="N12" s="36"/>
      <c r="W12" s="37" t="s">
        <v>84</v>
      </c>
    </row>
    <row r="13" spans="1:23" s="37" customFormat="1" ht="88" customHeight="1" x14ac:dyDescent="0.25">
      <c r="A13" s="27" t="s">
        <v>47</v>
      </c>
      <c r="B13" s="28"/>
      <c r="C13" s="27" t="s">
        <v>84</v>
      </c>
      <c r="D13" s="27" t="s">
        <v>85</v>
      </c>
      <c r="E13" s="29" t="s">
        <v>86</v>
      </c>
      <c r="F13" s="30" t="s">
        <v>87</v>
      </c>
      <c r="G13" s="31" t="s">
        <v>49</v>
      </c>
      <c r="H13" s="32" t="s">
        <v>88</v>
      </c>
      <c r="I13" s="33">
        <f>'M-0425-KT-6050'!J35</f>
        <v>7508</v>
      </c>
      <c r="J13" s="33">
        <v>0</v>
      </c>
      <c r="K13" s="33"/>
      <c r="L13" s="34"/>
      <c r="M13" s="35">
        <f>K13*L13</f>
        <v>0</v>
      </c>
      <c r="N13" s="36"/>
      <c r="W13" s="37" t="s">
        <v>84</v>
      </c>
    </row>
    <row r="14" spans="1:23" s="37" customFormat="1" ht="88" customHeight="1" x14ac:dyDescent="0.25">
      <c r="A14" s="27" t="s">
        <v>26</v>
      </c>
      <c r="B14" s="28"/>
      <c r="C14" s="27" t="s">
        <v>84</v>
      </c>
      <c r="D14" s="27" t="s">
        <v>85</v>
      </c>
      <c r="E14" s="29" t="s">
        <v>86</v>
      </c>
      <c r="F14" s="30" t="s">
        <v>87</v>
      </c>
      <c r="G14" s="31" t="s">
        <v>49</v>
      </c>
      <c r="H14" s="32" t="s">
        <v>88</v>
      </c>
      <c r="I14" s="33">
        <f>'M-0425-KT-6052'!J35</f>
        <v>1917</v>
      </c>
      <c r="J14" s="33">
        <v>0</v>
      </c>
      <c r="K14" s="33"/>
      <c r="L14" s="34"/>
      <c r="M14" s="35">
        <f>K14*L14</f>
        <v>0</v>
      </c>
      <c r="N14" s="36"/>
      <c r="W14" s="37" t="s">
        <v>84</v>
      </c>
    </row>
    <row r="15" spans="1:23" s="37" customFormat="1" ht="88" customHeight="1" x14ac:dyDescent="0.25">
      <c r="A15" s="27" t="s">
        <v>37</v>
      </c>
      <c r="B15" s="28"/>
      <c r="C15" s="27" t="s">
        <v>84</v>
      </c>
      <c r="D15" s="27" t="s">
        <v>85</v>
      </c>
      <c r="E15" s="29" t="s">
        <v>86</v>
      </c>
      <c r="F15" s="30" t="s">
        <v>87</v>
      </c>
      <c r="G15" s="31" t="s">
        <v>49</v>
      </c>
      <c r="H15" s="32" t="s">
        <v>88</v>
      </c>
      <c r="I15" s="33">
        <f>'M-0425-KB-6055'!J35</f>
        <v>4526</v>
      </c>
      <c r="J15" s="33">
        <v>0</v>
      </c>
      <c r="K15" s="33"/>
      <c r="L15" s="34"/>
      <c r="M15" s="35">
        <f>K15*L15</f>
        <v>0</v>
      </c>
      <c r="N15" s="36"/>
      <c r="W15" s="37" t="s">
        <v>84</v>
      </c>
    </row>
    <row r="16" spans="1:23" s="37" customFormat="1" ht="138.5" customHeight="1" x14ac:dyDescent="0.25">
      <c r="A16" s="70" t="s">
        <v>93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4" ht="16.5" x14ac:dyDescent="0.35">
      <c r="A17" s="38"/>
      <c r="B17" s="39"/>
      <c r="C17" s="40"/>
      <c r="D17" s="40"/>
      <c r="E17" s="40"/>
      <c r="F17" s="41"/>
      <c r="G17" s="42"/>
      <c r="H17" s="38"/>
      <c r="I17" s="43"/>
      <c r="J17" s="43"/>
      <c r="K17" s="43"/>
      <c r="L17" s="44"/>
      <c r="M17" s="45"/>
      <c r="N17" s="46"/>
    </row>
    <row r="18" spans="1:14" ht="31.5" customHeight="1" x14ac:dyDescent="0.35">
      <c r="A18" s="47"/>
      <c r="B18" s="47"/>
      <c r="C18" s="47"/>
      <c r="D18" s="47"/>
      <c r="E18" s="47"/>
      <c r="F18" s="47"/>
      <c r="G18" s="48"/>
      <c r="H18" s="48" t="s">
        <v>89</v>
      </c>
      <c r="I18" s="49">
        <f>SUM(I11:I15)</f>
        <v>20185</v>
      </c>
      <c r="J18" s="50"/>
      <c r="K18" s="49">
        <f>SUM(K11:K15)</f>
        <v>0</v>
      </c>
      <c r="L18" s="51"/>
      <c r="M18" s="73">
        <f>SUM(M11:M17)</f>
        <v>0</v>
      </c>
      <c r="N18" s="74"/>
    </row>
    <row r="19" spans="1:14" ht="16.5" x14ac:dyDescent="0.35">
      <c r="A19" s="52"/>
      <c r="B19" s="52"/>
      <c r="C19" s="53"/>
      <c r="D19" s="53"/>
      <c r="E19" s="53"/>
      <c r="F19" s="53"/>
      <c r="G19" s="9"/>
      <c r="H19" s="9"/>
      <c r="I19" s="9"/>
      <c r="J19" s="9"/>
      <c r="K19" s="9"/>
      <c r="L19" s="54"/>
      <c r="M19" s="54"/>
      <c r="N19" s="9"/>
    </row>
    <row r="20" spans="1:14" ht="16.5" x14ac:dyDescent="0.35">
      <c r="A20" s="66" t="s">
        <v>90</v>
      </c>
      <c r="B20" s="66"/>
      <c r="C20" s="66"/>
      <c r="D20" s="55"/>
      <c r="E20" s="56" t="s">
        <v>91</v>
      </c>
      <c r="F20" s="56"/>
      <c r="G20" s="55"/>
      <c r="H20" s="57"/>
      <c r="I20" s="58"/>
      <c r="J20" s="58"/>
      <c r="K20" s="58"/>
      <c r="L20" s="59" t="s">
        <v>92</v>
      </c>
      <c r="M20" s="9"/>
      <c r="N20" s="9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ht="16.5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ht="16.5" x14ac:dyDescent="0.4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4" ht="16.5" x14ac:dyDescent="0.4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4" ht="16.5" x14ac:dyDescent="0.4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</sheetData>
  <mergeCells count="13">
    <mergeCell ref="A1:C3"/>
    <mergeCell ref="D1:L3"/>
    <mergeCell ref="B5:D5"/>
    <mergeCell ref="H5:I5"/>
    <mergeCell ref="B6:D6"/>
    <mergeCell ref="H6:I6"/>
    <mergeCell ref="A20:C20"/>
    <mergeCell ref="B7:C7"/>
    <mergeCell ref="H7:I7"/>
    <mergeCell ref="B8:D8"/>
    <mergeCell ref="H8:I8"/>
    <mergeCell ref="A16:N16"/>
    <mergeCell ref="M18:N18"/>
  </mergeCells>
  <printOptions horizontalCentered="1"/>
  <pageMargins left="0.2" right="0" top="0.6" bottom="0.6" header="0.3" footer="0.3"/>
  <pageSetup paperSize="9" scale="5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B237-E588-446B-8CDB-A1E4DA0592BF}">
  <sheetPr filterMode="1"/>
  <dimension ref="A1:J35"/>
  <sheetViews>
    <sheetView topLeftCell="B1" workbookViewId="0">
      <selection activeCell="L22" sqref="L22"/>
    </sheetView>
  </sheetViews>
  <sheetFormatPr defaultRowHeight="14.5" x14ac:dyDescent="0.35"/>
  <cols>
    <col min="1" max="1" width="12.58203125" style="61" hidden="1" customWidth="1"/>
    <col min="2" max="2" width="19.4140625" style="61" customWidth="1"/>
    <col min="3" max="3" width="12" style="61" hidden="1" customWidth="1"/>
    <col min="4" max="4" width="13.332031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bestFit="1" customWidth="1"/>
    <col min="10" max="10" width="10.08203125" style="3" bestFit="1" customWidth="1"/>
    <col min="11" max="16384" width="8.6640625" style="61"/>
  </cols>
  <sheetData>
    <row r="1" spans="1:10" x14ac:dyDescent="0.2">
      <c r="A1" s="62"/>
      <c r="B1" s="62"/>
      <c r="C1" s="62"/>
      <c r="D1" s="62"/>
      <c r="E1" s="62"/>
      <c r="F1" s="62"/>
      <c r="G1" s="37"/>
      <c r="H1" s="37"/>
      <c r="I1" s="37"/>
      <c r="J1" s="37"/>
    </row>
    <row r="2" spans="1:10" ht="10" x14ac:dyDescent="0.2">
      <c r="A2" s="63" t="s">
        <v>72</v>
      </c>
      <c r="B2" s="63" t="s">
        <v>96</v>
      </c>
      <c r="C2" s="63" t="s">
        <v>0</v>
      </c>
      <c r="D2" s="63" t="s">
        <v>1</v>
      </c>
      <c r="E2" s="63" t="s">
        <v>2</v>
      </c>
      <c r="F2" s="63" t="s">
        <v>97</v>
      </c>
      <c r="G2" s="63" t="s">
        <v>241</v>
      </c>
      <c r="H2" s="63" t="s">
        <v>242</v>
      </c>
      <c r="I2" s="63" t="s">
        <v>95</v>
      </c>
      <c r="J2" s="63" t="s">
        <v>94</v>
      </c>
    </row>
    <row r="3" spans="1:10" ht="10" x14ac:dyDescent="0.2">
      <c r="A3" s="64" t="s">
        <v>9</v>
      </c>
      <c r="B3" s="65" t="s">
        <v>14</v>
      </c>
      <c r="C3" s="64" t="s">
        <v>10</v>
      </c>
      <c r="D3" s="65" t="s">
        <v>11</v>
      </c>
      <c r="E3" s="65" t="s">
        <v>3</v>
      </c>
      <c r="F3" s="65" t="s">
        <v>133</v>
      </c>
      <c r="G3" s="64">
        <v>41</v>
      </c>
      <c r="H3" s="64">
        <v>16</v>
      </c>
      <c r="I3" s="64">
        <f>G3+H3</f>
        <v>57</v>
      </c>
      <c r="J3" s="64">
        <f>ROUNDUP(I3*2*1.05,0)</f>
        <v>120</v>
      </c>
    </row>
    <row r="4" spans="1:10" ht="10" x14ac:dyDescent="0.2">
      <c r="A4" s="64" t="s">
        <v>9</v>
      </c>
      <c r="B4" s="65" t="s">
        <v>14</v>
      </c>
      <c r="C4" s="64" t="s">
        <v>10</v>
      </c>
      <c r="D4" s="65" t="s">
        <v>11</v>
      </c>
      <c r="E4" s="65" t="s">
        <v>4</v>
      </c>
      <c r="F4" s="65" t="s">
        <v>134</v>
      </c>
      <c r="G4" s="64">
        <v>29</v>
      </c>
      <c r="H4" s="64">
        <v>36</v>
      </c>
      <c r="I4" s="64">
        <f t="shared" ref="I4:I34" si="0">G4+H4</f>
        <v>65</v>
      </c>
      <c r="J4" s="64">
        <f t="shared" ref="J4:J34" si="1">ROUNDUP(I4*2*1.05,0)</f>
        <v>137</v>
      </c>
    </row>
    <row r="5" spans="1:10" ht="10" x14ac:dyDescent="0.2">
      <c r="A5" s="64" t="s">
        <v>9</v>
      </c>
      <c r="B5" s="65" t="s">
        <v>14</v>
      </c>
      <c r="C5" s="64" t="s">
        <v>10</v>
      </c>
      <c r="D5" s="65" t="s">
        <v>11</v>
      </c>
      <c r="E5" s="65" t="s">
        <v>5</v>
      </c>
      <c r="F5" s="65" t="s">
        <v>135</v>
      </c>
      <c r="G5" s="64">
        <v>8</v>
      </c>
      <c r="H5" s="64">
        <v>61</v>
      </c>
      <c r="I5" s="64">
        <f t="shared" si="0"/>
        <v>69</v>
      </c>
      <c r="J5" s="64">
        <f t="shared" si="1"/>
        <v>145</v>
      </c>
    </row>
    <row r="6" spans="1:10" ht="10" x14ac:dyDescent="0.2">
      <c r="A6" s="64" t="s">
        <v>9</v>
      </c>
      <c r="B6" s="65" t="s">
        <v>14</v>
      </c>
      <c r="C6" s="64" t="s">
        <v>10</v>
      </c>
      <c r="D6" s="65" t="s">
        <v>11</v>
      </c>
      <c r="E6" s="65" t="s">
        <v>6</v>
      </c>
      <c r="F6" s="65" t="s">
        <v>136</v>
      </c>
      <c r="G6" s="64">
        <v>135</v>
      </c>
      <c r="H6" s="64">
        <v>63</v>
      </c>
      <c r="I6" s="64">
        <f t="shared" si="0"/>
        <v>198</v>
      </c>
      <c r="J6" s="64">
        <f t="shared" si="1"/>
        <v>416</v>
      </c>
    </row>
    <row r="7" spans="1:10" ht="10" x14ac:dyDescent="0.2">
      <c r="A7" s="64" t="s">
        <v>9</v>
      </c>
      <c r="B7" s="65" t="s">
        <v>14</v>
      </c>
      <c r="C7" s="64" t="s">
        <v>10</v>
      </c>
      <c r="D7" s="65" t="s">
        <v>11</v>
      </c>
      <c r="E7" s="65" t="s">
        <v>7</v>
      </c>
      <c r="F7" s="65" t="s">
        <v>137</v>
      </c>
      <c r="G7" s="64">
        <v>0</v>
      </c>
      <c r="H7" s="64">
        <v>4</v>
      </c>
      <c r="I7" s="64">
        <f t="shared" si="0"/>
        <v>4</v>
      </c>
      <c r="J7" s="64">
        <f t="shared" si="1"/>
        <v>9</v>
      </c>
    </row>
    <row r="8" spans="1:10" ht="10" hidden="1" x14ac:dyDescent="0.2">
      <c r="A8" s="64" t="s">
        <v>9</v>
      </c>
      <c r="B8" s="65" t="s">
        <v>14</v>
      </c>
      <c r="C8" s="64" t="s">
        <v>10</v>
      </c>
      <c r="D8" s="65" t="s">
        <v>11</v>
      </c>
      <c r="E8" s="65" t="s">
        <v>99</v>
      </c>
      <c r="F8" s="65" t="s">
        <v>138</v>
      </c>
      <c r="G8" s="64">
        <v>0</v>
      </c>
      <c r="H8" s="64">
        <v>0</v>
      </c>
      <c r="I8" s="64">
        <f t="shared" si="0"/>
        <v>0</v>
      </c>
      <c r="J8" s="64">
        <f t="shared" si="1"/>
        <v>0</v>
      </c>
    </row>
    <row r="9" spans="1:10" ht="10" hidden="1" x14ac:dyDescent="0.2">
      <c r="A9" s="64" t="s">
        <v>9</v>
      </c>
      <c r="B9" s="65" t="s">
        <v>14</v>
      </c>
      <c r="C9" s="64" t="s">
        <v>10</v>
      </c>
      <c r="D9" s="65" t="s">
        <v>11</v>
      </c>
      <c r="E9" s="65" t="s">
        <v>100</v>
      </c>
      <c r="F9" s="65" t="s">
        <v>139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</row>
    <row r="10" spans="1:10" ht="10" x14ac:dyDescent="0.2">
      <c r="A10" s="64" t="s">
        <v>9</v>
      </c>
      <c r="B10" s="65" t="s">
        <v>14</v>
      </c>
      <c r="C10" s="64" t="s">
        <v>10</v>
      </c>
      <c r="D10" s="65" t="s">
        <v>11</v>
      </c>
      <c r="E10" s="65" t="s">
        <v>13</v>
      </c>
      <c r="F10" s="65" t="s">
        <v>140</v>
      </c>
      <c r="G10" s="64">
        <v>39</v>
      </c>
      <c r="H10" s="64">
        <v>9</v>
      </c>
      <c r="I10" s="64">
        <f t="shared" si="0"/>
        <v>48</v>
      </c>
      <c r="J10" s="64">
        <f t="shared" si="1"/>
        <v>101</v>
      </c>
    </row>
    <row r="11" spans="1:10" ht="10" x14ac:dyDescent="0.2">
      <c r="A11" s="64" t="s">
        <v>9</v>
      </c>
      <c r="B11" s="65" t="s">
        <v>141</v>
      </c>
      <c r="C11" s="64" t="s">
        <v>10</v>
      </c>
      <c r="D11" s="65" t="s">
        <v>11</v>
      </c>
      <c r="E11" s="65" t="s">
        <v>3</v>
      </c>
      <c r="F11" s="65" t="s">
        <v>150</v>
      </c>
      <c r="G11" s="64">
        <v>23</v>
      </c>
      <c r="H11" s="64">
        <v>9</v>
      </c>
      <c r="I11" s="64">
        <f t="shared" si="0"/>
        <v>32</v>
      </c>
      <c r="J11" s="64">
        <f t="shared" si="1"/>
        <v>68</v>
      </c>
    </row>
    <row r="12" spans="1:10" ht="10" x14ac:dyDescent="0.2">
      <c r="A12" s="64" t="s">
        <v>9</v>
      </c>
      <c r="B12" s="65" t="s">
        <v>141</v>
      </c>
      <c r="C12" s="64" t="s">
        <v>10</v>
      </c>
      <c r="D12" s="65" t="s">
        <v>11</v>
      </c>
      <c r="E12" s="65" t="s">
        <v>4</v>
      </c>
      <c r="F12" s="65" t="s">
        <v>151</v>
      </c>
      <c r="G12" s="64">
        <v>52</v>
      </c>
      <c r="H12" s="64">
        <v>19</v>
      </c>
      <c r="I12" s="64">
        <f t="shared" si="0"/>
        <v>71</v>
      </c>
      <c r="J12" s="64">
        <f t="shared" si="1"/>
        <v>150</v>
      </c>
    </row>
    <row r="13" spans="1:10" ht="10" x14ac:dyDescent="0.2">
      <c r="A13" s="64" t="s">
        <v>9</v>
      </c>
      <c r="B13" s="65" t="s">
        <v>141</v>
      </c>
      <c r="C13" s="64" t="s">
        <v>10</v>
      </c>
      <c r="D13" s="65" t="s">
        <v>11</v>
      </c>
      <c r="E13" s="65" t="s">
        <v>5</v>
      </c>
      <c r="F13" s="65" t="s">
        <v>152</v>
      </c>
      <c r="G13" s="64">
        <v>99</v>
      </c>
      <c r="H13" s="64">
        <v>35</v>
      </c>
      <c r="I13" s="64">
        <f t="shared" si="0"/>
        <v>134</v>
      </c>
      <c r="J13" s="64">
        <f t="shared" si="1"/>
        <v>282</v>
      </c>
    </row>
    <row r="14" spans="1:10" ht="10" x14ac:dyDescent="0.2">
      <c r="A14" s="64" t="s">
        <v>9</v>
      </c>
      <c r="B14" s="65" t="s">
        <v>141</v>
      </c>
      <c r="C14" s="64" t="s">
        <v>10</v>
      </c>
      <c r="D14" s="65" t="s">
        <v>11</v>
      </c>
      <c r="E14" s="65" t="s">
        <v>6</v>
      </c>
      <c r="F14" s="65" t="s">
        <v>153</v>
      </c>
      <c r="G14" s="64">
        <v>85</v>
      </c>
      <c r="H14" s="64">
        <v>28</v>
      </c>
      <c r="I14" s="64">
        <f t="shared" si="0"/>
        <v>113</v>
      </c>
      <c r="J14" s="64">
        <f t="shared" si="1"/>
        <v>238</v>
      </c>
    </row>
    <row r="15" spans="1:10" ht="10" x14ac:dyDescent="0.2">
      <c r="A15" s="64" t="s">
        <v>9</v>
      </c>
      <c r="B15" s="65" t="s">
        <v>141</v>
      </c>
      <c r="C15" s="64" t="s">
        <v>10</v>
      </c>
      <c r="D15" s="65" t="s">
        <v>11</v>
      </c>
      <c r="E15" s="65" t="s">
        <v>7</v>
      </c>
      <c r="F15" s="65" t="s">
        <v>154</v>
      </c>
      <c r="G15" s="64">
        <v>41</v>
      </c>
      <c r="H15" s="64">
        <v>14</v>
      </c>
      <c r="I15" s="64">
        <f t="shared" si="0"/>
        <v>55</v>
      </c>
      <c r="J15" s="64">
        <f t="shared" si="1"/>
        <v>116</v>
      </c>
    </row>
    <row r="16" spans="1:10" ht="10" x14ac:dyDescent="0.2">
      <c r="A16" s="64" t="s">
        <v>9</v>
      </c>
      <c r="B16" s="65" t="s">
        <v>141</v>
      </c>
      <c r="C16" s="64" t="s">
        <v>10</v>
      </c>
      <c r="D16" s="65" t="s">
        <v>11</v>
      </c>
      <c r="E16" s="65" t="s">
        <v>99</v>
      </c>
      <c r="F16" s="65" t="s">
        <v>155</v>
      </c>
      <c r="G16" s="64">
        <v>11</v>
      </c>
      <c r="H16" s="64">
        <v>3</v>
      </c>
      <c r="I16" s="64">
        <f t="shared" si="0"/>
        <v>14</v>
      </c>
      <c r="J16" s="64">
        <f t="shared" si="1"/>
        <v>30</v>
      </c>
    </row>
    <row r="17" spans="1:10" ht="10" x14ac:dyDescent="0.2">
      <c r="A17" s="64" t="s">
        <v>9</v>
      </c>
      <c r="B17" s="65" t="s">
        <v>141</v>
      </c>
      <c r="C17" s="64" t="s">
        <v>10</v>
      </c>
      <c r="D17" s="65" t="s">
        <v>11</v>
      </c>
      <c r="E17" s="65" t="s">
        <v>100</v>
      </c>
      <c r="F17" s="65" t="s">
        <v>156</v>
      </c>
      <c r="G17" s="64">
        <v>5</v>
      </c>
      <c r="H17" s="64">
        <v>2</v>
      </c>
      <c r="I17" s="64">
        <f t="shared" si="0"/>
        <v>7</v>
      </c>
      <c r="J17" s="64">
        <f t="shared" si="1"/>
        <v>15</v>
      </c>
    </row>
    <row r="18" spans="1:10" ht="10" x14ac:dyDescent="0.2">
      <c r="A18" s="64" t="s">
        <v>9</v>
      </c>
      <c r="B18" s="65" t="s">
        <v>141</v>
      </c>
      <c r="C18" s="64" t="s">
        <v>10</v>
      </c>
      <c r="D18" s="65" t="s">
        <v>11</v>
      </c>
      <c r="E18" s="65" t="s">
        <v>13</v>
      </c>
      <c r="F18" s="65" t="s">
        <v>157</v>
      </c>
      <c r="G18" s="64">
        <v>14</v>
      </c>
      <c r="H18" s="64">
        <v>6</v>
      </c>
      <c r="I18" s="64">
        <f t="shared" si="0"/>
        <v>20</v>
      </c>
      <c r="J18" s="64">
        <f t="shared" si="1"/>
        <v>42</v>
      </c>
    </row>
    <row r="19" spans="1:10" ht="10" x14ac:dyDescent="0.2">
      <c r="A19" s="64" t="s">
        <v>9</v>
      </c>
      <c r="B19" s="65" t="s">
        <v>182</v>
      </c>
      <c r="C19" s="64" t="s">
        <v>10</v>
      </c>
      <c r="D19" s="65" t="s">
        <v>11</v>
      </c>
      <c r="E19" s="65" t="s">
        <v>3</v>
      </c>
      <c r="F19" s="65" t="s">
        <v>191</v>
      </c>
      <c r="G19" s="64">
        <v>26</v>
      </c>
      <c r="H19" s="64">
        <v>11</v>
      </c>
      <c r="I19" s="64">
        <f t="shared" si="0"/>
        <v>37</v>
      </c>
      <c r="J19" s="64">
        <f t="shared" si="1"/>
        <v>78</v>
      </c>
    </row>
    <row r="20" spans="1:10" ht="10" x14ac:dyDescent="0.2">
      <c r="A20" s="64" t="s">
        <v>9</v>
      </c>
      <c r="B20" s="65" t="s">
        <v>182</v>
      </c>
      <c r="C20" s="64" t="s">
        <v>10</v>
      </c>
      <c r="D20" s="65" t="s">
        <v>11</v>
      </c>
      <c r="E20" s="65" t="s">
        <v>4</v>
      </c>
      <c r="F20" s="65" t="s">
        <v>192</v>
      </c>
      <c r="G20" s="64">
        <v>59</v>
      </c>
      <c r="H20" s="64">
        <v>22</v>
      </c>
      <c r="I20" s="64">
        <f t="shared" si="0"/>
        <v>81</v>
      </c>
      <c r="J20" s="64">
        <f t="shared" si="1"/>
        <v>171</v>
      </c>
    </row>
    <row r="21" spans="1:10" ht="10" x14ac:dyDescent="0.2">
      <c r="A21" s="64" t="s">
        <v>9</v>
      </c>
      <c r="B21" s="65" t="s">
        <v>182</v>
      </c>
      <c r="C21" s="64" t="s">
        <v>10</v>
      </c>
      <c r="D21" s="65" t="s">
        <v>11</v>
      </c>
      <c r="E21" s="65" t="s">
        <v>5</v>
      </c>
      <c r="F21" s="65" t="s">
        <v>193</v>
      </c>
      <c r="G21" s="64">
        <v>96</v>
      </c>
      <c r="H21" s="64">
        <v>35</v>
      </c>
      <c r="I21" s="64">
        <f t="shared" si="0"/>
        <v>131</v>
      </c>
      <c r="J21" s="64">
        <f t="shared" si="1"/>
        <v>276</v>
      </c>
    </row>
    <row r="22" spans="1:10" ht="10" x14ac:dyDescent="0.2">
      <c r="A22" s="64" t="s">
        <v>9</v>
      </c>
      <c r="B22" s="65" t="s">
        <v>182</v>
      </c>
      <c r="C22" s="64" t="s">
        <v>10</v>
      </c>
      <c r="D22" s="65" t="s">
        <v>11</v>
      </c>
      <c r="E22" s="65" t="s">
        <v>6</v>
      </c>
      <c r="F22" s="65" t="s">
        <v>194</v>
      </c>
      <c r="G22" s="64">
        <v>85</v>
      </c>
      <c r="H22" s="64">
        <v>28</v>
      </c>
      <c r="I22" s="64">
        <f t="shared" si="0"/>
        <v>113</v>
      </c>
      <c r="J22" s="64">
        <f t="shared" si="1"/>
        <v>238</v>
      </c>
    </row>
    <row r="23" spans="1:10" ht="10" x14ac:dyDescent="0.2">
      <c r="A23" s="64" t="s">
        <v>9</v>
      </c>
      <c r="B23" s="65" t="s">
        <v>182</v>
      </c>
      <c r="C23" s="64" t="s">
        <v>10</v>
      </c>
      <c r="D23" s="65" t="s">
        <v>11</v>
      </c>
      <c r="E23" s="65" t="s">
        <v>7</v>
      </c>
      <c r="F23" s="65" t="s">
        <v>195</v>
      </c>
      <c r="G23" s="64">
        <v>41</v>
      </c>
      <c r="H23" s="64">
        <v>14</v>
      </c>
      <c r="I23" s="64">
        <f t="shared" si="0"/>
        <v>55</v>
      </c>
      <c r="J23" s="64">
        <f t="shared" si="1"/>
        <v>116</v>
      </c>
    </row>
    <row r="24" spans="1:10" ht="10" x14ac:dyDescent="0.2">
      <c r="A24" s="64" t="s">
        <v>9</v>
      </c>
      <c r="B24" s="65" t="s">
        <v>182</v>
      </c>
      <c r="C24" s="64" t="s">
        <v>10</v>
      </c>
      <c r="D24" s="65" t="s">
        <v>11</v>
      </c>
      <c r="E24" s="65" t="s">
        <v>99</v>
      </c>
      <c r="F24" s="65" t="s">
        <v>196</v>
      </c>
      <c r="G24" s="64">
        <v>11</v>
      </c>
      <c r="H24" s="64">
        <v>3</v>
      </c>
      <c r="I24" s="64">
        <f t="shared" si="0"/>
        <v>14</v>
      </c>
      <c r="J24" s="64">
        <f t="shared" si="1"/>
        <v>30</v>
      </c>
    </row>
    <row r="25" spans="1:10" ht="10" x14ac:dyDescent="0.2">
      <c r="A25" s="64" t="s">
        <v>9</v>
      </c>
      <c r="B25" s="65" t="s">
        <v>182</v>
      </c>
      <c r="C25" s="64" t="s">
        <v>10</v>
      </c>
      <c r="D25" s="65" t="s">
        <v>11</v>
      </c>
      <c r="E25" s="65" t="s">
        <v>100</v>
      </c>
      <c r="F25" s="65" t="s">
        <v>197</v>
      </c>
      <c r="G25" s="64">
        <v>5</v>
      </c>
      <c r="H25" s="64">
        <v>2</v>
      </c>
      <c r="I25" s="64">
        <f t="shared" si="0"/>
        <v>7</v>
      </c>
      <c r="J25" s="64">
        <f t="shared" si="1"/>
        <v>15</v>
      </c>
    </row>
    <row r="26" spans="1:10" ht="10" x14ac:dyDescent="0.2">
      <c r="A26" s="64" t="s">
        <v>9</v>
      </c>
      <c r="B26" s="65" t="s">
        <v>182</v>
      </c>
      <c r="C26" s="64" t="s">
        <v>10</v>
      </c>
      <c r="D26" s="65" t="s">
        <v>11</v>
      </c>
      <c r="E26" s="65" t="s">
        <v>13</v>
      </c>
      <c r="F26" s="65" t="s">
        <v>198</v>
      </c>
      <c r="G26" s="64">
        <v>17</v>
      </c>
      <c r="H26" s="64">
        <v>8</v>
      </c>
      <c r="I26" s="64">
        <f t="shared" si="0"/>
        <v>25</v>
      </c>
      <c r="J26" s="64">
        <f t="shared" si="1"/>
        <v>53</v>
      </c>
    </row>
    <row r="27" spans="1:10" ht="10" x14ac:dyDescent="0.2">
      <c r="A27" s="64" t="s">
        <v>9</v>
      </c>
      <c r="B27" s="65" t="s">
        <v>8</v>
      </c>
      <c r="C27" s="64" t="s">
        <v>10</v>
      </c>
      <c r="D27" s="65" t="s">
        <v>11</v>
      </c>
      <c r="E27" s="65" t="s">
        <v>3</v>
      </c>
      <c r="F27" s="65" t="s">
        <v>18</v>
      </c>
      <c r="G27" s="64">
        <v>24</v>
      </c>
      <c r="H27" s="64">
        <v>28</v>
      </c>
      <c r="I27" s="64">
        <f t="shared" si="0"/>
        <v>52</v>
      </c>
      <c r="J27" s="64">
        <f t="shared" si="1"/>
        <v>110</v>
      </c>
    </row>
    <row r="28" spans="1:10" ht="10" hidden="1" x14ac:dyDescent="0.2">
      <c r="A28" s="64" t="s">
        <v>9</v>
      </c>
      <c r="B28" s="65" t="s">
        <v>8</v>
      </c>
      <c r="C28" s="64" t="s">
        <v>10</v>
      </c>
      <c r="D28" s="65" t="s">
        <v>11</v>
      </c>
      <c r="E28" s="65" t="s">
        <v>4</v>
      </c>
      <c r="F28" s="65" t="s">
        <v>19</v>
      </c>
      <c r="G28" s="64">
        <v>0</v>
      </c>
      <c r="H28" s="64">
        <v>0</v>
      </c>
      <c r="I28" s="64">
        <f t="shared" si="0"/>
        <v>0</v>
      </c>
      <c r="J28" s="64">
        <f t="shared" si="1"/>
        <v>0</v>
      </c>
    </row>
    <row r="29" spans="1:10" ht="10" hidden="1" x14ac:dyDescent="0.2">
      <c r="A29" s="64" t="s">
        <v>9</v>
      </c>
      <c r="B29" s="65" t="s">
        <v>8</v>
      </c>
      <c r="C29" s="64" t="s">
        <v>10</v>
      </c>
      <c r="D29" s="65" t="s">
        <v>11</v>
      </c>
      <c r="E29" s="65" t="s">
        <v>5</v>
      </c>
      <c r="F29" s="65" t="s">
        <v>20</v>
      </c>
      <c r="G29" s="64">
        <v>0</v>
      </c>
      <c r="H29" s="64">
        <v>0</v>
      </c>
      <c r="I29" s="64">
        <f t="shared" si="0"/>
        <v>0</v>
      </c>
      <c r="J29" s="64">
        <f t="shared" si="1"/>
        <v>0</v>
      </c>
    </row>
    <row r="30" spans="1:10" ht="10" hidden="1" x14ac:dyDescent="0.2">
      <c r="A30" s="64" t="s">
        <v>9</v>
      </c>
      <c r="B30" s="65" t="s">
        <v>8</v>
      </c>
      <c r="C30" s="64" t="s">
        <v>10</v>
      </c>
      <c r="D30" s="65" t="s">
        <v>11</v>
      </c>
      <c r="E30" s="65" t="s">
        <v>6</v>
      </c>
      <c r="F30" s="65" t="s">
        <v>21</v>
      </c>
      <c r="G30" s="64">
        <v>0</v>
      </c>
      <c r="H30" s="64">
        <v>0</v>
      </c>
      <c r="I30" s="64">
        <f t="shared" si="0"/>
        <v>0</v>
      </c>
      <c r="J30" s="64">
        <f t="shared" si="1"/>
        <v>0</v>
      </c>
    </row>
    <row r="31" spans="1:10" ht="10" hidden="1" x14ac:dyDescent="0.2">
      <c r="A31" s="64" t="s">
        <v>9</v>
      </c>
      <c r="B31" s="65" t="s">
        <v>8</v>
      </c>
      <c r="C31" s="64" t="s">
        <v>10</v>
      </c>
      <c r="D31" s="65" t="s">
        <v>11</v>
      </c>
      <c r="E31" s="65" t="s">
        <v>7</v>
      </c>
      <c r="F31" s="65" t="s">
        <v>22</v>
      </c>
      <c r="G31" s="64">
        <v>0</v>
      </c>
      <c r="H31" s="64">
        <v>0</v>
      </c>
      <c r="I31" s="64">
        <f t="shared" si="0"/>
        <v>0</v>
      </c>
      <c r="J31" s="64">
        <f t="shared" si="1"/>
        <v>0</v>
      </c>
    </row>
    <row r="32" spans="1:10" ht="10" hidden="1" x14ac:dyDescent="0.2">
      <c r="A32" s="64" t="s">
        <v>9</v>
      </c>
      <c r="B32" s="65" t="s">
        <v>8</v>
      </c>
      <c r="C32" s="64" t="s">
        <v>10</v>
      </c>
      <c r="D32" s="65" t="s">
        <v>11</v>
      </c>
      <c r="E32" s="65" t="s">
        <v>99</v>
      </c>
      <c r="F32" s="65" t="s">
        <v>23</v>
      </c>
      <c r="G32" s="64">
        <v>0</v>
      </c>
      <c r="H32" s="64">
        <v>0</v>
      </c>
      <c r="I32" s="64">
        <f t="shared" si="0"/>
        <v>0</v>
      </c>
      <c r="J32" s="64">
        <f t="shared" si="1"/>
        <v>0</v>
      </c>
    </row>
    <row r="33" spans="1:10" ht="10" hidden="1" x14ac:dyDescent="0.2">
      <c r="A33" s="64" t="s">
        <v>9</v>
      </c>
      <c r="B33" s="65" t="s">
        <v>8</v>
      </c>
      <c r="C33" s="64" t="s">
        <v>10</v>
      </c>
      <c r="D33" s="65" t="s">
        <v>11</v>
      </c>
      <c r="E33" s="65" t="s">
        <v>100</v>
      </c>
      <c r="F33" s="65" t="s">
        <v>24</v>
      </c>
      <c r="G33" s="64">
        <v>0</v>
      </c>
      <c r="H33" s="64">
        <v>0</v>
      </c>
      <c r="I33" s="64">
        <f t="shared" si="0"/>
        <v>0</v>
      </c>
      <c r="J33" s="64">
        <f t="shared" si="1"/>
        <v>0</v>
      </c>
    </row>
    <row r="34" spans="1:10" ht="10" x14ac:dyDescent="0.2">
      <c r="A34" s="64" t="s">
        <v>9</v>
      </c>
      <c r="B34" s="65" t="s">
        <v>8</v>
      </c>
      <c r="C34" s="64" t="s">
        <v>10</v>
      </c>
      <c r="D34" s="65" t="s">
        <v>11</v>
      </c>
      <c r="E34" s="65" t="s">
        <v>13</v>
      </c>
      <c r="F34" s="65" t="s">
        <v>25</v>
      </c>
      <c r="G34" s="64">
        <v>26</v>
      </c>
      <c r="H34" s="64">
        <v>13</v>
      </c>
      <c r="I34" s="64">
        <f t="shared" si="0"/>
        <v>39</v>
      </c>
      <c r="J34" s="64">
        <f t="shared" si="1"/>
        <v>82</v>
      </c>
    </row>
    <row r="35" spans="1:10" ht="10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>
        <f>SUM(J3:J34)</f>
        <v>3038</v>
      </c>
    </row>
  </sheetData>
  <autoFilter ref="A2:J35" xr:uid="{81E1B237-E588-446B-8CDB-A1E4DA0592BF}">
    <filterColumn colId="8">
      <filters blank="1">
        <filter val="113"/>
        <filter val="131"/>
        <filter val="134"/>
        <filter val="14"/>
        <filter val="198"/>
        <filter val="20"/>
        <filter val="25"/>
        <filter val="32"/>
        <filter val="37"/>
        <filter val="39"/>
        <filter val="4"/>
        <filter val="48"/>
        <filter val="52"/>
        <filter val="55"/>
        <filter val="57"/>
        <filter val="65"/>
        <filter val="69"/>
        <filter val="7"/>
        <filter val="71"/>
        <filter val="81"/>
      </filters>
    </filterColumn>
  </autoFilter>
  <phoneticPr fontId="3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E403-3F74-4062-890B-79D4ABBB9339}">
  <sheetPr filterMode="1"/>
  <dimension ref="A1:J35"/>
  <sheetViews>
    <sheetView topLeftCell="B1" workbookViewId="0">
      <selection activeCell="K17" sqref="K17"/>
    </sheetView>
  </sheetViews>
  <sheetFormatPr defaultRowHeight="14.5" x14ac:dyDescent="0.35"/>
  <cols>
    <col min="1" max="1" width="18.58203125" style="61" hidden="1" customWidth="1"/>
    <col min="2" max="2" width="19.08203125" style="61" customWidth="1"/>
    <col min="3" max="3" width="10.75" style="61" hidden="1" customWidth="1"/>
    <col min="4" max="4" width="10.91406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bestFit="1" customWidth="1"/>
    <col min="10" max="10" width="10.08203125" style="3" bestFit="1" customWidth="1"/>
    <col min="11" max="16384" width="8.6640625" style="61"/>
  </cols>
  <sheetData>
    <row r="1" spans="1:10" x14ac:dyDescent="0.2">
      <c r="G1" s="37"/>
      <c r="H1" s="37"/>
      <c r="I1" s="37"/>
      <c r="J1" s="37"/>
    </row>
    <row r="2" spans="1:10" ht="10" x14ac:dyDescent="0.2">
      <c r="A2" s="63" t="s">
        <v>72</v>
      </c>
      <c r="B2" s="63" t="s">
        <v>96</v>
      </c>
      <c r="C2" s="63" t="s">
        <v>0</v>
      </c>
      <c r="D2" s="63" t="s">
        <v>1</v>
      </c>
      <c r="E2" s="63" t="s">
        <v>2</v>
      </c>
      <c r="F2" s="63" t="s">
        <v>97</v>
      </c>
      <c r="G2" s="63" t="s">
        <v>241</v>
      </c>
      <c r="H2" s="63" t="s">
        <v>242</v>
      </c>
      <c r="I2" s="63" t="s">
        <v>95</v>
      </c>
      <c r="J2" s="63" t="s">
        <v>94</v>
      </c>
    </row>
    <row r="3" spans="1:10" ht="10" x14ac:dyDescent="0.2">
      <c r="A3" s="64" t="s">
        <v>16</v>
      </c>
      <c r="B3" s="65" t="s">
        <v>14</v>
      </c>
      <c r="C3" s="64" t="s">
        <v>15</v>
      </c>
      <c r="D3" s="65" t="s">
        <v>17</v>
      </c>
      <c r="E3" s="65" t="s">
        <v>3</v>
      </c>
      <c r="F3" s="65" t="s">
        <v>109</v>
      </c>
      <c r="G3" s="64">
        <v>46</v>
      </c>
      <c r="H3" s="64">
        <v>13</v>
      </c>
      <c r="I3" s="64">
        <f>G3+H3</f>
        <v>59</v>
      </c>
      <c r="J3" s="64">
        <f>ROUNDUP(I3*2*1.05,0)</f>
        <v>124</v>
      </c>
    </row>
    <row r="4" spans="1:10" ht="10" x14ac:dyDescent="0.2">
      <c r="A4" s="64" t="s">
        <v>16</v>
      </c>
      <c r="B4" s="65" t="s">
        <v>14</v>
      </c>
      <c r="C4" s="64" t="s">
        <v>15</v>
      </c>
      <c r="D4" s="65" t="s">
        <v>17</v>
      </c>
      <c r="E4" s="65" t="s">
        <v>4</v>
      </c>
      <c r="F4" s="65" t="s">
        <v>110</v>
      </c>
      <c r="G4" s="64">
        <v>137</v>
      </c>
      <c r="H4" s="64">
        <v>43</v>
      </c>
      <c r="I4" s="64">
        <f t="shared" ref="I4:I34" si="0">G4+H4</f>
        <v>180</v>
      </c>
      <c r="J4" s="64">
        <f t="shared" ref="J4:J34" si="1">ROUNDUP(I4*2*1.05,0)</f>
        <v>378</v>
      </c>
    </row>
    <row r="5" spans="1:10" ht="10" x14ac:dyDescent="0.2">
      <c r="A5" s="64" t="s">
        <v>16</v>
      </c>
      <c r="B5" s="65" t="s">
        <v>14</v>
      </c>
      <c r="C5" s="64" t="s">
        <v>15</v>
      </c>
      <c r="D5" s="65" t="s">
        <v>17</v>
      </c>
      <c r="E5" s="65" t="s">
        <v>5</v>
      </c>
      <c r="F5" s="65" t="s">
        <v>111</v>
      </c>
      <c r="G5" s="64">
        <v>196</v>
      </c>
      <c r="H5" s="64">
        <v>53</v>
      </c>
      <c r="I5" s="64">
        <f t="shared" si="0"/>
        <v>249</v>
      </c>
      <c r="J5" s="64">
        <f t="shared" si="1"/>
        <v>523</v>
      </c>
    </row>
    <row r="6" spans="1:10" ht="10" x14ac:dyDescent="0.2">
      <c r="A6" s="64" t="s">
        <v>16</v>
      </c>
      <c r="B6" s="65" t="s">
        <v>14</v>
      </c>
      <c r="C6" s="64" t="s">
        <v>15</v>
      </c>
      <c r="D6" s="65" t="s">
        <v>17</v>
      </c>
      <c r="E6" s="65" t="s">
        <v>6</v>
      </c>
      <c r="F6" s="65" t="s">
        <v>112</v>
      </c>
      <c r="G6" s="64">
        <v>76</v>
      </c>
      <c r="H6" s="64">
        <v>27</v>
      </c>
      <c r="I6" s="64">
        <f t="shared" si="0"/>
        <v>103</v>
      </c>
      <c r="J6" s="64">
        <f t="shared" si="1"/>
        <v>217</v>
      </c>
    </row>
    <row r="7" spans="1:10" ht="10" x14ac:dyDescent="0.2">
      <c r="A7" s="64" t="s">
        <v>16</v>
      </c>
      <c r="B7" s="65" t="s">
        <v>14</v>
      </c>
      <c r="C7" s="64" t="s">
        <v>15</v>
      </c>
      <c r="D7" s="65" t="s">
        <v>17</v>
      </c>
      <c r="E7" s="65" t="s">
        <v>7</v>
      </c>
      <c r="F7" s="65" t="s">
        <v>113</v>
      </c>
      <c r="G7" s="64">
        <v>13</v>
      </c>
      <c r="H7" s="64">
        <v>15</v>
      </c>
      <c r="I7" s="64">
        <f t="shared" si="0"/>
        <v>28</v>
      </c>
      <c r="J7" s="64">
        <f t="shared" si="1"/>
        <v>59</v>
      </c>
    </row>
    <row r="8" spans="1:10" ht="10" x14ac:dyDescent="0.2">
      <c r="A8" s="64" t="s">
        <v>16</v>
      </c>
      <c r="B8" s="65" t="s">
        <v>14</v>
      </c>
      <c r="C8" s="64" t="s">
        <v>15</v>
      </c>
      <c r="D8" s="65" t="s">
        <v>17</v>
      </c>
      <c r="E8" s="65" t="s">
        <v>99</v>
      </c>
      <c r="F8" s="65" t="s">
        <v>114</v>
      </c>
      <c r="G8" s="64">
        <v>18</v>
      </c>
      <c r="H8" s="64">
        <v>10</v>
      </c>
      <c r="I8" s="64">
        <f t="shared" si="0"/>
        <v>28</v>
      </c>
      <c r="J8" s="64">
        <f t="shared" si="1"/>
        <v>59</v>
      </c>
    </row>
    <row r="9" spans="1:10" ht="10" x14ac:dyDescent="0.2">
      <c r="A9" s="64" t="s">
        <v>16</v>
      </c>
      <c r="B9" s="65" t="s">
        <v>14</v>
      </c>
      <c r="C9" s="64" t="s">
        <v>15</v>
      </c>
      <c r="D9" s="65" t="s">
        <v>17</v>
      </c>
      <c r="E9" s="65" t="s">
        <v>100</v>
      </c>
      <c r="F9" s="65" t="s">
        <v>115</v>
      </c>
      <c r="G9" s="64">
        <v>12</v>
      </c>
      <c r="H9" s="64">
        <v>4</v>
      </c>
      <c r="I9" s="64">
        <f t="shared" si="0"/>
        <v>16</v>
      </c>
      <c r="J9" s="64">
        <f t="shared" si="1"/>
        <v>34</v>
      </c>
    </row>
    <row r="10" spans="1:10" ht="10" x14ac:dyDescent="0.2">
      <c r="A10" s="64" t="s">
        <v>16</v>
      </c>
      <c r="B10" s="65" t="s">
        <v>14</v>
      </c>
      <c r="C10" s="64" t="s">
        <v>15</v>
      </c>
      <c r="D10" s="65" t="s">
        <v>17</v>
      </c>
      <c r="E10" s="65" t="s">
        <v>13</v>
      </c>
      <c r="F10" s="65" t="s">
        <v>116</v>
      </c>
      <c r="G10" s="64">
        <v>32</v>
      </c>
      <c r="H10" s="64">
        <v>9</v>
      </c>
      <c r="I10" s="64">
        <f t="shared" si="0"/>
        <v>41</v>
      </c>
      <c r="J10" s="64">
        <f t="shared" si="1"/>
        <v>87</v>
      </c>
    </row>
    <row r="11" spans="1:10" ht="10" x14ac:dyDescent="0.2">
      <c r="A11" s="64" t="s">
        <v>16</v>
      </c>
      <c r="B11" s="65" t="s">
        <v>141</v>
      </c>
      <c r="C11" s="64" t="s">
        <v>15</v>
      </c>
      <c r="D11" s="65" t="s">
        <v>17</v>
      </c>
      <c r="E11" s="65" t="s">
        <v>3</v>
      </c>
      <c r="F11" s="65" t="s">
        <v>142</v>
      </c>
      <c r="G11" s="64">
        <v>22</v>
      </c>
      <c r="H11" s="64">
        <v>10</v>
      </c>
      <c r="I11" s="64">
        <f t="shared" si="0"/>
        <v>32</v>
      </c>
      <c r="J11" s="64">
        <f t="shared" si="1"/>
        <v>68</v>
      </c>
    </row>
    <row r="12" spans="1:10" ht="10" x14ac:dyDescent="0.2">
      <c r="A12" s="64" t="s">
        <v>16</v>
      </c>
      <c r="B12" s="65" t="s">
        <v>141</v>
      </c>
      <c r="C12" s="64" t="s">
        <v>15</v>
      </c>
      <c r="D12" s="65" t="s">
        <v>17</v>
      </c>
      <c r="E12" s="65" t="s">
        <v>4</v>
      </c>
      <c r="F12" s="65" t="s">
        <v>143</v>
      </c>
      <c r="G12" s="64">
        <v>57</v>
      </c>
      <c r="H12" s="64">
        <v>27</v>
      </c>
      <c r="I12" s="64">
        <f t="shared" si="0"/>
        <v>84</v>
      </c>
      <c r="J12" s="64">
        <f t="shared" si="1"/>
        <v>177</v>
      </c>
    </row>
    <row r="13" spans="1:10" ht="10" x14ac:dyDescent="0.2">
      <c r="A13" s="64" t="s">
        <v>16</v>
      </c>
      <c r="B13" s="65" t="s">
        <v>141</v>
      </c>
      <c r="C13" s="64" t="s">
        <v>15</v>
      </c>
      <c r="D13" s="65" t="s">
        <v>17</v>
      </c>
      <c r="E13" s="65" t="s">
        <v>5</v>
      </c>
      <c r="F13" s="65" t="s">
        <v>144</v>
      </c>
      <c r="G13" s="64">
        <v>83</v>
      </c>
      <c r="H13" s="64">
        <v>37</v>
      </c>
      <c r="I13" s="64">
        <f t="shared" si="0"/>
        <v>120</v>
      </c>
      <c r="J13" s="64">
        <f t="shared" si="1"/>
        <v>252</v>
      </c>
    </row>
    <row r="14" spans="1:10" ht="10" x14ac:dyDescent="0.2">
      <c r="A14" s="64" t="s">
        <v>16</v>
      </c>
      <c r="B14" s="65" t="s">
        <v>141</v>
      </c>
      <c r="C14" s="64" t="s">
        <v>15</v>
      </c>
      <c r="D14" s="65" t="s">
        <v>17</v>
      </c>
      <c r="E14" s="65" t="s">
        <v>6</v>
      </c>
      <c r="F14" s="65" t="s">
        <v>145</v>
      </c>
      <c r="G14" s="64">
        <v>67</v>
      </c>
      <c r="H14" s="64">
        <v>28</v>
      </c>
      <c r="I14" s="64">
        <f t="shared" si="0"/>
        <v>95</v>
      </c>
      <c r="J14" s="64">
        <f t="shared" si="1"/>
        <v>200</v>
      </c>
    </row>
    <row r="15" spans="1:10" ht="10" x14ac:dyDescent="0.2">
      <c r="A15" s="64" t="s">
        <v>16</v>
      </c>
      <c r="B15" s="65" t="s">
        <v>141</v>
      </c>
      <c r="C15" s="64" t="s">
        <v>15</v>
      </c>
      <c r="D15" s="65" t="s">
        <v>17</v>
      </c>
      <c r="E15" s="65" t="s">
        <v>7</v>
      </c>
      <c r="F15" s="65" t="s">
        <v>146</v>
      </c>
      <c r="G15" s="64">
        <v>34</v>
      </c>
      <c r="H15" s="64">
        <v>14</v>
      </c>
      <c r="I15" s="64">
        <f t="shared" si="0"/>
        <v>48</v>
      </c>
      <c r="J15" s="64">
        <f t="shared" si="1"/>
        <v>101</v>
      </c>
    </row>
    <row r="16" spans="1:10" ht="10" x14ac:dyDescent="0.2">
      <c r="A16" s="64" t="s">
        <v>16</v>
      </c>
      <c r="B16" s="65" t="s">
        <v>141</v>
      </c>
      <c r="C16" s="64" t="s">
        <v>15</v>
      </c>
      <c r="D16" s="65" t="s">
        <v>17</v>
      </c>
      <c r="E16" s="65" t="s">
        <v>99</v>
      </c>
      <c r="F16" s="65" t="s">
        <v>147</v>
      </c>
      <c r="G16" s="64">
        <v>10</v>
      </c>
      <c r="H16" s="64">
        <v>4</v>
      </c>
      <c r="I16" s="64">
        <f t="shared" si="0"/>
        <v>14</v>
      </c>
      <c r="J16" s="64">
        <f t="shared" si="1"/>
        <v>30</v>
      </c>
    </row>
    <row r="17" spans="1:10" ht="10" x14ac:dyDescent="0.2">
      <c r="A17" s="64" t="s">
        <v>16</v>
      </c>
      <c r="B17" s="65" t="s">
        <v>141</v>
      </c>
      <c r="C17" s="64" t="s">
        <v>15</v>
      </c>
      <c r="D17" s="65" t="s">
        <v>17</v>
      </c>
      <c r="E17" s="65" t="s">
        <v>100</v>
      </c>
      <c r="F17" s="65" t="s">
        <v>148</v>
      </c>
      <c r="G17" s="64">
        <v>5</v>
      </c>
      <c r="H17" s="64">
        <v>3</v>
      </c>
      <c r="I17" s="64">
        <f t="shared" si="0"/>
        <v>8</v>
      </c>
      <c r="J17" s="64">
        <f t="shared" si="1"/>
        <v>17</v>
      </c>
    </row>
    <row r="18" spans="1:10" ht="10" x14ac:dyDescent="0.2">
      <c r="A18" s="64" t="s">
        <v>16</v>
      </c>
      <c r="B18" s="65" t="s">
        <v>141</v>
      </c>
      <c r="C18" s="64" t="s">
        <v>15</v>
      </c>
      <c r="D18" s="65" t="s">
        <v>17</v>
      </c>
      <c r="E18" s="65" t="s">
        <v>13</v>
      </c>
      <c r="F18" s="65" t="s">
        <v>149</v>
      </c>
      <c r="G18" s="64">
        <v>17</v>
      </c>
      <c r="H18" s="64">
        <v>8</v>
      </c>
      <c r="I18" s="64">
        <f t="shared" si="0"/>
        <v>25</v>
      </c>
      <c r="J18" s="64">
        <f t="shared" si="1"/>
        <v>53</v>
      </c>
    </row>
    <row r="19" spans="1:10" ht="10" x14ac:dyDescent="0.2">
      <c r="A19" s="64" t="s">
        <v>16</v>
      </c>
      <c r="B19" s="65" t="s">
        <v>182</v>
      </c>
      <c r="C19" s="64" t="s">
        <v>15</v>
      </c>
      <c r="D19" s="65" t="s">
        <v>17</v>
      </c>
      <c r="E19" s="65" t="s">
        <v>3</v>
      </c>
      <c r="F19" s="65" t="s">
        <v>183</v>
      </c>
      <c r="G19" s="64">
        <v>22</v>
      </c>
      <c r="H19" s="64">
        <v>10</v>
      </c>
      <c r="I19" s="64">
        <f t="shared" si="0"/>
        <v>32</v>
      </c>
      <c r="J19" s="64">
        <f t="shared" si="1"/>
        <v>68</v>
      </c>
    </row>
    <row r="20" spans="1:10" ht="10" x14ac:dyDescent="0.2">
      <c r="A20" s="64" t="s">
        <v>16</v>
      </c>
      <c r="B20" s="65" t="s">
        <v>182</v>
      </c>
      <c r="C20" s="64" t="s">
        <v>15</v>
      </c>
      <c r="D20" s="65" t="s">
        <v>17</v>
      </c>
      <c r="E20" s="65" t="s">
        <v>4</v>
      </c>
      <c r="F20" s="65" t="s">
        <v>184</v>
      </c>
      <c r="G20" s="64">
        <v>38</v>
      </c>
      <c r="H20" s="64">
        <v>18</v>
      </c>
      <c r="I20" s="64">
        <f t="shared" si="0"/>
        <v>56</v>
      </c>
      <c r="J20" s="64">
        <f t="shared" si="1"/>
        <v>118</v>
      </c>
    </row>
    <row r="21" spans="1:10" ht="10" x14ac:dyDescent="0.2">
      <c r="A21" s="64" t="s">
        <v>16</v>
      </c>
      <c r="B21" s="65" t="s">
        <v>182</v>
      </c>
      <c r="C21" s="64" t="s">
        <v>15</v>
      </c>
      <c r="D21" s="65" t="s">
        <v>17</v>
      </c>
      <c r="E21" s="65" t="s">
        <v>5</v>
      </c>
      <c r="F21" s="65" t="s">
        <v>185</v>
      </c>
      <c r="G21" s="64">
        <v>57</v>
      </c>
      <c r="H21" s="64">
        <v>25</v>
      </c>
      <c r="I21" s="64">
        <f t="shared" si="0"/>
        <v>82</v>
      </c>
      <c r="J21" s="64">
        <f t="shared" si="1"/>
        <v>173</v>
      </c>
    </row>
    <row r="22" spans="1:10" ht="10" x14ac:dyDescent="0.2">
      <c r="A22" s="64" t="s">
        <v>16</v>
      </c>
      <c r="B22" s="65" t="s">
        <v>182</v>
      </c>
      <c r="C22" s="64" t="s">
        <v>15</v>
      </c>
      <c r="D22" s="65" t="s">
        <v>17</v>
      </c>
      <c r="E22" s="65" t="s">
        <v>6</v>
      </c>
      <c r="F22" s="65" t="s">
        <v>186</v>
      </c>
      <c r="G22" s="64">
        <v>47</v>
      </c>
      <c r="H22" s="64">
        <v>19</v>
      </c>
      <c r="I22" s="64">
        <f t="shared" si="0"/>
        <v>66</v>
      </c>
      <c r="J22" s="64">
        <f t="shared" si="1"/>
        <v>139</v>
      </c>
    </row>
    <row r="23" spans="1:10" ht="10" x14ac:dyDescent="0.2">
      <c r="A23" s="64" t="s">
        <v>16</v>
      </c>
      <c r="B23" s="65" t="s">
        <v>182</v>
      </c>
      <c r="C23" s="64" t="s">
        <v>15</v>
      </c>
      <c r="D23" s="65" t="s">
        <v>17</v>
      </c>
      <c r="E23" s="65" t="s">
        <v>7</v>
      </c>
      <c r="F23" s="65" t="s">
        <v>187</v>
      </c>
      <c r="G23" s="64">
        <v>24</v>
      </c>
      <c r="H23" s="64">
        <v>10</v>
      </c>
      <c r="I23" s="64">
        <f t="shared" si="0"/>
        <v>34</v>
      </c>
      <c r="J23" s="64">
        <f t="shared" si="1"/>
        <v>72</v>
      </c>
    </row>
    <row r="24" spans="1:10" ht="10" x14ac:dyDescent="0.2">
      <c r="A24" s="64" t="s">
        <v>16</v>
      </c>
      <c r="B24" s="65" t="s">
        <v>182</v>
      </c>
      <c r="C24" s="64" t="s">
        <v>15</v>
      </c>
      <c r="D24" s="65" t="s">
        <v>17</v>
      </c>
      <c r="E24" s="65" t="s">
        <v>99</v>
      </c>
      <c r="F24" s="65" t="s">
        <v>188</v>
      </c>
      <c r="G24" s="64">
        <v>5</v>
      </c>
      <c r="H24" s="64">
        <v>3</v>
      </c>
      <c r="I24" s="64">
        <f t="shared" si="0"/>
        <v>8</v>
      </c>
      <c r="J24" s="64">
        <f t="shared" si="1"/>
        <v>17</v>
      </c>
    </row>
    <row r="25" spans="1:10" ht="10" x14ac:dyDescent="0.2">
      <c r="A25" s="64" t="s">
        <v>16</v>
      </c>
      <c r="B25" s="65" t="s">
        <v>182</v>
      </c>
      <c r="C25" s="64" t="s">
        <v>15</v>
      </c>
      <c r="D25" s="65" t="s">
        <v>17</v>
      </c>
      <c r="E25" s="65" t="s">
        <v>100</v>
      </c>
      <c r="F25" s="65" t="s">
        <v>189</v>
      </c>
      <c r="G25" s="64">
        <v>5</v>
      </c>
      <c r="H25" s="64">
        <v>3</v>
      </c>
      <c r="I25" s="64">
        <f t="shared" si="0"/>
        <v>8</v>
      </c>
      <c r="J25" s="64">
        <f t="shared" si="1"/>
        <v>17</v>
      </c>
    </row>
    <row r="26" spans="1:10" ht="10" x14ac:dyDescent="0.2">
      <c r="A26" s="64" t="s">
        <v>16</v>
      </c>
      <c r="B26" s="65" t="s">
        <v>182</v>
      </c>
      <c r="C26" s="64" t="s">
        <v>15</v>
      </c>
      <c r="D26" s="65" t="s">
        <v>17</v>
      </c>
      <c r="E26" s="65" t="s">
        <v>13</v>
      </c>
      <c r="F26" s="65" t="s">
        <v>190</v>
      </c>
      <c r="G26" s="64">
        <v>15</v>
      </c>
      <c r="H26" s="64">
        <v>7</v>
      </c>
      <c r="I26" s="64">
        <f t="shared" si="0"/>
        <v>22</v>
      </c>
      <c r="J26" s="64">
        <f t="shared" si="1"/>
        <v>47</v>
      </c>
    </row>
    <row r="27" spans="1:10" ht="10" x14ac:dyDescent="0.2">
      <c r="A27" s="64" t="s">
        <v>16</v>
      </c>
      <c r="B27" s="65" t="s">
        <v>8</v>
      </c>
      <c r="C27" s="64" t="s">
        <v>15</v>
      </c>
      <c r="D27" s="65" t="s">
        <v>17</v>
      </c>
      <c r="E27" s="65" t="s">
        <v>3</v>
      </c>
      <c r="F27" s="65" t="s">
        <v>225</v>
      </c>
      <c r="G27" s="64">
        <v>0</v>
      </c>
      <c r="H27" s="64">
        <v>3</v>
      </c>
      <c r="I27" s="64">
        <f t="shared" si="0"/>
        <v>3</v>
      </c>
      <c r="J27" s="64">
        <f t="shared" si="1"/>
        <v>7</v>
      </c>
    </row>
    <row r="28" spans="1:10" ht="10" x14ac:dyDescent="0.2">
      <c r="A28" s="64" t="s">
        <v>16</v>
      </c>
      <c r="B28" s="65" t="s">
        <v>8</v>
      </c>
      <c r="C28" s="64" t="s">
        <v>15</v>
      </c>
      <c r="D28" s="65" t="s">
        <v>17</v>
      </c>
      <c r="E28" s="65" t="s">
        <v>4</v>
      </c>
      <c r="F28" s="65" t="s">
        <v>226</v>
      </c>
      <c r="G28" s="64">
        <v>1</v>
      </c>
      <c r="H28" s="64">
        <v>44</v>
      </c>
      <c r="I28" s="64">
        <f t="shared" si="0"/>
        <v>45</v>
      </c>
      <c r="J28" s="64">
        <f t="shared" si="1"/>
        <v>95</v>
      </c>
    </row>
    <row r="29" spans="1:10" ht="10" hidden="1" x14ac:dyDescent="0.2">
      <c r="A29" s="64" t="s">
        <v>16</v>
      </c>
      <c r="B29" s="65" t="s">
        <v>8</v>
      </c>
      <c r="C29" s="64" t="s">
        <v>15</v>
      </c>
      <c r="D29" s="65" t="s">
        <v>17</v>
      </c>
      <c r="E29" s="65" t="s">
        <v>5</v>
      </c>
      <c r="F29" s="65" t="s">
        <v>227</v>
      </c>
      <c r="G29" s="64">
        <v>0</v>
      </c>
      <c r="H29" s="64">
        <v>0</v>
      </c>
      <c r="I29" s="64">
        <f t="shared" si="0"/>
        <v>0</v>
      </c>
      <c r="J29" s="64">
        <f t="shared" si="1"/>
        <v>0</v>
      </c>
    </row>
    <row r="30" spans="1:10" ht="10" hidden="1" x14ac:dyDescent="0.2">
      <c r="A30" s="64" t="s">
        <v>16</v>
      </c>
      <c r="B30" s="65" t="s">
        <v>8</v>
      </c>
      <c r="C30" s="64" t="s">
        <v>15</v>
      </c>
      <c r="D30" s="65" t="s">
        <v>17</v>
      </c>
      <c r="E30" s="65" t="s">
        <v>6</v>
      </c>
      <c r="F30" s="65" t="s">
        <v>228</v>
      </c>
      <c r="G30" s="64">
        <v>0</v>
      </c>
      <c r="H30" s="64">
        <v>0</v>
      </c>
      <c r="I30" s="64">
        <f t="shared" si="0"/>
        <v>0</v>
      </c>
      <c r="J30" s="64">
        <f t="shared" si="1"/>
        <v>0</v>
      </c>
    </row>
    <row r="31" spans="1:10" ht="10" x14ac:dyDescent="0.2">
      <c r="A31" s="64" t="s">
        <v>16</v>
      </c>
      <c r="B31" s="65" t="s">
        <v>8</v>
      </c>
      <c r="C31" s="64" t="s">
        <v>15</v>
      </c>
      <c r="D31" s="65" t="s">
        <v>17</v>
      </c>
      <c r="E31" s="65" t="s">
        <v>7</v>
      </c>
      <c r="F31" s="65" t="s">
        <v>229</v>
      </c>
      <c r="G31" s="64">
        <v>0</v>
      </c>
      <c r="H31" s="64">
        <v>2</v>
      </c>
      <c r="I31" s="64">
        <f t="shared" si="0"/>
        <v>2</v>
      </c>
      <c r="J31" s="64">
        <f t="shared" si="1"/>
        <v>5</v>
      </c>
    </row>
    <row r="32" spans="1:10" ht="10" hidden="1" x14ac:dyDescent="0.2">
      <c r="A32" s="64" t="s">
        <v>16</v>
      </c>
      <c r="B32" s="65" t="s">
        <v>8</v>
      </c>
      <c r="C32" s="64" t="s">
        <v>15</v>
      </c>
      <c r="D32" s="65" t="s">
        <v>17</v>
      </c>
      <c r="E32" s="65" t="s">
        <v>99</v>
      </c>
      <c r="F32" s="65" t="s">
        <v>230</v>
      </c>
      <c r="G32" s="64">
        <v>0</v>
      </c>
      <c r="H32" s="64">
        <v>0</v>
      </c>
      <c r="I32" s="64">
        <f t="shared" si="0"/>
        <v>0</v>
      </c>
      <c r="J32" s="64">
        <f t="shared" si="1"/>
        <v>0</v>
      </c>
    </row>
    <row r="33" spans="1:10" ht="10" hidden="1" x14ac:dyDescent="0.2">
      <c r="A33" s="64" t="s">
        <v>16</v>
      </c>
      <c r="B33" s="65" t="s">
        <v>8</v>
      </c>
      <c r="C33" s="64" t="s">
        <v>15</v>
      </c>
      <c r="D33" s="65" t="s">
        <v>17</v>
      </c>
      <c r="E33" s="65" t="s">
        <v>100</v>
      </c>
      <c r="F33" s="65" t="s">
        <v>231</v>
      </c>
      <c r="G33" s="64">
        <v>0</v>
      </c>
      <c r="H33" s="64">
        <v>0</v>
      </c>
      <c r="I33" s="64">
        <f t="shared" si="0"/>
        <v>0</v>
      </c>
      <c r="J33" s="64">
        <f t="shared" si="1"/>
        <v>0</v>
      </c>
    </row>
    <row r="34" spans="1:10" ht="10" x14ac:dyDescent="0.2">
      <c r="A34" s="64" t="s">
        <v>16</v>
      </c>
      <c r="B34" s="65" t="s">
        <v>8</v>
      </c>
      <c r="C34" s="64" t="s">
        <v>15</v>
      </c>
      <c r="D34" s="65" t="s">
        <v>17</v>
      </c>
      <c r="E34" s="65" t="s">
        <v>13</v>
      </c>
      <c r="F34" s="65" t="s">
        <v>232</v>
      </c>
      <c r="G34" s="64">
        <v>17</v>
      </c>
      <c r="H34" s="64">
        <v>11</v>
      </c>
      <c r="I34" s="64">
        <f t="shared" si="0"/>
        <v>28</v>
      </c>
      <c r="J34" s="64">
        <f t="shared" si="1"/>
        <v>59</v>
      </c>
    </row>
    <row r="35" spans="1:10" ht="10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>
        <f>SUM(J3:J34)</f>
        <v>3196</v>
      </c>
    </row>
  </sheetData>
  <autoFilter ref="A2:J35" xr:uid="{D4CCE403-3F74-4062-890B-79D4ABBB9339}">
    <filterColumn colId="8">
      <filters blank="1">
        <filter val="103"/>
        <filter val="120"/>
        <filter val="14"/>
        <filter val="16"/>
        <filter val="180"/>
        <filter val="2"/>
        <filter val="22"/>
        <filter val="249"/>
        <filter val="25"/>
        <filter val="28"/>
        <filter val="3"/>
        <filter val="32"/>
        <filter val="34"/>
        <filter val="41"/>
        <filter val="45"/>
        <filter val="48"/>
        <filter val="56"/>
        <filter val="59"/>
        <filter val="66"/>
        <filter val="8"/>
        <filter val="82"/>
        <filter val="84"/>
        <filter val="95"/>
      </filters>
    </filterColumn>
  </autoFilter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E636-78B8-4A11-AEFA-9B2405707C02}">
  <sheetPr filterMode="1"/>
  <dimension ref="A1:J35"/>
  <sheetViews>
    <sheetView topLeftCell="B1" workbookViewId="0">
      <selection activeCell="L9" sqref="L9"/>
    </sheetView>
  </sheetViews>
  <sheetFormatPr defaultRowHeight="14.5" x14ac:dyDescent="0.35"/>
  <cols>
    <col min="1" max="1" width="12.58203125" style="61" hidden="1" customWidth="1"/>
    <col min="2" max="2" width="20.58203125" style="61" bestFit="1" customWidth="1"/>
    <col min="3" max="3" width="12" style="61" hidden="1" customWidth="1"/>
    <col min="4" max="4" width="10.91406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bestFit="1" customWidth="1"/>
    <col min="10" max="10" width="10.08203125" style="3" bestFit="1" customWidth="1"/>
    <col min="11" max="16384" width="8.6640625" style="61"/>
  </cols>
  <sheetData>
    <row r="1" spans="1:10" x14ac:dyDescent="0.2">
      <c r="G1" s="37"/>
      <c r="H1" s="37"/>
      <c r="I1" s="37"/>
      <c r="J1" s="37"/>
    </row>
    <row r="2" spans="1:10" ht="10" x14ac:dyDescent="0.2">
      <c r="A2" s="63" t="s">
        <v>72</v>
      </c>
      <c r="B2" s="63" t="s">
        <v>96</v>
      </c>
      <c r="C2" s="63" t="s">
        <v>0</v>
      </c>
      <c r="D2" s="63" t="s">
        <v>1</v>
      </c>
      <c r="E2" s="63" t="s">
        <v>2</v>
      </c>
      <c r="F2" s="63" t="s">
        <v>97</v>
      </c>
      <c r="G2" s="63" t="s">
        <v>241</v>
      </c>
      <c r="H2" s="63" t="s">
        <v>242</v>
      </c>
      <c r="I2" s="63" t="s">
        <v>95</v>
      </c>
      <c r="J2" s="63" t="s">
        <v>94</v>
      </c>
    </row>
    <row r="3" spans="1:10" ht="10" x14ac:dyDescent="0.2">
      <c r="A3" s="64" t="s">
        <v>48</v>
      </c>
      <c r="B3" s="65" t="s">
        <v>14</v>
      </c>
      <c r="C3" s="64" t="s">
        <v>47</v>
      </c>
      <c r="D3" s="65" t="s">
        <v>12</v>
      </c>
      <c r="E3" s="65" t="s">
        <v>3</v>
      </c>
      <c r="F3" s="65" t="s">
        <v>117</v>
      </c>
      <c r="G3" s="64">
        <v>32</v>
      </c>
      <c r="H3" s="64">
        <v>34</v>
      </c>
      <c r="I3" s="64">
        <f>G3+H3</f>
        <v>66</v>
      </c>
      <c r="J3" s="64">
        <f>ROUNDUP(I3*2*1.05,0)</f>
        <v>139</v>
      </c>
    </row>
    <row r="4" spans="1:10" ht="10" hidden="1" x14ac:dyDescent="0.2">
      <c r="A4" s="64" t="s">
        <v>48</v>
      </c>
      <c r="B4" s="65" t="s">
        <v>14</v>
      </c>
      <c r="C4" s="64" t="s">
        <v>47</v>
      </c>
      <c r="D4" s="65" t="s">
        <v>12</v>
      </c>
      <c r="E4" s="65" t="s">
        <v>4</v>
      </c>
      <c r="F4" s="65" t="s">
        <v>118</v>
      </c>
      <c r="G4" s="64">
        <v>0</v>
      </c>
      <c r="H4" s="64">
        <v>0</v>
      </c>
      <c r="I4" s="64">
        <f t="shared" ref="I4:I34" si="0">G4+H4</f>
        <v>0</v>
      </c>
      <c r="J4" s="64">
        <f t="shared" ref="J4:J34" si="1">ROUNDUP(I4*2*1.05,0)</f>
        <v>0</v>
      </c>
    </row>
    <row r="5" spans="1:10" ht="10" x14ac:dyDescent="0.2">
      <c r="A5" s="64" t="s">
        <v>48</v>
      </c>
      <c r="B5" s="65" t="s">
        <v>14</v>
      </c>
      <c r="C5" s="64" t="s">
        <v>47</v>
      </c>
      <c r="D5" s="65" t="s">
        <v>12</v>
      </c>
      <c r="E5" s="65" t="s">
        <v>5</v>
      </c>
      <c r="F5" s="65" t="s">
        <v>119</v>
      </c>
      <c r="G5" s="64">
        <v>153</v>
      </c>
      <c r="H5" s="64">
        <v>141</v>
      </c>
      <c r="I5" s="64">
        <f t="shared" si="0"/>
        <v>294</v>
      </c>
      <c r="J5" s="64">
        <f t="shared" si="1"/>
        <v>618</v>
      </c>
    </row>
    <row r="6" spans="1:10" ht="10" x14ac:dyDescent="0.2">
      <c r="A6" s="64" t="s">
        <v>48</v>
      </c>
      <c r="B6" s="65" t="s">
        <v>14</v>
      </c>
      <c r="C6" s="64" t="s">
        <v>47</v>
      </c>
      <c r="D6" s="65" t="s">
        <v>12</v>
      </c>
      <c r="E6" s="65" t="s">
        <v>6</v>
      </c>
      <c r="F6" s="65" t="s">
        <v>120</v>
      </c>
      <c r="G6" s="64">
        <v>0</v>
      </c>
      <c r="H6" s="64">
        <v>47</v>
      </c>
      <c r="I6" s="64">
        <f t="shared" si="0"/>
        <v>47</v>
      </c>
      <c r="J6" s="64">
        <f t="shared" si="1"/>
        <v>99</v>
      </c>
    </row>
    <row r="7" spans="1:10" ht="10" x14ac:dyDescent="0.2">
      <c r="A7" s="64" t="s">
        <v>48</v>
      </c>
      <c r="B7" s="65" t="s">
        <v>14</v>
      </c>
      <c r="C7" s="64" t="s">
        <v>47</v>
      </c>
      <c r="D7" s="65" t="s">
        <v>12</v>
      </c>
      <c r="E7" s="65" t="s">
        <v>7</v>
      </c>
      <c r="F7" s="65" t="s">
        <v>121</v>
      </c>
      <c r="G7" s="64">
        <v>0</v>
      </c>
      <c r="H7" s="64">
        <v>34</v>
      </c>
      <c r="I7" s="64">
        <f t="shared" si="0"/>
        <v>34</v>
      </c>
      <c r="J7" s="64">
        <f t="shared" si="1"/>
        <v>72</v>
      </c>
    </row>
    <row r="8" spans="1:10" ht="10" x14ac:dyDescent="0.2">
      <c r="A8" s="64" t="s">
        <v>48</v>
      </c>
      <c r="B8" s="65" t="s">
        <v>14</v>
      </c>
      <c r="C8" s="64" t="s">
        <v>47</v>
      </c>
      <c r="D8" s="65" t="s">
        <v>12</v>
      </c>
      <c r="E8" s="65" t="s">
        <v>99</v>
      </c>
      <c r="F8" s="65" t="s">
        <v>122</v>
      </c>
      <c r="G8" s="64">
        <v>32</v>
      </c>
      <c r="H8" s="64">
        <v>35</v>
      </c>
      <c r="I8" s="64">
        <f t="shared" si="0"/>
        <v>67</v>
      </c>
      <c r="J8" s="64">
        <f t="shared" si="1"/>
        <v>141</v>
      </c>
    </row>
    <row r="9" spans="1:10" ht="10" x14ac:dyDescent="0.2">
      <c r="A9" s="64" t="s">
        <v>48</v>
      </c>
      <c r="B9" s="65" t="s">
        <v>14</v>
      </c>
      <c r="C9" s="64" t="s">
        <v>47</v>
      </c>
      <c r="D9" s="65" t="s">
        <v>12</v>
      </c>
      <c r="E9" s="65" t="s">
        <v>100</v>
      </c>
      <c r="F9" s="65" t="s">
        <v>123</v>
      </c>
      <c r="G9" s="64">
        <v>33</v>
      </c>
      <c r="H9" s="64">
        <v>10</v>
      </c>
      <c r="I9" s="64">
        <f t="shared" si="0"/>
        <v>43</v>
      </c>
      <c r="J9" s="64">
        <f t="shared" si="1"/>
        <v>91</v>
      </c>
    </row>
    <row r="10" spans="1:10" ht="10" x14ac:dyDescent="0.2">
      <c r="A10" s="64" t="s">
        <v>48</v>
      </c>
      <c r="B10" s="65" t="s">
        <v>14</v>
      </c>
      <c r="C10" s="64" t="s">
        <v>47</v>
      </c>
      <c r="D10" s="65" t="s">
        <v>12</v>
      </c>
      <c r="E10" s="65" t="s">
        <v>13</v>
      </c>
      <c r="F10" s="65" t="s">
        <v>124</v>
      </c>
      <c r="G10" s="64">
        <v>33</v>
      </c>
      <c r="H10" s="64">
        <v>14</v>
      </c>
      <c r="I10" s="64">
        <f t="shared" si="0"/>
        <v>47</v>
      </c>
      <c r="J10" s="64">
        <f t="shared" si="1"/>
        <v>99</v>
      </c>
    </row>
    <row r="11" spans="1:10" ht="10" x14ac:dyDescent="0.2">
      <c r="A11" s="64" t="s">
        <v>48</v>
      </c>
      <c r="B11" s="65" t="s">
        <v>141</v>
      </c>
      <c r="C11" s="64" t="s">
        <v>47</v>
      </c>
      <c r="D11" s="65" t="s">
        <v>12</v>
      </c>
      <c r="E11" s="65" t="s">
        <v>3</v>
      </c>
      <c r="F11" s="65" t="s">
        <v>158</v>
      </c>
      <c r="G11" s="64">
        <v>90</v>
      </c>
      <c r="H11" s="64">
        <v>29</v>
      </c>
      <c r="I11" s="64">
        <f t="shared" si="0"/>
        <v>119</v>
      </c>
      <c r="J11" s="64">
        <f t="shared" si="1"/>
        <v>250</v>
      </c>
    </row>
    <row r="12" spans="1:10" ht="10" x14ac:dyDescent="0.2">
      <c r="A12" s="64" t="s">
        <v>48</v>
      </c>
      <c r="B12" s="65" t="s">
        <v>141</v>
      </c>
      <c r="C12" s="64" t="s">
        <v>47</v>
      </c>
      <c r="D12" s="65" t="s">
        <v>12</v>
      </c>
      <c r="E12" s="65" t="s">
        <v>4</v>
      </c>
      <c r="F12" s="65" t="s">
        <v>159</v>
      </c>
      <c r="G12" s="64">
        <v>151</v>
      </c>
      <c r="H12" s="64">
        <v>54</v>
      </c>
      <c r="I12" s="64">
        <f t="shared" si="0"/>
        <v>205</v>
      </c>
      <c r="J12" s="64">
        <f t="shared" si="1"/>
        <v>431</v>
      </c>
    </row>
    <row r="13" spans="1:10" ht="10" x14ac:dyDescent="0.2">
      <c r="A13" s="64" t="s">
        <v>48</v>
      </c>
      <c r="B13" s="65" t="s">
        <v>141</v>
      </c>
      <c r="C13" s="64" t="s">
        <v>47</v>
      </c>
      <c r="D13" s="65" t="s">
        <v>12</v>
      </c>
      <c r="E13" s="65" t="s">
        <v>5</v>
      </c>
      <c r="F13" s="65" t="s">
        <v>160</v>
      </c>
      <c r="G13" s="64">
        <v>292</v>
      </c>
      <c r="H13" s="64">
        <v>97</v>
      </c>
      <c r="I13" s="64">
        <f t="shared" si="0"/>
        <v>389</v>
      </c>
      <c r="J13" s="64">
        <f t="shared" si="1"/>
        <v>817</v>
      </c>
    </row>
    <row r="14" spans="1:10" ht="10" x14ac:dyDescent="0.2">
      <c r="A14" s="64" t="s">
        <v>48</v>
      </c>
      <c r="B14" s="65" t="s">
        <v>141</v>
      </c>
      <c r="C14" s="64" t="s">
        <v>47</v>
      </c>
      <c r="D14" s="65" t="s">
        <v>12</v>
      </c>
      <c r="E14" s="65" t="s">
        <v>6</v>
      </c>
      <c r="F14" s="65" t="s">
        <v>161</v>
      </c>
      <c r="G14" s="64">
        <v>232</v>
      </c>
      <c r="H14" s="64">
        <v>77</v>
      </c>
      <c r="I14" s="64">
        <f t="shared" si="0"/>
        <v>309</v>
      </c>
      <c r="J14" s="64">
        <f t="shared" si="1"/>
        <v>649</v>
      </c>
    </row>
    <row r="15" spans="1:10" ht="10" x14ac:dyDescent="0.2">
      <c r="A15" s="64" t="s">
        <v>48</v>
      </c>
      <c r="B15" s="65" t="s">
        <v>141</v>
      </c>
      <c r="C15" s="64" t="s">
        <v>47</v>
      </c>
      <c r="D15" s="65" t="s">
        <v>12</v>
      </c>
      <c r="E15" s="65" t="s">
        <v>7</v>
      </c>
      <c r="F15" s="65" t="s">
        <v>162</v>
      </c>
      <c r="G15" s="64">
        <v>125</v>
      </c>
      <c r="H15" s="64">
        <v>39</v>
      </c>
      <c r="I15" s="64">
        <f t="shared" si="0"/>
        <v>164</v>
      </c>
      <c r="J15" s="64">
        <f t="shared" si="1"/>
        <v>345</v>
      </c>
    </row>
    <row r="16" spans="1:10" ht="10" x14ac:dyDescent="0.2">
      <c r="A16" s="64" t="s">
        <v>48</v>
      </c>
      <c r="B16" s="65" t="s">
        <v>141</v>
      </c>
      <c r="C16" s="64" t="s">
        <v>47</v>
      </c>
      <c r="D16" s="65" t="s">
        <v>12</v>
      </c>
      <c r="E16" s="65" t="s">
        <v>99</v>
      </c>
      <c r="F16" s="65" t="s">
        <v>163</v>
      </c>
      <c r="G16" s="64">
        <v>44</v>
      </c>
      <c r="H16" s="64">
        <v>14</v>
      </c>
      <c r="I16" s="64">
        <f t="shared" si="0"/>
        <v>58</v>
      </c>
      <c r="J16" s="64">
        <f t="shared" si="1"/>
        <v>122</v>
      </c>
    </row>
    <row r="17" spans="1:10" ht="10" x14ac:dyDescent="0.2">
      <c r="A17" s="64" t="s">
        <v>48</v>
      </c>
      <c r="B17" s="65" t="s">
        <v>141</v>
      </c>
      <c r="C17" s="64" t="s">
        <v>47</v>
      </c>
      <c r="D17" s="65" t="s">
        <v>12</v>
      </c>
      <c r="E17" s="65" t="s">
        <v>100</v>
      </c>
      <c r="F17" s="65" t="s">
        <v>164</v>
      </c>
      <c r="G17" s="64">
        <v>20</v>
      </c>
      <c r="H17" s="64">
        <v>6</v>
      </c>
      <c r="I17" s="64">
        <f t="shared" si="0"/>
        <v>26</v>
      </c>
      <c r="J17" s="64">
        <f t="shared" si="1"/>
        <v>55</v>
      </c>
    </row>
    <row r="18" spans="1:10" ht="10" x14ac:dyDescent="0.2">
      <c r="A18" s="64" t="s">
        <v>48</v>
      </c>
      <c r="B18" s="65" t="s">
        <v>141</v>
      </c>
      <c r="C18" s="64" t="s">
        <v>47</v>
      </c>
      <c r="D18" s="65" t="s">
        <v>12</v>
      </c>
      <c r="E18" s="65" t="s">
        <v>13</v>
      </c>
      <c r="F18" s="65" t="s">
        <v>165</v>
      </c>
      <c r="G18" s="64">
        <v>42</v>
      </c>
      <c r="H18" s="64">
        <v>14</v>
      </c>
      <c r="I18" s="64">
        <f t="shared" si="0"/>
        <v>56</v>
      </c>
      <c r="J18" s="64">
        <f t="shared" si="1"/>
        <v>118</v>
      </c>
    </row>
    <row r="19" spans="1:10" ht="10" x14ac:dyDescent="0.2">
      <c r="A19" s="64" t="s">
        <v>48</v>
      </c>
      <c r="B19" s="65" t="s">
        <v>182</v>
      </c>
      <c r="C19" s="64" t="s">
        <v>47</v>
      </c>
      <c r="D19" s="65" t="s">
        <v>12</v>
      </c>
      <c r="E19" s="65" t="s">
        <v>3</v>
      </c>
      <c r="F19" s="65" t="s">
        <v>199</v>
      </c>
      <c r="G19" s="64">
        <v>93</v>
      </c>
      <c r="H19" s="64">
        <v>29</v>
      </c>
      <c r="I19" s="64">
        <f t="shared" si="0"/>
        <v>122</v>
      </c>
      <c r="J19" s="64">
        <f t="shared" si="1"/>
        <v>257</v>
      </c>
    </row>
    <row r="20" spans="1:10" ht="10" x14ac:dyDescent="0.2">
      <c r="A20" s="64" t="s">
        <v>48</v>
      </c>
      <c r="B20" s="65" t="s">
        <v>182</v>
      </c>
      <c r="C20" s="64" t="s">
        <v>47</v>
      </c>
      <c r="D20" s="65" t="s">
        <v>12</v>
      </c>
      <c r="E20" s="65" t="s">
        <v>4</v>
      </c>
      <c r="F20" s="65" t="s">
        <v>200</v>
      </c>
      <c r="G20" s="64">
        <v>156</v>
      </c>
      <c r="H20" s="64">
        <v>54</v>
      </c>
      <c r="I20" s="64">
        <f t="shared" si="0"/>
        <v>210</v>
      </c>
      <c r="J20" s="64">
        <f t="shared" si="1"/>
        <v>441</v>
      </c>
    </row>
    <row r="21" spans="1:10" ht="10" x14ac:dyDescent="0.2">
      <c r="A21" s="64" t="s">
        <v>48</v>
      </c>
      <c r="B21" s="65" t="s">
        <v>182</v>
      </c>
      <c r="C21" s="64" t="s">
        <v>47</v>
      </c>
      <c r="D21" s="65" t="s">
        <v>12</v>
      </c>
      <c r="E21" s="65" t="s">
        <v>5</v>
      </c>
      <c r="F21" s="65" t="s">
        <v>201</v>
      </c>
      <c r="G21" s="64">
        <v>272</v>
      </c>
      <c r="H21" s="64">
        <v>97</v>
      </c>
      <c r="I21" s="64">
        <f t="shared" si="0"/>
        <v>369</v>
      </c>
      <c r="J21" s="64">
        <f t="shared" si="1"/>
        <v>775</v>
      </c>
    </row>
    <row r="22" spans="1:10" ht="10" x14ac:dyDescent="0.2">
      <c r="A22" s="64" t="s">
        <v>48</v>
      </c>
      <c r="B22" s="65" t="s">
        <v>182</v>
      </c>
      <c r="C22" s="64" t="s">
        <v>47</v>
      </c>
      <c r="D22" s="65" t="s">
        <v>12</v>
      </c>
      <c r="E22" s="65" t="s">
        <v>6</v>
      </c>
      <c r="F22" s="65" t="s">
        <v>202</v>
      </c>
      <c r="G22" s="64">
        <v>227</v>
      </c>
      <c r="H22" s="64">
        <v>77</v>
      </c>
      <c r="I22" s="64">
        <f t="shared" si="0"/>
        <v>304</v>
      </c>
      <c r="J22" s="64">
        <f t="shared" si="1"/>
        <v>639</v>
      </c>
    </row>
    <row r="23" spans="1:10" ht="10" x14ac:dyDescent="0.2">
      <c r="A23" s="64" t="s">
        <v>48</v>
      </c>
      <c r="B23" s="65" t="s">
        <v>182</v>
      </c>
      <c r="C23" s="64" t="s">
        <v>47</v>
      </c>
      <c r="D23" s="65" t="s">
        <v>12</v>
      </c>
      <c r="E23" s="65" t="s">
        <v>7</v>
      </c>
      <c r="F23" s="65" t="s">
        <v>203</v>
      </c>
      <c r="G23" s="64">
        <v>111</v>
      </c>
      <c r="H23" s="64">
        <v>39</v>
      </c>
      <c r="I23" s="64">
        <f t="shared" si="0"/>
        <v>150</v>
      </c>
      <c r="J23" s="64">
        <f t="shared" si="1"/>
        <v>315</v>
      </c>
    </row>
    <row r="24" spans="1:10" ht="10" x14ac:dyDescent="0.2">
      <c r="A24" s="64" t="s">
        <v>48</v>
      </c>
      <c r="B24" s="65" t="s">
        <v>182</v>
      </c>
      <c r="C24" s="64" t="s">
        <v>47</v>
      </c>
      <c r="D24" s="65" t="s">
        <v>12</v>
      </c>
      <c r="E24" s="65" t="s">
        <v>99</v>
      </c>
      <c r="F24" s="65" t="s">
        <v>204</v>
      </c>
      <c r="G24" s="64">
        <v>36</v>
      </c>
      <c r="H24" s="64">
        <v>14</v>
      </c>
      <c r="I24" s="64">
        <f t="shared" si="0"/>
        <v>50</v>
      </c>
      <c r="J24" s="64">
        <f t="shared" si="1"/>
        <v>105</v>
      </c>
    </row>
    <row r="25" spans="1:10" ht="10" x14ac:dyDescent="0.2">
      <c r="A25" s="64" t="s">
        <v>48</v>
      </c>
      <c r="B25" s="65" t="s">
        <v>182</v>
      </c>
      <c r="C25" s="64" t="s">
        <v>47</v>
      </c>
      <c r="D25" s="65" t="s">
        <v>12</v>
      </c>
      <c r="E25" s="65" t="s">
        <v>100</v>
      </c>
      <c r="F25" s="65" t="s">
        <v>205</v>
      </c>
      <c r="G25" s="64">
        <v>16</v>
      </c>
      <c r="H25" s="64">
        <v>6</v>
      </c>
      <c r="I25" s="64">
        <f t="shared" si="0"/>
        <v>22</v>
      </c>
      <c r="J25" s="64">
        <f t="shared" si="1"/>
        <v>47</v>
      </c>
    </row>
    <row r="26" spans="1:10" ht="10" x14ac:dyDescent="0.2">
      <c r="A26" s="64" t="s">
        <v>48</v>
      </c>
      <c r="B26" s="65" t="s">
        <v>182</v>
      </c>
      <c r="C26" s="64" t="s">
        <v>47</v>
      </c>
      <c r="D26" s="65" t="s">
        <v>12</v>
      </c>
      <c r="E26" s="65" t="s">
        <v>13</v>
      </c>
      <c r="F26" s="65" t="s">
        <v>206</v>
      </c>
      <c r="G26" s="64">
        <v>40</v>
      </c>
      <c r="H26" s="64">
        <v>14</v>
      </c>
      <c r="I26" s="64">
        <f t="shared" si="0"/>
        <v>54</v>
      </c>
      <c r="J26" s="64">
        <f t="shared" si="1"/>
        <v>114</v>
      </c>
    </row>
    <row r="27" spans="1:10" ht="10" x14ac:dyDescent="0.2">
      <c r="A27" s="64" t="s">
        <v>48</v>
      </c>
      <c r="B27" s="65" t="s">
        <v>8</v>
      </c>
      <c r="C27" s="64" t="s">
        <v>47</v>
      </c>
      <c r="D27" s="65" t="s">
        <v>12</v>
      </c>
      <c r="E27" s="65" t="s">
        <v>3</v>
      </c>
      <c r="F27" s="65" t="s">
        <v>233</v>
      </c>
      <c r="G27" s="64">
        <v>0</v>
      </c>
      <c r="H27" s="64">
        <v>66</v>
      </c>
      <c r="I27" s="64">
        <f t="shared" si="0"/>
        <v>66</v>
      </c>
      <c r="J27" s="64">
        <f t="shared" si="1"/>
        <v>139</v>
      </c>
    </row>
    <row r="28" spans="1:10" ht="10" x14ac:dyDescent="0.2">
      <c r="A28" s="64" t="s">
        <v>48</v>
      </c>
      <c r="B28" s="65" t="s">
        <v>8</v>
      </c>
      <c r="C28" s="64" t="s">
        <v>47</v>
      </c>
      <c r="D28" s="65" t="s">
        <v>12</v>
      </c>
      <c r="E28" s="65" t="s">
        <v>4</v>
      </c>
      <c r="F28" s="65" t="s">
        <v>234</v>
      </c>
      <c r="G28" s="64">
        <v>0</v>
      </c>
      <c r="H28" s="64">
        <v>87</v>
      </c>
      <c r="I28" s="64">
        <f t="shared" si="0"/>
        <v>87</v>
      </c>
      <c r="J28" s="64">
        <f t="shared" si="1"/>
        <v>183</v>
      </c>
    </row>
    <row r="29" spans="1:10" ht="10" x14ac:dyDescent="0.2">
      <c r="A29" s="64" t="s">
        <v>48</v>
      </c>
      <c r="B29" s="65" t="s">
        <v>8</v>
      </c>
      <c r="C29" s="64" t="s">
        <v>47</v>
      </c>
      <c r="D29" s="65" t="s">
        <v>12</v>
      </c>
      <c r="E29" s="65" t="s">
        <v>5</v>
      </c>
      <c r="F29" s="65" t="s">
        <v>235</v>
      </c>
      <c r="G29" s="64">
        <v>0</v>
      </c>
      <c r="H29" s="64">
        <v>32</v>
      </c>
      <c r="I29" s="64">
        <f t="shared" si="0"/>
        <v>32</v>
      </c>
      <c r="J29" s="64">
        <f t="shared" si="1"/>
        <v>68</v>
      </c>
    </row>
    <row r="30" spans="1:10" ht="10" hidden="1" x14ac:dyDescent="0.2">
      <c r="A30" s="64" t="s">
        <v>48</v>
      </c>
      <c r="B30" s="65" t="s">
        <v>8</v>
      </c>
      <c r="C30" s="64" t="s">
        <v>47</v>
      </c>
      <c r="D30" s="65" t="s">
        <v>12</v>
      </c>
      <c r="E30" s="65" t="s">
        <v>6</v>
      </c>
      <c r="F30" s="65" t="s">
        <v>236</v>
      </c>
      <c r="G30" s="64">
        <v>0</v>
      </c>
      <c r="H30" s="64">
        <v>0</v>
      </c>
      <c r="I30" s="64">
        <f t="shared" si="0"/>
        <v>0</v>
      </c>
      <c r="J30" s="64">
        <f t="shared" si="1"/>
        <v>0</v>
      </c>
    </row>
    <row r="31" spans="1:10" ht="10" hidden="1" x14ac:dyDescent="0.2">
      <c r="A31" s="64" t="s">
        <v>48</v>
      </c>
      <c r="B31" s="65" t="s">
        <v>8</v>
      </c>
      <c r="C31" s="64" t="s">
        <v>47</v>
      </c>
      <c r="D31" s="65" t="s">
        <v>12</v>
      </c>
      <c r="E31" s="65" t="s">
        <v>7</v>
      </c>
      <c r="F31" s="65" t="s">
        <v>237</v>
      </c>
      <c r="G31" s="64">
        <v>0</v>
      </c>
      <c r="H31" s="64">
        <v>0</v>
      </c>
      <c r="I31" s="64">
        <f t="shared" si="0"/>
        <v>0</v>
      </c>
      <c r="J31" s="64">
        <f t="shared" si="1"/>
        <v>0</v>
      </c>
    </row>
    <row r="32" spans="1:10" ht="10" x14ac:dyDescent="0.2">
      <c r="A32" s="64" t="s">
        <v>48</v>
      </c>
      <c r="B32" s="65" t="s">
        <v>8</v>
      </c>
      <c r="C32" s="64" t="s">
        <v>47</v>
      </c>
      <c r="D32" s="65" t="s">
        <v>12</v>
      </c>
      <c r="E32" s="65" t="s">
        <v>99</v>
      </c>
      <c r="F32" s="65" t="s">
        <v>238</v>
      </c>
      <c r="G32" s="64">
        <v>26</v>
      </c>
      <c r="H32" s="64">
        <v>70</v>
      </c>
      <c r="I32" s="64">
        <f t="shared" si="0"/>
        <v>96</v>
      </c>
      <c r="J32" s="64">
        <f t="shared" si="1"/>
        <v>202</v>
      </c>
    </row>
    <row r="33" spans="1:10" ht="10" hidden="1" x14ac:dyDescent="0.2">
      <c r="A33" s="64" t="s">
        <v>48</v>
      </c>
      <c r="B33" s="65" t="s">
        <v>8</v>
      </c>
      <c r="C33" s="64" t="s">
        <v>47</v>
      </c>
      <c r="D33" s="65" t="s">
        <v>12</v>
      </c>
      <c r="E33" s="65" t="s">
        <v>100</v>
      </c>
      <c r="F33" s="65" t="s">
        <v>239</v>
      </c>
      <c r="G33" s="64">
        <v>0</v>
      </c>
      <c r="H33" s="64">
        <v>0</v>
      </c>
      <c r="I33" s="64">
        <f t="shared" si="0"/>
        <v>0</v>
      </c>
      <c r="J33" s="64">
        <f t="shared" si="1"/>
        <v>0</v>
      </c>
    </row>
    <row r="34" spans="1:10" ht="10" x14ac:dyDescent="0.2">
      <c r="A34" s="64" t="s">
        <v>48</v>
      </c>
      <c r="B34" s="65" t="s">
        <v>8</v>
      </c>
      <c r="C34" s="64" t="s">
        <v>47</v>
      </c>
      <c r="D34" s="65" t="s">
        <v>12</v>
      </c>
      <c r="E34" s="65" t="s">
        <v>13</v>
      </c>
      <c r="F34" s="65" t="s">
        <v>240</v>
      </c>
      <c r="G34" s="64">
        <v>38</v>
      </c>
      <c r="H34" s="64">
        <v>46</v>
      </c>
      <c r="I34" s="64">
        <f t="shared" si="0"/>
        <v>84</v>
      </c>
      <c r="J34" s="64">
        <f t="shared" si="1"/>
        <v>177</v>
      </c>
    </row>
    <row r="35" spans="1:10" ht="10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>
        <f>SUM(J3:J34)</f>
        <v>7508</v>
      </c>
    </row>
  </sheetData>
  <autoFilter ref="A2:J35" xr:uid="{D760E636-78B8-4A11-AEFA-9B2405707C02}">
    <filterColumn colId="8">
      <filters blank="1">
        <filter val="119"/>
        <filter val="122"/>
        <filter val="150"/>
        <filter val="164"/>
        <filter val="205"/>
        <filter val="210"/>
        <filter val="22"/>
        <filter val="26"/>
        <filter val="294"/>
        <filter val="304"/>
        <filter val="309"/>
        <filter val="32"/>
        <filter val="34"/>
        <filter val="369"/>
        <filter val="389"/>
        <filter val="43"/>
        <filter val="47"/>
        <filter val="50"/>
        <filter val="54"/>
        <filter val="56"/>
        <filter val="58"/>
        <filter val="66"/>
        <filter val="67"/>
        <filter val="84"/>
        <filter val="87"/>
        <filter val="96"/>
      </filters>
    </filterColumn>
  </autoFilter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C0D6-C429-4C08-AB72-17DDC6016955}">
  <sheetPr filterMode="1"/>
  <dimension ref="A1:J35"/>
  <sheetViews>
    <sheetView topLeftCell="B1" workbookViewId="0">
      <selection activeCell="M21" sqref="M21"/>
    </sheetView>
  </sheetViews>
  <sheetFormatPr defaultRowHeight="14.5" x14ac:dyDescent="0.35"/>
  <cols>
    <col min="1" max="1" width="13.83203125" style="61" hidden="1" customWidth="1"/>
    <col min="2" max="2" width="20.58203125" style="61" bestFit="1" customWidth="1"/>
    <col min="3" max="3" width="12" style="61" hidden="1" customWidth="1"/>
    <col min="4" max="4" width="10.91406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bestFit="1" customWidth="1"/>
    <col min="10" max="10" width="10.08203125" style="3" bestFit="1" customWidth="1"/>
    <col min="11" max="16384" width="8.6640625" style="61"/>
  </cols>
  <sheetData>
    <row r="1" spans="1:10" x14ac:dyDescent="0.2">
      <c r="G1" s="37"/>
      <c r="H1" s="37"/>
      <c r="I1" s="37"/>
      <c r="J1" s="37"/>
    </row>
    <row r="2" spans="1:10" ht="10" x14ac:dyDescent="0.2">
      <c r="A2" s="63" t="s">
        <v>72</v>
      </c>
      <c r="B2" s="63" t="s">
        <v>96</v>
      </c>
      <c r="C2" s="63" t="s">
        <v>0</v>
      </c>
      <c r="D2" s="63" t="s">
        <v>1</v>
      </c>
      <c r="E2" s="63" t="s">
        <v>2</v>
      </c>
      <c r="F2" s="63" t="s">
        <v>97</v>
      </c>
      <c r="G2" s="63" t="s">
        <v>241</v>
      </c>
      <c r="H2" s="63" t="s">
        <v>242</v>
      </c>
      <c r="I2" s="63" t="s">
        <v>95</v>
      </c>
      <c r="J2" s="63" t="s">
        <v>94</v>
      </c>
    </row>
    <row r="3" spans="1:10" ht="10" x14ac:dyDescent="0.2">
      <c r="A3" s="64" t="s">
        <v>27</v>
      </c>
      <c r="B3" s="65" t="s">
        <v>14</v>
      </c>
      <c r="C3" s="64" t="s">
        <v>26</v>
      </c>
      <c r="D3" s="65" t="s">
        <v>28</v>
      </c>
      <c r="E3" s="65" t="s">
        <v>3</v>
      </c>
      <c r="F3" s="65" t="s">
        <v>101</v>
      </c>
      <c r="G3" s="64">
        <v>23</v>
      </c>
      <c r="H3" s="64">
        <v>10</v>
      </c>
      <c r="I3" s="64">
        <f>G3+H3</f>
        <v>33</v>
      </c>
      <c r="J3" s="64">
        <f>ROUNDUP(I3*2*1.05,0)</f>
        <v>70</v>
      </c>
    </row>
    <row r="4" spans="1:10" ht="10" x14ac:dyDescent="0.2">
      <c r="A4" s="64" t="s">
        <v>27</v>
      </c>
      <c r="B4" s="65" t="s">
        <v>14</v>
      </c>
      <c r="C4" s="64" t="s">
        <v>26</v>
      </c>
      <c r="D4" s="65" t="s">
        <v>28</v>
      </c>
      <c r="E4" s="65" t="s">
        <v>4</v>
      </c>
      <c r="F4" s="65" t="s">
        <v>102</v>
      </c>
      <c r="G4" s="64">
        <v>34</v>
      </c>
      <c r="H4" s="64">
        <v>13</v>
      </c>
      <c r="I4" s="64">
        <f t="shared" ref="I4:I34" si="0">G4+H4</f>
        <v>47</v>
      </c>
      <c r="J4" s="64">
        <f t="shared" ref="J4:J34" si="1">ROUNDUP(I4*2*1.05,0)</f>
        <v>99</v>
      </c>
    </row>
    <row r="5" spans="1:10" ht="10" x14ac:dyDescent="0.2">
      <c r="A5" s="64" t="s">
        <v>27</v>
      </c>
      <c r="B5" s="65" t="s">
        <v>14</v>
      </c>
      <c r="C5" s="64" t="s">
        <v>26</v>
      </c>
      <c r="D5" s="65" t="s">
        <v>28</v>
      </c>
      <c r="E5" s="65" t="s">
        <v>5</v>
      </c>
      <c r="F5" s="65" t="s">
        <v>103</v>
      </c>
      <c r="G5" s="64">
        <v>71</v>
      </c>
      <c r="H5" s="64">
        <v>30</v>
      </c>
      <c r="I5" s="64">
        <f t="shared" si="0"/>
        <v>101</v>
      </c>
      <c r="J5" s="64">
        <f t="shared" si="1"/>
        <v>213</v>
      </c>
    </row>
    <row r="6" spans="1:10" ht="10" x14ac:dyDescent="0.2">
      <c r="A6" s="64" t="s">
        <v>27</v>
      </c>
      <c r="B6" s="65" t="s">
        <v>14</v>
      </c>
      <c r="C6" s="64" t="s">
        <v>26</v>
      </c>
      <c r="D6" s="65" t="s">
        <v>28</v>
      </c>
      <c r="E6" s="65" t="s">
        <v>6</v>
      </c>
      <c r="F6" s="65" t="s">
        <v>104</v>
      </c>
      <c r="G6" s="64">
        <v>46</v>
      </c>
      <c r="H6" s="64">
        <v>18</v>
      </c>
      <c r="I6" s="64">
        <f t="shared" si="0"/>
        <v>64</v>
      </c>
      <c r="J6" s="64">
        <f t="shared" si="1"/>
        <v>135</v>
      </c>
    </row>
    <row r="7" spans="1:10" ht="10" x14ac:dyDescent="0.2">
      <c r="A7" s="64" t="s">
        <v>27</v>
      </c>
      <c r="B7" s="65" t="s">
        <v>14</v>
      </c>
      <c r="C7" s="64" t="s">
        <v>26</v>
      </c>
      <c r="D7" s="65" t="s">
        <v>28</v>
      </c>
      <c r="E7" s="65" t="s">
        <v>7</v>
      </c>
      <c r="F7" s="65" t="s">
        <v>105</v>
      </c>
      <c r="G7" s="64">
        <v>22</v>
      </c>
      <c r="H7" s="64">
        <v>9</v>
      </c>
      <c r="I7" s="64">
        <f t="shared" si="0"/>
        <v>31</v>
      </c>
      <c r="J7" s="64">
        <f t="shared" si="1"/>
        <v>66</v>
      </c>
    </row>
    <row r="8" spans="1:10" ht="10" x14ac:dyDescent="0.2">
      <c r="A8" s="64" t="s">
        <v>27</v>
      </c>
      <c r="B8" s="65" t="s">
        <v>14</v>
      </c>
      <c r="C8" s="64" t="s">
        <v>26</v>
      </c>
      <c r="D8" s="65" t="s">
        <v>28</v>
      </c>
      <c r="E8" s="65" t="s">
        <v>99</v>
      </c>
      <c r="F8" s="65" t="s">
        <v>106</v>
      </c>
      <c r="G8" s="64">
        <v>10</v>
      </c>
      <c r="H8" s="64">
        <v>5</v>
      </c>
      <c r="I8" s="64">
        <f t="shared" si="0"/>
        <v>15</v>
      </c>
      <c r="J8" s="64">
        <f t="shared" si="1"/>
        <v>32</v>
      </c>
    </row>
    <row r="9" spans="1:10" ht="10" x14ac:dyDescent="0.2">
      <c r="A9" s="64" t="s">
        <v>27</v>
      </c>
      <c r="B9" s="65" t="s">
        <v>14</v>
      </c>
      <c r="C9" s="64" t="s">
        <v>26</v>
      </c>
      <c r="D9" s="65" t="s">
        <v>28</v>
      </c>
      <c r="E9" s="65" t="s">
        <v>100</v>
      </c>
      <c r="F9" s="65" t="s">
        <v>107</v>
      </c>
      <c r="G9" s="64">
        <v>9</v>
      </c>
      <c r="H9" s="64">
        <v>4</v>
      </c>
      <c r="I9" s="64">
        <f t="shared" si="0"/>
        <v>13</v>
      </c>
      <c r="J9" s="64">
        <f t="shared" si="1"/>
        <v>28</v>
      </c>
    </row>
    <row r="10" spans="1:10" ht="10" x14ac:dyDescent="0.2">
      <c r="A10" s="64" t="s">
        <v>27</v>
      </c>
      <c r="B10" s="65" t="s">
        <v>14</v>
      </c>
      <c r="C10" s="64" t="s">
        <v>26</v>
      </c>
      <c r="D10" s="65" t="s">
        <v>28</v>
      </c>
      <c r="E10" s="65" t="s">
        <v>13</v>
      </c>
      <c r="F10" s="65" t="s">
        <v>108</v>
      </c>
      <c r="G10" s="64">
        <v>21</v>
      </c>
      <c r="H10" s="64">
        <v>7</v>
      </c>
      <c r="I10" s="64">
        <f t="shared" si="0"/>
        <v>28</v>
      </c>
      <c r="J10" s="64">
        <f t="shared" si="1"/>
        <v>59</v>
      </c>
    </row>
    <row r="11" spans="1:10" ht="10" x14ac:dyDescent="0.2">
      <c r="A11" s="64" t="s">
        <v>27</v>
      </c>
      <c r="B11" s="65" t="s">
        <v>141</v>
      </c>
      <c r="C11" s="64" t="s">
        <v>26</v>
      </c>
      <c r="D11" s="65" t="s">
        <v>28</v>
      </c>
      <c r="E11" s="65" t="s">
        <v>3</v>
      </c>
      <c r="F11" s="65" t="s">
        <v>174</v>
      </c>
      <c r="G11" s="64">
        <v>19</v>
      </c>
      <c r="H11" s="64">
        <v>8</v>
      </c>
      <c r="I11" s="64">
        <f t="shared" si="0"/>
        <v>27</v>
      </c>
      <c r="J11" s="64">
        <f t="shared" si="1"/>
        <v>57</v>
      </c>
    </row>
    <row r="12" spans="1:10" ht="10" x14ac:dyDescent="0.2">
      <c r="A12" s="64" t="s">
        <v>27</v>
      </c>
      <c r="B12" s="65" t="s">
        <v>141</v>
      </c>
      <c r="C12" s="64" t="s">
        <v>26</v>
      </c>
      <c r="D12" s="65" t="s">
        <v>28</v>
      </c>
      <c r="E12" s="65" t="s">
        <v>4</v>
      </c>
      <c r="F12" s="65" t="s">
        <v>175</v>
      </c>
      <c r="G12" s="64">
        <v>32</v>
      </c>
      <c r="H12" s="64">
        <v>10</v>
      </c>
      <c r="I12" s="64">
        <f t="shared" si="0"/>
        <v>42</v>
      </c>
      <c r="J12" s="64">
        <f t="shared" si="1"/>
        <v>89</v>
      </c>
    </row>
    <row r="13" spans="1:10" ht="10" x14ac:dyDescent="0.2">
      <c r="A13" s="64" t="s">
        <v>27</v>
      </c>
      <c r="B13" s="65" t="s">
        <v>141</v>
      </c>
      <c r="C13" s="64" t="s">
        <v>26</v>
      </c>
      <c r="D13" s="65" t="s">
        <v>28</v>
      </c>
      <c r="E13" s="65" t="s">
        <v>5</v>
      </c>
      <c r="F13" s="65" t="s">
        <v>176</v>
      </c>
      <c r="G13" s="64">
        <v>57</v>
      </c>
      <c r="H13" s="64">
        <v>24</v>
      </c>
      <c r="I13" s="64">
        <f t="shared" si="0"/>
        <v>81</v>
      </c>
      <c r="J13" s="64">
        <f t="shared" si="1"/>
        <v>171</v>
      </c>
    </row>
    <row r="14" spans="1:10" ht="10" x14ac:dyDescent="0.2">
      <c r="A14" s="64" t="s">
        <v>27</v>
      </c>
      <c r="B14" s="65" t="s">
        <v>141</v>
      </c>
      <c r="C14" s="64" t="s">
        <v>26</v>
      </c>
      <c r="D14" s="65" t="s">
        <v>28</v>
      </c>
      <c r="E14" s="65" t="s">
        <v>6</v>
      </c>
      <c r="F14" s="65" t="s">
        <v>177</v>
      </c>
      <c r="G14" s="64">
        <v>38</v>
      </c>
      <c r="H14" s="64">
        <v>14</v>
      </c>
      <c r="I14" s="64">
        <f t="shared" si="0"/>
        <v>52</v>
      </c>
      <c r="J14" s="64">
        <f t="shared" si="1"/>
        <v>110</v>
      </c>
    </row>
    <row r="15" spans="1:10" ht="10" x14ac:dyDescent="0.2">
      <c r="A15" s="64" t="s">
        <v>27</v>
      </c>
      <c r="B15" s="65" t="s">
        <v>141</v>
      </c>
      <c r="C15" s="64" t="s">
        <v>26</v>
      </c>
      <c r="D15" s="65" t="s">
        <v>28</v>
      </c>
      <c r="E15" s="65" t="s">
        <v>7</v>
      </c>
      <c r="F15" s="65" t="s">
        <v>178</v>
      </c>
      <c r="G15" s="64">
        <v>19</v>
      </c>
      <c r="H15" s="64">
        <v>8</v>
      </c>
      <c r="I15" s="64">
        <f t="shared" si="0"/>
        <v>27</v>
      </c>
      <c r="J15" s="64">
        <f t="shared" si="1"/>
        <v>57</v>
      </c>
    </row>
    <row r="16" spans="1:10" ht="10" x14ac:dyDescent="0.2">
      <c r="A16" s="64" t="s">
        <v>27</v>
      </c>
      <c r="B16" s="65" t="s">
        <v>141</v>
      </c>
      <c r="C16" s="64" t="s">
        <v>26</v>
      </c>
      <c r="D16" s="65" t="s">
        <v>28</v>
      </c>
      <c r="E16" s="65" t="s">
        <v>99</v>
      </c>
      <c r="F16" s="65" t="s">
        <v>179</v>
      </c>
      <c r="G16" s="64">
        <v>8</v>
      </c>
      <c r="H16" s="64">
        <v>4</v>
      </c>
      <c r="I16" s="64">
        <f t="shared" si="0"/>
        <v>12</v>
      </c>
      <c r="J16" s="64">
        <f t="shared" si="1"/>
        <v>26</v>
      </c>
    </row>
    <row r="17" spans="1:10" ht="10" x14ac:dyDescent="0.2">
      <c r="A17" s="64" t="s">
        <v>27</v>
      </c>
      <c r="B17" s="65" t="s">
        <v>141</v>
      </c>
      <c r="C17" s="64" t="s">
        <v>26</v>
      </c>
      <c r="D17" s="65" t="s">
        <v>28</v>
      </c>
      <c r="E17" s="65" t="s">
        <v>100</v>
      </c>
      <c r="F17" s="65" t="s">
        <v>180</v>
      </c>
      <c r="G17" s="64">
        <v>8</v>
      </c>
      <c r="H17" s="64">
        <v>4</v>
      </c>
      <c r="I17" s="64">
        <f t="shared" si="0"/>
        <v>12</v>
      </c>
      <c r="J17" s="64">
        <f t="shared" si="1"/>
        <v>26</v>
      </c>
    </row>
    <row r="18" spans="1:10" ht="10" x14ac:dyDescent="0.2">
      <c r="A18" s="64" t="s">
        <v>27</v>
      </c>
      <c r="B18" s="65" t="s">
        <v>141</v>
      </c>
      <c r="C18" s="64" t="s">
        <v>26</v>
      </c>
      <c r="D18" s="65" t="s">
        <v>28</v>
      </c>
      <c r="E18" s="65" t="s">
        <v>13</v>
      </c>
      <c r="F18" s="65" t="s">
        <v>181</v>
      </c>
      <c r="G18" s="64">
        <v>12</v>
      </c>
      <c r="H18" s="64">
        <v>5</v>
      </c>
      <c r="I18" s="64">
        <f t="shared" si="0"/>
        <v>17</v>
      </c>
      <c r="J18" s="64">
        <f t="shared" si="1"/>
        <v>36</v>
      </c>
    </row>
    <row r="19" spans="1:10" ht="10" x14ac:dyDescent="0.2">
      <c r="A19" s="64" t="s">
        <v>27</v>
      </c>
      <c r="B19" s="65" t="s">
        <v>182</v>
      </c>
      <c r="C19" s="64" t="s">
        <v>26</v>
      </c>
      <c r="D19" s="65" t="s">
        <v>28</v>
      </c>
      <c r="E19" s="65" t="s">
        <v>3</v>
      </c>
      <c r="F19" s="65" t="s">
        <v>215</v>
      </c>
      <c r="G19" s="64">
        <v>17</v>
      </c>
      <c r="H19" s="64">
        <v>8</v>
      </c>
      <c r="I19" s="64">
        <f t="shared" si="0"/>
        <v>25</v>
      </c>
      <c r="J19" s="64">
        <f t="shared" si="1"/>
        <v>53</v>
      </c>
    </row>
    <row r="20" spans="1:10" ht="10" x14ac:dyDescent="0.2">
      <c r="A20" s="64" t="s">
        <v>27</v>
      </c>
      <c r="B20" s="65" t="s">
        <v>182</v>
      </c>
      <c r="C20" s="64" t="s">
        <v>26</v>
      </c>
      <c r="D20" s="65" t="s">
        <v>28</v>
      </c>
      <c r="E20" s="65" t="s">
        <v>4</v>
      </c>
      <c r="F20" s="65" t="s">
        <v>216</v>
      </c>
      <c r="G20" s="64">
        <v>26</v>
      </c>
      <c r="H20" s="64">
        <v>10</v>
      </c>
      <c r="I20" s="64">
        <f t="shared" si="0"/>
        <v>36</v>
      </c>
      <c r="J20" s="64">
        <f t="shared" si="1"/>
        <v>76</v>
      </c>
    </row>
    <row r="21" spans="1:10" ht="10" x14ac:dyDescent="0.2">
      <c r="A21" s="64" t="s">
        <v>27</v>
      </c>
      <c r="B21" s="65" t="s">
        <v>182</v>
      </c>
      <c r="C21" s="64" t="s">
        <v>26</v>
      </c>
      <c r="D21" s="65" t="s">
        <v>28</v>
      </c>
      <c r="E21" s="65" t="s">
        <v>5</v>
      </c>
      <c r="F21" s="65" t="s">
        <v>217</v>
      </c>
      <c r="G21" s="64">
        <v>57</v>
      </c>
      <c r="H21" s="64">
        <v>24</v>
      </c>
      <c r="I21" s="64">
        <f t="shared" si="0"/>
        <v>81</v>
      </c>
      <c r="J21" s="64">
        <f t="shared" si="1"/>
        <v>171</v>
      </c>
    </row>
    <row r="22" spans="1:10" ht="10" x14ac:dyDescent="0.2">
      <c r="A22" s="64" t="s">
        <v>27</v>
      </c>
      <c r="B22" s="65" t="s">
        <v>182</v>
      </c>
      <c r="C22" s="64" t="s">
        <v>26</v>
      </c>
      <c r="D22" s="65" t="s">
        <v>28</v>
      </c>
      <c r="E22" s="65" t="s">
        <v>6</v>
      </c>
      <c r="F22" s="65" t="s">
        <v>218</v>
      </c>
      <c r="G22" s="64">
        <v>38</v>
      </c>
      <c r="H22" s="64">
        <v>14</v>
      </c>
      <c r="I22" s="64">
        <f t="shared" si="0"/>
        <v>52</v>
      </c>
      <c r="J22" s="64">
        <f t="shared" si="1"/>
        <v>110</v>
      </c>
    </row>
    <row r="23" spans="1:10" ht="10" x14ac:dyDescent="0.2">
      <c r="A23" s="64" t="s">
        <v>27</v>
      </c>
      <c r="B23" s="65" t="s">
        <v>182</v>
      </c>
      <c r="C23" s="64" t="s">
        <v>26</v>
      </c>
      <c r="D23" s="65" t="s">
        <v>28</v>
      </c>
      <c r="E23" s="65" t="s">
        <v>7</v>
      </c>
      <c r="F23" s="65" t="s">
        <v>219</v>
      </c>
      <c r="G23" s="64">
        <v>19</v>
      </c>
      <c r="H23" s="64">
        <v>8</v>
      </c>
      <c r="I23" s="64">
        <f t="shared" si="0"/>
        <v>27</v>
      </c>
      <c r="J23" s="64">
        <f t="shared" si="1"/>
        <v>57</v>
      </c>
    </row>
    <row r="24" spans="1:10" ht="10" x14ac:dyDescent="0.2">
      <c r="A24" s="64" t="s">
        <v>27</v>
      </c>
      <c r="B24" s="65" t="s">
        <v>182</v>
      </c>
      <c r="C24" s="64" t="s">
        <v>26</v>
      </c>
      <c r="D24" s="65" t="s">
        <v>28</v>
      </c>
      <c r="E24" s="65" t="s">
        <v>99</v>
      </c>
      <c r="F24" s="65" t="s">
        <v>220</v>
      </c>
      <c r="G24" s="64">
        <v>8</v>
      </c>
      <c r="H24" s="64">
        <v>4</v>
      </c>
      <c r="I24" s="64">
        <f t="shared" si="0"/>
        <v>12</v>
      </c>
      <c r="J24" s="64">
        <f t="shared" si="1"/>
        <v>26</v>
      </c>
    </row>
    <row r="25" spans="1:10" ht="10" x14ac:dyDescent="0.2">
      <c r="A25" s="64" t="s">
        <v>27</v>
      </c>
      <c r="B25" s="65" t="s">
        <v>182</v>
      </c>
      <c r="C25" s="64" t="s">
        <v>26</v>
      </c>
      <c r="D25" s="65" t="s">
        <v>28</v>
      </c>
      <c r="E25" s="65" t="s">
        <v>100</v>
      </c>
      <c r="F25" s="65" t="s">
        <v>221</v>
      </c>
      <c r="G25" s="64">
        <v>8</v>
      </c>
      <c r="H25" s="64">
        <v>4</v>
      </c>
      <c r="I25" s="64">
        <f t="shared" si="0"/>
        <v>12</v>
      </c>
      <c r="J25" s="64">
        <f t="shared" si="1"/>
        <v>26</v>
      </c>
    </row>
    <row r="26" spans="1:10" ht="10" x14ac:dyDescent="0.2">
      <c r="A26" s="64" t="s">
        <v>27</v>
      </c>
      <c r="B26" s="65" t="s">
        <v>182</v>
      </c>
      <c r="C26" s="64" t="s">
        <v>26</v>
      </c>
      <c r="D26" s="65" t="s">
        <v>28</v>
      </c>
      <c r="E26" s="65" t="s">
        <v>13</v>
      </c>
      <c r="F26" s="65" t="s">
        <v>222</v>
      </c>
      <c r="G26" s="64">
        <v>12</v>
      </c>
      <c r="H26" s="64">
        <v>5</v>
      </c>
      <c r="I26" s="64">
        <f t="shared" si="0"/>
        <v>17</v>
      </c>
      <c r="J26" s="64">
        <f t="shared" si="1"/>
        <v>36</v>
      </c>
    </row>
    <row r="27" spans="1:10" ht="10" x14ac:dyDescent="0.2">
      <c r="A27" s="64" t="s">
        <v>27</v>
      </c>
      <c r="B27" s="65" t="s">
        <v>8</v>
      </c>
      <c r="C27" s="64" t="s">
        <v>26</v>
      </c>
      <c r="D27" s="65" t="s">
        <v>28</v>
      </c>
      <c r="E27" s="65" t="s">
        <v>3</v>
      </c>
      <c r="F27" s="65" t="s">
        <v>29</v>
      </c>
      <c r="G27" s="64">
        <v>9</v>
      </c>
      <c r="H27" s="64">
        <v>13</v>
      </c>
      <c r="I27" s="64">
        <f t="shared" si="0"/>
        <v>22</v>
      </c>
      <c r="J27" s="64">
        <f t="shared" si="1"/>
        <v>47</v>
      </c>
    </row>
    <row r="28" spans="1:10" ht="10" hidden="1" x14ac:dyDescent="0.2">
      <c r="A28" s="64" t="s">
        <v>27</v>
      </c>
      <c r="B28" s="65" t="s">
        <v>8</v>
      </c>
      <c r="C28" s="64" t="s">
        <v>26</v>
      </c>
      <c r="D28" s="65" t="s">
        <v>28</v>
      </c>
      <c r="E28" s="65" t="s">
        <v>4</v>
      </c>
      <c r="F28" s="65" t="s">
        <v>30</v>
      </c>
      <c r="G28" s="64">
        <v>0</v>
      </c>
      <c r="H28" s="64">
        <v>0</v>
      </c>
      <c r="I28" s="64">
        <f t="shared" si="0"/>
        <v>0</v>
      </c>
      <c r="J28" s="64">
        <f t="shared" si="1"/>
        <v>0</v>
      </c>
    </row>
    <row r="29" spans="1:10" ht="10" x14ac:dyDescent="0.2">
      <c r="A29" s="64" t="s">
        <v>27</v>
      </c>
      <c r="B29" s="65" t="s">
        <v>8</v>
      </c>
      <c r="C29" s="64" t="s">
        <v>26</v>
      </c>
      <c r="D29" s="65" t="s">
        <v>28</v>
      </c>
      <c r="E29" s="65" t="s">
        <v>5</v>
      </c>
      <c r="F29" s="65" t="s">
        <v>31</v>
      </c>
      <c r="G29" s="64">
        <v>0</v>
      </c>
      <c r="H29" s="64">
        <v>13</v>
      </c>
      <c r="I29" s="64">
        <f t="shared" si="0"/>
        <v>13</v>
      </c>
      <c r="J29" s="64">
        <f t="shared" si="1"/>
        <v>28</v>
      </c>
    </row>
    <row r="30" spans="1:10" ht="10" hidden="1" x14ac:dyDescent="0.2">
      <c r="A30" s="64" t="s">
        <v>27</v>
      </c>
      <c r="B30" s="65" t="s">
        <v>8</v>
      </c>
      <c r="C30" s="64" t="s">
        <v>26</v>
      </c>
      <c r="D30" s="65" t="s">
        <v>28</v>
      </c>
      <c r="E30" s="65" t="s">
        <v>6</v>
      </c>
      <c r="F30" s="65" t="s">
        <v>32</v>
      </c>
      <c r="G30" s="64">
        <v>0</v>
      </c>
      <c r="H30" s="64">
        <v>0</v>
      </c>
      <c r="I30" s="64">
        <f t="shared" si="0"/>
        <v>0</v>
      </c>
      <c r="J30" s="64">
        <f t="shared" si="1"/>
        <v>0</v>
      </c>
    </row>
    <row r="31" spans="1:10" ht="10" hidden="1" x14ac:dyDescent="0.2">
      <c r="A31" s="64" t="s">
        <v>27</v>
      </c>
      <c r="B31" s="65" t="s">
        <v>8</v>
      </c>
      <c r="C31" s="64" t="s">
        <v>26</v>
      </c>
      <c r="D31" s="65" t="s">
        <v>28</v>
      </c>
      <c r="E31" s="65" t="s">
        <v>7</v>
      </c>
      <c r="F31" s="65" t="s">
        <v>33</v>
      </c>
      <c r="G31" s="64">
        <v>0</v>
      </c>
      <c r="H31" s="64">
        <v>0</v>
      </c>
      <c r="I31" s="64">
        <f t="shared" si="0"/>
        <v>0</v>
      </c>
      <c r="J31" s="64">
        <f t="shared" si="1"/>
        <v>0</v>
      </c>
    </row>
    <row r="32" spans="1:10" ht="10" x14ac:dyDescent="0.2">
      <c r="A32" s="64" t="s">
        <v>27</v>
      </c>
      <c r="B32" s="65" t="s">
        <v>8</v>
      </c>
      <c r="C32" s="64" t="s">
        <v>26</v>
      </c>
      <c r="D32" s="65" t="s">
        <v>28</v>
      </c>
      <c r="E32" s="65" t="s">
        <v>99</v>
      </c>
      <c r="F32" s="65" t="s">
        <v>34</v>
      </c>
      <c r="G32" s="64">
        <v>0</v>
      </c>
      <c r="H32" s="64">
        <v>6</v>
      </c>
      <c r="I32" s="64">
        <f t="shared" si="0"/>
        <v>6</v>
      </c>
      <c r="J32" s="64">
        <f t="shared" si="1"/>
        <v>13</v>
      </c>
    </row>
    <row r="33" spans="1:10" ht="10" hidden="1" x14ac:dyDescent="0.2">
      <c r="A33" s="64" t="s">
        <v>27</v>
      </c>
      <c r="B33" s="65" t="s">
        <v>8</v>
      </c>
      <c r="C33" s="64" t="s">
        <v>26</v>
      </c>
      <c r="D33" s="65" t="s">
        <v>28</v>
      </c>
      <c r="E33" s="65" t="s">
        <v>100</v>
      </c>
      <c r="F33" s="65" t="s">
        <v>35</v>
      </c>
      <c r="G33" s="64">
        <v>0</v>
      </c>
      <c r="H33" s="64">
        <v>0</v>
      </c>
      <c r="I33" s="64">
        <f t="shared" si="0"/>
        <v>0</v>
      </c>
      <c r="J33" s="64">
        <f t="shared" si="1"/>
        <v>0</v>
      </c>
    </row>
    <row r="34" spans="1:10" ht="10" hidden="1" x14ac:dyDescent="0.2">
      <c r="A34" s="64" t="s">
        <v>27</v>
      </c>
      <c r="B34" s="65" t="s">
        <v>8</v>
      </c>
      <c r="C34" s="64" t="s">
        <v>26</v>
      </c>
      <c r="D34" s="65" t="s">
        <v>28</v>
      </c>
      <c r="E34" s="65" t="s">
        <v>13</v>
      </c>
      <c r="F34" s="65" t="s">
        <v>36</v>
      </c>
      <c r="G34" s="64">
        <v>0</v>
      </c>
      <c r="H34" s="64">
        <v>0</v>
      </c>
      <c r="I34" s="64">
        <f t="shared" si="0"/>
        <v>0</v>
      </c>
      <c r="J34" s="64">
        <f t="shared" si="1"/>
        <v>0</v>
      </c>
    </row>
    <row r="35" spans="1:10" ht="10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>
        <f>SUM(J3:J34)</f>
        <v>1917</v>
      </c>
    </row>
  </sheetData>
  <autoFilter ref="A2:J35" xr:uid="{386AC0D6-C429-4C08-AB72-17DDC6016955}">
    <filterColumn colId="8">
      <filters blank="1">
        <filter val="101"/>
        <filter val="12"/>
        <filter val="13"/>
        <filter val="15"/>
        <filter val="17"/>
        <filter val="22"/>
        <filter val="25"/>
        <filter val="27"/>
        <filter val="28"/>
        <filter val="31"/>
        <filter val="33"/>
        <filter val="36"/>
        <filter val="42"/>
        <filter val="47"/>
        <filter val="52"/>
        <filter val="6"/>
        <filter val="64"/>
        <filter val="81"/>
      </filters>
    </filterColumn>
  </autoFilter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50E1-797B-4D63-8FB7-83A42A157BEB}">
  <sheetPr filterMode="1"/>
  <dimension ref="A1:J35"/>
  <sheetViews>
    <sheetView topLeftCell="B10" workbookViewId="0">
      <selection activeCell="M11" sqref="M11"/>
    </sheetView>
  </sheetViews>
  <sheetFormatPr defaultRowHeight="14.5" x14ac:dyDescent="0.35"/>
  <cols>
    <col min="1" max="1" width="16.9140625" style="61" hidden="1" customWidth="1"/>
    <col min="2" max="2" width="20.58203125" style="61" bestFit="1" customWidth="1"/>
    <col min="3" max="3" width="12" style="61" hidden="1" customWidth="1"/>
    <col min="4" max="4" width="22.832031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bestFit="1" customWidth="1"/>
    <col min="10" max="10" width="10.08203125" style="3" bestFit="1" customWidth="1"/>
    <col min="11" max="16384" width="8.6640625" style="61"/>
  </cols>
  <sheetData>
    <row r="1" spans="1:10" x14ac:dyDescent="0.2">
      <c r="G1" s="37"/>
      <c r="H1" s="37"/>
      <c r="I1" s="37"/>
      <c r="J1" s="37"/>
    </row>
    <row r="2" spans="1:10" ht="10" x14ac:dyDescent="0.2">
      <c r="A2" s="63" t="s">
        <v>72</v>
      </c>
      <c r="B2" s="63" t="s">
        <v>96</v>
      </c>
      <c r="C2" s="63" t="s">
        <v>0</v>
      </c>
      <c r="D2" s="63" t="s">
        <v>1</v>
      </c>
      <c r="E2" s="63" t="s">
        <v>2</v>
      </c>
      <c r="F2" s="63" t="s">
        <v>97</v>
      </c>
      <c r="G2" s="63" t="s">
        <v>241</v>
      </c>
      <c r="H2" s="63" t="s">
        <v>242</v>
      </c>
      <c r="I2" s="63" t="s">
        <v>95</v>
      </c>
      <c r="J2" s="63" t="s">
        <v>94</v>
      </c>
    </row>
    <row r="3" spans="1:10" ht="10" x14ac:dyDescent="0.2">
      <c r="A3" s="64" t="s">
        <v>38</v>
      </c>
      <c r="B3" s="65" t="s">
        <v>8</v>
      </c>
      <c r="C3" s="64" t="s">
        <v>37</v>
      </c>
      <c r="D3" s="65" t="s">
        <v>98</v>
      </c>
      <c r="E3" s="65" t="s">
        <v>3</v>
      </c>
      <c r="F3" s="65" t="s">
        <v>39</v>
      </c>
      <c r="G3" s="64">
        <v>65</v>
      </c>
      <c r="H3" s="64">
        <v>14</v>
      </c>
      <c r="I3" s="64">
        <f>G3+H3</f>
        <v>79</v>
      </c>
      <c r="J3" s="64">
        <f>ROUNDUP(I3*2*1.05,0)</f>
        <v>166</v>
      </c>
    </row>
    <row r="4" spans="1:10" ht="10" x14ac:dyDescent="0.2">
      <c r="A4" s="64" t="s">
        <v>38</v>
      </c>
      <c r="B4" s="65" t="s">
        <v>8</v>
      </c>
      <c r="C4" s="64" t="s">
        <v>37</v>
      </c>
      <c r="D4" s="65" t="s">
        <v>98</v>
      </c>
      <c r="E4" s="65" t="s">
        <v>4</v>
      </c>
      <c r="F4" s="65" t="s">
        <v>40</v>
      </c>
      <c r="G4" s="64">
        <v>104</v>
      </c>
      <c r="H4" s="64">
        <v>37</v>
      </c>
      <c r="I4" s="64">
        <f t="shared" ref="I4:I34" si="0">G4+H4</f>
        <v>141</v>
      </c>
      <c r="J4" s="64">
        <f t="shared" ref="J4:J34" si="1">ROUNDUP(I4*2*1.05,0)</f>
        <v>297</v>
      </c>
    </row>
    <row r="5" spans="1:10" ht="10" x14ac:dyDescent="0.2">
      <c r="A5" s="64" t="s">
        <v>38</v>
      </c>
      <c r="B5" s="65" t="s">
        <v>8</v>
      </c>
      <c r="C5" s="64" t="s">
        <v>37</v>
      </c>
      <c r="D5" s="65" t="s">
        <v>98</v>
      </c>
      <c r="E5" s="65" t="s">
        <v>5</v>
      </c>
      <c r="F5" s="65" t="s">
        <v>41</v>
      </c>
      <c r="G5" s="64">
        <v>239</v>
      </c>
      <c r="H5" s="64">
        <v>46</v>
      </c>
      <c r="I5" s="64">
        <f t="shared" si="0"/>
        <v>285</v>
      </c>
      <c r="J5" s="64">
        <f t="shared" si="1"/>
        <v>599</v>
      </c>
    </row>
    <row r="6" spans="1:10" ht="10" x14ac:dyDescent="0.2">
      <c r="A6" s="64" t="s">
        <v>38</v>
      </c>
      <c r="B6" s="65" t="s">
        <v>8</v>
      </c>
      <c r="C6" s="64" t="s">
        <v>37</v>
      </c>
      <c r="D6" s="65" t="s">
        <v>98</v>
      </c>
      <c r="E6" s="65" t="s">
        <v>6</v>
      </c>
      <c r="F6" s="65" t="s">
        <v>42</v>
      </c>
      <c r="G6" s="64">
        <v>178</v>
      </c>
      <c r="H6" s="64">
        <v>35</v>
      </c>
      <c r="I6" s="64">
        <f t="shared" si="0"/>
        <v>213</v>
      </c>
      <c r="J6" s="64">
        <f t="shared" si="1"/>
        <v>448</v>
      </c>
    </row>
    <row r="7" spans="1:10" ht="10" x14ac:dyDescent="0.2">
      <c r="A7" s="64" t="s">
        <v>38</v>
      </c>
      <c r="B7" s="65" t="s">
        <v>8</v>
      </c>
      <c r="C7" s="64" t="s">
        <v>37</v>
      </c>
      <c r="D7" s="65" t="s">
        <v>98</v>
      </c>
      <c r="E7" s="65" t="s">
        <v>7</v>
      </c>
      <c r="F7" s="65" t="s">
        <v>43</v>
      </c>
      <c r="G7" s="64">
        <v>85</v>
      </c>
      <c r="H7" s="64">
        <v>18</v>
      </c>
      <c r="I7" s="64">
        <f t="shared" si="0"/>
        <v>103</v>
      </c>
      <c r="J7" s="64">
        <f t="shared" si="1"/>
        <v>217</v>
      </c>
    </row>
    <row r="8" spans="1:10" ht="10" x14ac:dyDescent="0.2">
      <c r="A8" s="64" t="s">
        <v>38</v>
      </c>
      <c r="B8" s="65" t="s">
        <v>8</v>
      </c>
      <c r="C8" s="64" t="s">
        <v>37</v>
      </c>
      <c r="D8" s="65" t="s">
        <v>98</v>
      </c>
      <c r="E8" s="65" t="s">
        <v>99</v>
      </c>
      <c r="F8" s="65" t="s">
        <v>44</v>
      </c>
      <c r="G8" s="64">
        <v>25</v>
      </c>
      <c r="H8" s="64">
        <v>7</v>
      </c>
      <c r="I8" s="64">
        <f t="shared" si="0"/>
        <v>32</v>
      </c>
      <c r="J8" s="64">
        <f t="shared" si="1"/>
        <v>68</v>
      </c>
    </row>
    <row r="9" spans="1:10" ht="10" hidden="1" x14ac:dyDescent="0.2">
      <c r="A9" s="64" t="s">
        <v>38</v>
      </c>
      <c r="B9" s="65" t="s">
        <v>8</v>
      </c>
      <c r="C9" s="64" t="s">
        <v>37</v>
      </c>
      <c r="D9" s="65" t="s">
        <v>98</v>
      </c>
      <c r="E9" s="65" t="s">
        <v>100</v>
      </c>
      <c r="F9" s="65" t="s">
        <v>45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</row>
    <row r="10" spans="1:10" ht="10" x14ac:dyDescent="0.2">
      <c r="A10" s="64" t="s">
        <v>38</v>
      </c>
      <c r="B10" s="65" t="s">
        <v>8</v>
      </c>
      <c r="C10" s="64" t="s">
        <v>37</v>
      </c>
      <c r="D10" s="65" t="s">
        <v>98</v>
      </c>
      <c r="E10" s="65" t="s">
        <v>13</v>
      </c>
      <c r="F10" s="65" t="s">
        <v>46</v>
      </c>
      <c r="G10" s="64">
        <v>40</v>
      </c>
      <c r="H10" s="64">
        <v>11</v>
      </c>
      <c r="I10" s="64">
        <f t="shared" si="0"/>
        <v>51</v>
      </c>
      <c r="J10" s="64">
        <f t="shared" si="1"/>
        <v>108</v>
      </c>
    </row>
    <row r="11" spans="1:10" ht="10" x14ac:dyDescent="0.2">
      <c r="A11" s="64" t="s">
        <v>38</v>
      </c>
      <c r="B11" s="65" t="s">
        <v>14</v>
      </c>
      <c r="C11" s="64" t="s">
        <v>37</v>
      </c>
      <c r="D11" s="65" t="s">
        <v>98</v>
      </c>
      <c r="E11" s="65" t="s">
        <v>3</v>
      </c>
      <c r="F11" s="65" t="s">
        <v>125</v>
      </c>
      <c r="G11" s="64">
        <v>46</v>
      </c>
      <c r="H11" s="64">
        <v>13</v>
      </c>
      <c r="I11" s="64">
        <f t="shared" si="0"/>
        <v>59</v>
      </c>
      <c r="J11" s="64">
        <f t="shared" si="1"/>
        <v>124</v>
      </c>
    </row>
    <row r="12" spans="1:10" ht="10" x14ac:dyDescent="0.2">
      <c r="A12" s="64" t="s">
        <v>38</v>
      </c>
      <c r="B12" s="65" t="s">
        <v>14</v>
      </c>
      <c r="C12" s="64" t="s">
        <v>37</v>
      </c>
      <c r="D12" s="65" t="s">
        <v>98</v>
      </c>
      <c r="E12" s="65" t="s">
        <v>4</v>
      </c>
      <c r="F12" s="65" t="s">
        <v>126</v>
      </c>
      <c r="G12" s="64">
        <v>101</v>
      </c>
      <c r="H12" s="64">
        <v>23</v>
      </c>
      <c r="I12" s="64">
        <f t="shared" si="0"/>
        <v>124</v>
      </c>
      <c r="J12" s="64">
        <f t="shared" si="1"/>
        <v>261</v>
      </c>
    </row>
    <row r="13" spans="1:10" ht="10" x14ac:dyDescent="0.2">
      <c r="A13" s="64" t="s">
        <v>38</v>
      </c>
      <c r="B13" s="65" t="s">
        <v>14</v>
      </c>
      <c r="C13" s="64" t="s">
        <v>37</v>
      </c>
      <c r="D13" s="65" t="s">
        <v>98</v>
      </c>
      <c r="E13" s="65" t="s">
        <v>5</v>
      </c>
      <c r="F13" s="65" t="s">
        <v>127</v>
      </c>
      <c r="G13" s="64">
        <v>162</v>
      </c>
      <c r="H13" s="64">
        <v>35</v>
      </c>
      <c r="I13" s="64">
        <f t="shared" si="0"/>
        <v>197</v>
      </c>
      <c r="J13" s="64">
        <f t="shared" si="1"/>
        <v>414</v>
      </c>
    </row>
    <row r="14" spans="1:10" ht="10" x14ac:dyDescent="0.2">
      <c r="A14" s="64" t="s">
        <v>38</v>
      </c>
      <c r="B14" s="65" t="s">
        <v>14</v>
      </c>
      <c r="C14" s="64" t="s">
        <v>37</v>
      </c>
      <c r="D14" s="65" t="s">
        <v>98</v>
      </c>
      <c r="E14" s="65" t="s">
        <v>6</v>
      </c>
      <c r="F14" s="65" t="s">
        <v>128</v>
      </c>
      <c r="G14" s="64">
        <v>111</v>
      </c>
      <c r="H14" s="64">
        <v>24</v>
      </c>
      <c r="I14" s="64">
        <f t="shared" si="0"/>
        <v>135</v>
      </c>
      <c r="J14" s="64">
        <f t="shared" si="1"/>
        <v>284</v>
      </c>
    </row>
    <row r="15" spans="1:10" ht="10" x14ac:dyDescent="0.2">
      <c r="A15" s="64" t="s">
        <v>38</v>
      </c>
      <c r="B15" s="65" t="s">
        <v>14</v>
      </c>
      <c r="C15" s="64" t="s">
        <v>37</v>
      </c>
      <c r="D15" s="65" t="s">
        <v>98</v>
      </c>
      <c r="E15" s="65" t="s">
        <v>7</v>
      </c>
      <c r="F15" s="65" t="s">
        <v>129</v>
      </c>
      <c r="G15" s="64">
        <v>53</v>
      </c>
      <c r="H15" s="64">
        <v>11</v>
      </c>
      <c r="I15" s="64">
        <f t="shared" si="0"/>
        <v>64</v>
      </c>
      <c r="J15" s="64">
        <f t="shared" si="1"/>
        <v>135</v>
      </c>
    </row>
    <row r="16" spans="1:10" ht="10" x14ac:dyDescent="0.2">
      <c r="A16" s="64" t="s">
        <v>38</v>
      </c>
      <c r="B16" s="65" t="s">
        <v>14</v>
      </c>
      <c r="C16" s="64" t="s">
        <v>37</v>
      </c>
      <c r="D16" s="65" t="s">
        <v>98</v>
      </c>
      <c r="E16" s="65" t="s">
        <v>99</v>
      </c>
      <c r="F16" s="65" t="s">
        <v>130</v>
      </c>
      <c r="G16" s="64">
        <v>34</v>
      </c>
      <c r="H16" s="64">
        <v>7</v>
      </c>
      <c r="I16" s="64">
        <f t="shared" si="0"/>
        <v>41</v>
      </c>
      <c r="J16" s="64">
        <f t="shared" si="1"/>
        <v>87</v>
      </c>
    </row>
    <row r="17" spans="1:10" ht="10" x14ac:dyDescent="0.2">
      <c r="A17" s="64" t="s">
        <v>38</v>
      </c>
      <c r="B17" s="65" t="s">
        <v>14</v>
      </c>
      <c r="C17" s="64" t="s">
        <v>37</v>
      </c>
      <c r="D17" s="65" t="s">
        <v>98</v>
      </c>
      <c r="E17" s="65" t="s">
        <v>100</v>
      </c>
      <c r="F17" s="65" t="s">
        <v>131</v>
      </c>
      <c r="G17" s="64">
        <v>10</v>
      </c>
      <c r="H17" s="64">
        <v>3</v>
      </c>
      <c r="I17" s="64">
        <f t="shared" si="0"/>
        <v>13</v>
      </c>
      <c r="J17" s="64">
        <f t="shared" si="1"/>
        <v>28</v>
      </c>
    </row>
    <row r="18" spans="1:10" ht="10" x14ac:dyDescent="0.2">
      <c r="A18" s="64" t="s">
        <v>38</v>
      </c>
      <c r="B18" s="65" t="s">
        <v>14</v>
      </c>
      <c r="C18" s="64" t="s">
        <v>37</v>
      </c>
      <c r="D18" s="65" t="s">
        <v>98</v>
      </c>
      <c r="E18" s="65" t="s">
        <v>13</v>
      </c>
      <c r="F18" s="65" t="s">
        <v>132</v>
      </c>
      <c r="G18" s="64">
        <v>26</v>
      </c>
      <c r="H18" s="64">
        <v>8</v>
      </c>
      <c r="I18" s="64">
        <f t="shared" si="0"/>
        <v>34</v>
      </c>
      <c r="J18" s="64">
        <f t="shared" si="1"/>
        <v>72</v>
      </c>
    </row>
    <row r="19" spans="1:10" ht="10" x14ac:dyDescent="0.2">
      <c r="A19" s="64" t="s">
        <v>38</v>
      </c>
      <c r="B19" s="65" t="s">
        <v>141</v>
      </c>
      <c r="C19" s="64" t="s">
        <v>37</v>
      </c>
      <c r="D19" s="65" t="s">
        <v>98</v>
      </c>
      <c r="E19" s="65" t="s">
        <v>3</v>
      </c>
      <c r="F19" s="65" t="s">
        <v>166</v>
      </c>
      <c r="G19" s="64">
        <v>24</v>
      </c>
      <c r="H19" s="64">
        <v>8</v>
      </c>
      <c r="I19" s="64">
        <f t="shared" si="0"/>
        <v>32</v>
      </c>
      <c r="J19" s="64">
        <f t="shared" si="1"/>
        <v>68</v>
      </c>
    </row>
    <row r="20" spans="1:10" ht="10" x14ac:dyDescent="0.2">
      <c r="A20" s="64" t="s">
        <v>38</v>
      </c>
      <c r="B20" s="65" t="s">
        <v>141</v>
      </c>
      <c r="C20" s="64" t="s">
        <v>37</v>
      </c>
      <c r="D20" s="65" t="s">
        <v>98</v>
      </c>
      <c r="E20" s="65" t="s">
        <v>4</v>
      </c>
      <c r="F20" s="65" t="s">
        <v>167</v>
      </c>
      <c r="G20" s="64">
        <v>40</v>
      </c>
      <c r="H20" s="64">
        <v>14</v>
      </c>
      <c r="I20" s="64">
        <f t="shared" si="0"/>
        <v>54</v>
      </c>
      <c r="J20" s="64">
        <f t="shared" si="1"/>
        <v>114</v>
      </c>
    </row>
    <row r="21" spans="1:10" ht="10" x14ac:dyDescent="0.2">
      <c r="A21" s="64" t="s">
        <v>38</v>
      </c>
      <c r="B21" s="65" t="s">
        <v>141</v>
      </c>
      <c r="C21" s="64" t="s">
        <v>37</v>
      </c>
      <c r="D21" s="65" t="s">
        <v>98</v>
      </c>
      <c r="E21" s="65" t="s">
        <v>5</v>
      </c>
      <c r="F21" s="65" t="s">
        <v>168</v>
      </c>
      <c r="G21" s="64">
        <v>58</v>
      </c>
      <c r="H21" s="64">
        <v>20</v>
      </c>
      <c r="I21" s="64">
        <f t="shared" si="0"/>
        <v>78</v>
      </c>
      <c r="J21" s="64">
        <f t="shared" si="1"/>
        <v>164</v>
      </c>
    </row>
    <row r="22" spans="1:10" ht="10" x14ac:dyDescent="0.2">
      <c r="A22" s="64" t="s">
        <v>38</v>
      </c>
      <c r="B22" s="65" t="s">
        <v>141</v>
      </c>
      <c r="C22" s="64" t="s">
        <v>37</v>
      </c>
      <c r="D22" s="65" t="s">
        <v>98</v>
      </c>
      <c r="E22" s="65" t="s">
        <v>6</v>
      </c>
      <c r="F22" s="65" t="s">
        <v>169</v>
      </c>
      <c r="G22" s="64">
        <v>41</v>
      </c>
      <c r="H22" s="64">
        <v>14</v>
      </c>
      <c r="I22" s="64">
        <f t="shared" si="0"/>
        <v>55</v>
      </c>
      <c r="J22" s="64">
        <f t="shared" si="1"/>
        <v>116</v>
      </c>
    </row>
    <row r="23" spans="1:10" ht="10" x14ac:dyDescent="0.2">
      <c r="A23" s="64" t="s">
        <v>38</v>
      </c>
      <c r="B23" s="65" t="s">
        <v>141</v>
      </c>
      <c r="C23" s="64" t="s">
        <v>37</v>
      </c>
      <c r="D23" s="65" t="s">
        <v>98</v>
      </c>
      <c r="E23" s="65" t="s">
        <v>7</v>
      </c>
      <c r="F23" s="65" t="s">
        <v>170</v>
      </c>
      <c r="G23" s="64">
        <v>19</v>
      </c>
      <c r="H23" s="64">
        <v>6</v>
      </c>
      <c r="I23" s="64">
        <f t="shared" si="0"/>
        <v>25</v>
      </c>
      <c r="J23" s="64">
        <f t="shared" si="1"/>
        <v>53</v>
      </c>
    </row>
    <row r="24" spans="1:10" ht="10" x14ac:dyDescent="0.2">
      <c r="A24" s="64" t="s">
        <v>38</v>
      </c>
      <c r="B24" s="65" t="s">
        <v>141</v>
      </c>
      <c r="C24" s="64" t="s">
        <v>37</v>
      </c>
      <c r="D24" s="65" t="s">
        <v>98</v>
      </c>
      <c r="E24" s="65" t="s">
        <v>99</v>
      </c>
      <c r="F24" s="65" t="s">
        <v>171</v>
      </c>
      <c r="G24" s="64">
        <v>11</v>
      </c>
      <c r="H24" s="64">
        <v>4</v>
      </c>
      <c r="I24" s="64">
        <f t="shared" si="0"/>
        <v>15</v>
      </c>
      <c r="J24" s="64">
        <f t="shared" si="1"/>
        <v>32</v>
      </c>
    </row>
    <row r="25" spans="1:10" ht="10" x14ac:dyDescent="0.2">
      <c r="A25" s="64" t="s">
        <v>38</v>
      </c>
      <c r="B25" s="65" t="s">
        <v>141</v>
      </c>
      <c r="C25" s="64" t="s">
        <v>37</v>
      </c>
      <c r="D25" s="65" t="s">
        <v>98</v>
      </c>
      <c r="E25" s="65" t="s">
        <v>100</v>
      </c>
      <c r="F25" s="65" t="s">
        <v>172</v>
      </c>
      <c r="G25" s="64">
        <v>5</v>
      </c>
      <c r="H25" s="64">
        <v>2</v>
      </c>
      <c r="I25" s="64">
        <f t="shared" si="0"/>
        <v>7</v>
      </c>
      <c r="J25" s="64">
        <f t="shared" si="1"/>
        <v>15</v>
      </c>
    </row>
    <row r="26" spans="1:10" ht="10" x14ac:dyDescent="0.2">
      <c r="A26" s="64" t="s">
        <v>38</v>
      </c>
      <c r="B26" s="65" t="s">
        <v>141</v>
      </c>
      <c r="C26" s="64" t="s">
        <v>37</v>
      </c>
      <c r="D26" s="65" t="s">
        <v>98</v>
      </c>
      <c r="E26" s="65" t="s">
        <v>13</v>
      </c>
      <c r="F26" s="65" t="s">
        <v>173</v>
      </c>
      <c r="G26" s="64">
        <v>14</v>
      </c>
      <c r="H26" s="64">
        <v>6</v>
      </c>
      <c r="I26" s="64">
        <f t="shared" si="0"/>
        <v>20</v>
      </c>
      <c r="J26" s="64">
        <f t="shared" si="1"/>
        <v>42</v>
      </c>
    </row>
    <row r="27" spans="1:10" ht="10" x14ac:dyDescent="0.2">
      <c r="A27" s="64" t="s">
        <v>38</v>
      </c>
      <c r="B27" s="65" t="s">
        <v>182</v>
      </c>
      <c r="C27" s="64" t="s">
        <v>37</v>
      </c>
      <c r="D27" s="65" t="s">
        <v>98</v>
      </c>
      <c r="E27" s="65" t="s">
        <v>3</v>
      </c>
      <c r="F27" s="65" t="s">
        <v>207</v>
      </c>
      <c r="G27" s="64">
        <v>26</v>
      </c>
      <c r="H27" s="64">
        <v>8</v>
      </c>
      <c r="I27" s="64">
        <f t="shared" si="0"/>
        <v>34</v>
      </c>
      <c r="J27" s="64">
        <f t="shared" si="1"/>
        <v>72</v>
      </c>
    </row>
    <row r="28" spans="1:10" ht="10" x14ac:dyDescent="0.2">
      <c r="A28" s="64" t="s">
        <v>38</v>
      </c>
      <c r="B28" s="65" t="s">
        <v>182</v>
      </c>
      <c r="C28" s="64" t="s">
        <v>37</v>
      </c>
      <c r="D28" s="65" t="s">
        <v>98</v>
      </c>
      <c r="E28" s="65" t="s">
        <v>4</v>
      </c>
      <c r="F28" s="65" t="s">
        <v>208</v>
      </c>
      <c r="G28" s="64">
        <v>42</v>
      </c>
      <c r="H28" s="64">
        <v>14</v>
      </c>
      <c r="I28" s="64">
        <f t="shared" si="0"/>
        <v>56</v>
      </c>
      <c r="J28" s="64">
        <f t="shared" si="1"/>
        <v>118</v>
      </c>
    </row>
    <row r="29" spans="1:10" ht="10" x14ac:dyDescent="0.2">
      <c r="A29" s="64" t="s">
        <v>38</v>
      </c>
      <c r="B29" s="65" t="s">
        <v>182</v>
      </c>
      <c r="C29" s="64" t="s">
        <v>37</v>
      </c>
      <c r="D29" s="65" t="s">
        <v>98</v>
      </c>
      <c r="E29" s="65" t="s">
        <v>5</v>
      </c>
      <c r="F29" s="65" t="s">
        <v>209</v>
      </c>
      <c r="G29" s="64">
        <v>58</v>
      </c>
      <c r="H29" s="64">
        <v>20</v>
      </c>
      <c r="I29" s="64">
        <f t="shared" si="0"/>
        <v>78</v>
      </c>
      <c r="J29" s="64">
        <f t="shared" si="1"/>
        <v>164</v>
      </c>
    </row>
    <row r="30" spans="1:10" ht="10" x14ac:dyDescent="0.2">
      <c r="A30" s="64" t="s">
        <v>38</v>
      </c>
      <c r="B30" s="65" t="s">
        <v>182</v>
      </c>
      <c r="C30" s="64" t="s">
        <v>37</v>
      </c>
      <c r="D30" s="65" t="s">
        <v>98</v>
      </c>
      <c r="E30" s="65" t="s">
        <v>6</v>
      </c>
      <c r="F30" s="65" t="s">
        <v>210</v>
      </c>
      <c r="G30" s="64">
        <v>41</v>
      </c>
      <c r="H30" s="64">
        <v>14</v>
      </c>
      <c r="I30" s="64">
        <f t="shared" si="0"/>
        <v>55</v>
      </c>
      <c r="J30" s="64">
        <f t="shared" si="1"/>
        <v>116</v>
      </c>
    </row>
    <row r="31" spans="1:10" ht="10" x14ac:dyDescent="0.2">
      <c r="A31" s="64" t="s">
        <v>38</v>
      </c>
      <c r="B31" s="65" t="s">
        <v>182</v>
      </c>
      <c r="C31" s="64" t="s">
        <v>37</v>
      </c>
      <c r="D31" s="65" t="s">
        <v>98</v>
      </c>
      <c r="E31" s="65" t="s">
        <v>7</v>
      </c>
      <c r="F31" s="65" t="s">
        <v>211</v>
      </c>
      <c r="G31" s="64">
        <v>19</v>
      </c>
      <c r="H31" s="64">
        <v>6</v>
      </c>
      <c r="I31" s="64">
        <f t="shared" si="0"/>
        <v>25</v>
      </c>
      <c r="J31" s="64">
        <f t="shared" si="1"/>
        <v>53</v>
      </c>
    </row>
    <row r="32" spans="1:10" ht="10" x14ac:dyDescent="0.2">
      <c r="A32" s="64" t="s">
        <v>38</v>
      </c>
      <c r="B32" s="65" t="s">
        <v>182</v>
      </c>
      <c r="C32" s="64" t="s">
        <v>37</v>
      </c>
      <c r="D32" s="65" t="s">
        <v>98</v>
      </c>
      <c r="E32" s="65" t="s">
        <v>99</v>
      </c>
      <c r="F32" s="65" t="s">
        <v>212</v>
      </c>
      <c r="G32" s="64">
        <v>12</v>
      </c>
      <c r="H32" s="64">
        <v>4</v>
      </c>
      <c r="I32" s="64">
        <f t="shared" si="0"/>
        <v>16</v>
      </c>
      <c r="J32" s="64">
        <f t="shared" si="1"/>
        <v>34</v>
      </c>
    </row>
    <row r="33" spans="1:10" ht="10" x14ac:dyDescent="0.2">
      <c r="A33" s="64" t="s">
        <v>38</v>
      </c>
      <c r="B33" s="65" t="s">
        <v>182</v>
      </c>
      <c r="C33" s="64" t="s">
        <v>37</v>
      </c>
      <c r="D33" s="65" t="s">
        <v>98</v>
      </c>
      <c r="E33" s="65" t="s">
        <v>100</v>
      </c>
      <c r="F33" s="65" t="s">
        <v>213</v>
      </c>
      <c r="G33" s="64">
        <v>5</v>
      </c>
      <c r="H33" s="64">
        <v>2</v>
      </c>
      <c r="I33" s="64">
        <f t="shared" si="0"/>
        <v>7</v>
      </c>
      <c r="J33" s="64">
        <f t="shared" si="1"/>
        <v>15</v>
      </c>
    </row>
    <row r="34" spans="1:10" ht="10" x14ac:dyDescent="0.2">
      <c r="A34" s="64" t="s">
        <v>38</v>
      </c>
      <c r="B34" s="65" t="s">
        <v>182</v>
      </c>
      <c r="C34" s="64" t="s">
        <v>37</v>
      </c>
      <c r="D34" s="65" t="s">
        <v>98</v>
      </c>
      <c r="E34" s="65" t="s">
        <v>13</v>
      </c>
      <c r="F34" s="65" t="s">
        <v>214</v>
      </c>
      <c r="G34" s="64">
        <v>14</v>
      </c>
      <c r="H34" s="64">
        <v>6</v>
      </c>
      <c r="I34" s="64">
        <f t="shared" si="0"/>
        <v>20</v>
      </c>
      <c r="J34" s="64">
        <f t="shared" si="1"/>
        <v>42</v>
      </c>
    </row>
    <row r="35" spans="1:10" ht="10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>
        <f>SUM(J3:J34)</f>
        <v>4526</v>
      </c>
    </row>
  </sheetData>
  <autoFilter ref="A2:J35" xr:uid="{5BBD50E1-797B-4D63-8FB7-83A42A157BEB}">
    <filterColumn colId="8">
      <filters blank="1">
        <filter val="103"/>
        <filter val="124"/>
        <filter val="13"/>
        <filter val="135"/>
        <filter val="141"/>
        <filter val="15"/>
        <filter val="16"/>
        <filter val="197"/>
        <filter val="20"/>
        <filter val="213"/>
        <filter val="25"/>
        <filter val="285"/>
        <filter val="32"/>
        <filter val="34"/>
        <filter val="41"/>
        <filter val="51"/>
        <filter val="54"/>
        <filter val="55"/>
        <filter val="56"/>
        <filter val="59"/>
        <filter val="64"/>
        <filter val="7"/>
        <filter val="78"/>
        <filter val="79"/>
      </filters>
    </filterColumn>
  </autoFilter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1D0958-17CD-4B9D-A34E-B4FC8E67C6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8FD7B9-8DCE-40F7-99A9-D70F8145C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8CF3DF-8DA7-4294-BE3A-D834E312FCC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PUR.QT-2.BM1</vt:lpstr>
      <vt:lpstr>M-0425-KT-6048</vt:lpstr>
      <vt:lpstr>M-0425-KT-6049</vt:lpstr>
      <vt:lpstr>M-0425-KT-6050</vt:lpstr>
      <vt:lpstr>M-0425-KT-6052</vt:lpstr>
      <vt:lpstr>M-0425-KB-6055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Dieu Cao Thi Hong</cp:lastModifiedBy>
  <cp:lastPrinted>2025-08-29T07:26:49Z</cp:lastPrinted>
  <dcterms:created xsi:type="dcterms:W3CDTF">2023-11-24T17:31:38Z</dcterms:created>
  <dcterms:modified xsi:type="dcterms:W3CDTF">2025-10-01T04:25:30Z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