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9-SS26/2-PRODUCTION/1-CUSTOMER-ORDER/1. MINI OG/"/>
    </mc:Choice>
  </mc:AlternateContent>
  <xr:revisionPtr revIDLastSave="675" documentId="13_ncr:1_{04655B7F-990D-447C-8DD3-D543AA4C3F5F}" xr6:coauthVersionLast="47" xr6:coauthVersionMax="47" xr10:uidLastSave="{E14846D6-EDF3-4CA0-8CBC-93C2CD0C209E}"/>
  <bookViews>
    <workbookView xWindow="-110" yWindow="-110" windowWidth="19420" windowHeight="10300" tabRatio="738" xr2:uid="{AE6BB817-CB38-5747-85BD-38225D445297}"/>
  </bookViews>
  <sheets>
    <sheet name="PUR.QT-2.BM1" sheetId="7" r:id="rId1"/>
    <sheet name="M-0425-KT-6048" sheetId="10" r:id="rId2"/>
    <sheet name="M-0425-KT-6049" sheetId="11" r:id="rId3"/>
    <sheet name="M-0425-KT-6050" sheetId="12" r:id="rId4"/>
    <sheet name="M-0425-KT-6052" sheetId="9" r:id="rId5"/>
    <sheet name="M-0425-KB-6055" sheetId="8" r:id="rId6"/>
  </sheets>
  <externalReferences>
    <externalReference r:id="rId7"/>
  </externalReferences>
  <definedNames>
    <definedName name="_Fill" hidden="1">#REF!</definedName>
    <definedName name="_xlnm._FilterDatabase" localSheetId="5" hidden="1">'M-0425-KB-6055'!$A$2:$H$34</definedName>
    <definedName name="_xlnm._FilterDatabase" localSheetId="1" hidden="1">'M-0425-KT-6048'!$A$2:$F$34</definedName>
    <definedName name="_xlnm._FilterDatabase" localSheetId="2" hidden="1">'M-0425-KT-6049'!$A$2:$F$26</definedName>
    <definedName name="_xlnm._FilterDatabase" localSheetId="3" hidden="1">'M-0425-KT-6050'!$A$2:$F$34</definedName>
    <definedName name="_xlnm._FilterDatabase" localSheetId="4" hidden="1">'M-0425-KT-6052'!$A$2:$F$34</definedName>
    <definedName name="INTERNAL_INVOICE">[1]UN!#REF!</definedName>
    <definedName name="KKKKK">[1]UN!#REF!</definedName>
    <definedName name="_xlnm.Print_Area" localSheetId="0">'PUR.QT-2.BM1'!$A$1:$N$21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7" l="1"/>
  <c r="L35" i="8"/>
  <c r="L4" i="8"/>
  <c r="L5" i="8"/>
  <c r="L6" i="8"/>
  <c r="L7" i="8"/>
  <c r="L8" i="8"/>
  <c r="L9" i="8"/>
  <c r="L10" i="8"/>
  <c r="L11" i="8"/>
  <c r="L12" i="8"/>
  <c r="L13" i="8"/>
  <c r="L14" i="8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" i="8"/>
  <c r="K4" i="8"/>
  <c r="K5" i="8"/>
  <c r="K6" i="8"/>
  <c r="K7" i="8"/>
  <c r="K8" i="8"/>
  <c r="K9" i="8"/>
  <c r="K10" i="8"/>
  <c r="K11" i="8"/>
  <c r="K12" i="8"/>
  <c r="K13" i="8"/>
  <c r="K14" i="8"/>
  <c r="K15" i="8"/>
  <c r="K16" i="8"/>
  <c r="K17" i="8"/>
  <c r="K18" i="8"/>
  <c r="K19" i="8"/>
  <c r="K20" i="8"/>
  <c r="K21" i="8"/>
  <c r="K22" i="8"/>
  <c r="K23" i="8"/>
  <c r="K24" i="8"/>
  <c r="K25" i="8"/>
  <c r="K26" i="8"/>
  <c r="K27" i="8"/>
  <c r="K28" i="8"/>
  <c r="K29" i="8"/>
  <c r="K30" i="8"/>
  <c r="K31" i="8"/>
  <c r="K32" i="8"/>
  <c r="K33" i="8"/>
  <c r="K34" i="8"/>
  <c r="K3" i="8"/>
  <c r="L35" i="9"/>
  <c r="L4" i="9"/>
  <c r="L3" i="9"/>
  <c r="L5" i="9"/>
  <c r="L6" i="9"/>
  <c r="L7" i="9"/>
  <c r="L8" i="9"/>
  <c r="L9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K3" i="9"/>
  <c r="K4" i="9"/>
  <c r="K5" i="9"/>
  <c r="K6" i="9"/>
  <c r="K7" i="9"/>
  <c r="K8" i="9"/>
  <c r="K9" i="9"/>
  <c r="K10" i="9"/>
  <c r="K11" i="9"/>
  <c r="K12" i="9"/>
  <c r="K13" i="9"/>
  <c r="K14" i="9"/>
  <c r="K15" i="9"/>
  <c r="K16" i="9"/>
  <c r="K17" i="9"/>
  <c r="K18" i="9"/>
  <c r="K19" i="9"/>
  <c r="K20" i="9"/>
  <c r="K21" i="9"/>
  <c r="K22" i="9"/>
  <c r="K23" i="9"/>
  <c r="K24" i="9"/>
  <c r="K25" i="9"/>
  <c r="K26" i="9"/>
  <c r="K27" i="9"/>
  <c r="K28" i="9"/>
  <c r="K29" i="9"/>
  <c r="K30" i="9"/>
  <c r="K31" i="9"/>
  <c r="K32" i="9"/>
  <c r="K33" i="9"/>
  <c r="K34" i="9"/>
  <c r="L35" i="12"/>
  <c r="L7" i="12"/>
  <c r="L5" i="12"/>
  <c r="L6" i="12"/>
  <c r="L4" i="12"/>
  <c r="L8" i="12"/>
  <c r="L9" i="12"/>
  <c r="L10" i="12"/>
  <c r="L11" i="12"/>
  <c r="L12" i="12"/>
  <c r="L13" i="12"/>
  <c r="L14" i="12"/>
  <c r="L15" i="12"/>
  <c r="L16" i="12"/>
  <c r="L17" i="12"/>
  <c r="L18" i="12"/>
  <c r="L19" i="12"/>
  <c r="L20" i="12"/>
  <c r="L21" i="12"/>
  <c r="L22" i="12"/>
  <c r="L23" i="12"/>
  <c r="L24" i="12"/>
  <c r="L25" i="12"/>
  <c r="L26" i="12"/>
  <c r="L27" i="12"/>
  <c r="L28" i="12"/>
  <c r="L29" i="12"/>
  <c r="L30" i="12"/>
  <c r="L31" i="12"/>
  <c r="L32" i="12"/>
  <c r="L33" i="12"/>
  <c r="L34" i="12"/>
  <c r="L3" i="12"/>
  <c r="L3" i="11"/>
  <c r="L27" i="11" s="1"/>
  <c r="K3" i="12"/>
  <c r="K4" i="12"/>
  <c r="K5" i="12"/>
  <c r="K6" i="12"/>
  <c r="K7" i="12"/>
  <c r="K8" i="12"/>
  <c r="K9" i="12"/>
  <c r="K10" i="12"/>
  <c r="K11" i="12"/>
  <c r="K12" i="12"/>
  <c r="K13" i="12"/>
  <c r="K14" i="12"/>
  <c r="K15" i="12"/>
  <c r="K16" i="12"/>
  <c r="K17" i="12"/>
  <c r="K18" i="12"/>
  <c r="K19" i="12"/>
  <c r="K20" i="12"/>
  <c r="K21" i="12"/>
  <c r="K22" i="12"/>
  <c r="K23" i="12"/>
  <c r="K24" i="12"/>
  <c r="K25" i="12"/>
  <c r="K26" i="12"/>
  <c r="K27" i="12"/>
  <c r="K28" i="12"/>
  <c r="K29" i="12"/>
  <c r="K30" i="12"/>
  <c r="K31" i="12"/>
  <c r="K32" i="12"/>
  <c r="K33" i="12"/>
  <c r="K34" i="12"/>
  <c r="M13" i="7"/>
  <c r="L4" i="11"/>
  <c r="L5" i="11"/>
  <c r="L6" i="11"/>
  <c r="L7" i="11"/>
  <c r="L8" i="11"/>
  <c r="L9" i="11"/>
  <c r="L10" i="11"/>
  <c r="L11" i="11"/>
  <c r="L12" i="11"/>
  <c r="L13" i="11"/>
  <c r="L14" i="11"/>
  <c r="L15" i="11"/>
  <c r="L16" i="11"/>
  <c r="L17" i="11"/>
  <c r="L18" i="11"/>
  <c r="L19" i="11"/>
  <c r="L20" i="11"/>
  <c r="L21" i="11"/>
  <c r="L22" i="11"/>
  <c r="L23" i="11"/>
  <c r="L24" i="11"/>
  <c r="L25" i="11"/>
  <c r="L26" i="11"/>
  <c r="K4" i="11"/>
  <c r="K5" i="11"/>
  <c r="K6" i="11"/>
  <c r="K7" i="11"/>
  <c r="K8" i="11"/>
  <c r="K9" i="11"/>
  <c r="K10" i="11"/>
  <c r="K11" i="11"/>
  <c r="K12" i="11"/>
  <c r="K13" i="11"/>
  <c r="K14" i="11"/>
  <c r="K15" i="11"/>
  <c r="K16" i="11"/>
  <c r="K17" i="11"/>
  <c r="K18" i="11"/>
  <c r="K19" i="11"/>
  <c r="K20" i="11"/>
  <c r="K21" i="11"/>
  <c r="K22" i="11"/>
  <c r="K23" i="11"/>
  <c r="K24" i="11"/>
  <c r="K25" i="11"/>
  <c r="K26" i="11"/>
  <c r="K3" i="11"/>
  <c r="L35" i="10"/>
  <c r="L4" i="10"/>
  <c r="L5" i="10"/>
  <c r="L6" i="10"/>
  <c r="L7" i="10"/>
  <c r="L8" i="10"/>
  <c r="L9" i="10"/>
  <c r="L10" i="10"/>
  <c r="L11" i="10"/>
  <c r="L12" i="10"/>
  <c r="L13" i="10"/>
  <c r="L14" i="10"/>
  <c r="L15" i="10"/>
  <c r="L16" i="10"/>
  <c r="L17" i="10"/>
  <c r="L18" i="10"/>
  <c r="L19" i="10"/>
  <c r="L20" i="10"/>
  <c r="L21" i="10"/>
  <c r="L22" i="10"/>
  <c r="L23" i="10"/>
  <c r="L24" i="10"/>
  <c r="L25" i="10"/>
  <c r="L26" i="10"/>
  <c r="L27" i="10"/>
  <c r="L28" i="10"/>
  <c r="L29" i="10"/>
  <c r="L30" i="10"/>
  <c r="L31" i="10"/>
  <c r="L32" i="10"/>
  <c r="L33" i="10"/>
  <c r="L34" i="10"/>
  <c r="L3" i="10"/>
  <c r="K7" i="10"/>
  <c r="K6" i="10"/>
  <c r="K5" i="10"/>
  <c r="K4" i="10"/>
  <c r="K8" i="10"/>
  <c r="K9" i="10"/>
  <c r="K10" i="10"/>
  <c r="K11" i="10"/>
  <c r="K12" i="10"/>
  <c r="K13" i="10"/>
  <c r="K14" i="10"/>
  <c r="K15" i="10"/>
  <c r="K16" i="10"/>
  <c r="K17" i="10"/>
  <c r="K18" i="10"/>
  <c r="K19" i="10"/>
  <c r="K20" i="10"/>
  <c r="K21" i="10"/>
  <c r="K22" i="10"/>
  <c r="K23" i="10"/>
  <c r="K24" i="10"/>
  <c r="K25" i="10"/>
  <c r="K26" i="10"/>
  <c r="K27" i="10"/>
  <c r="K28" i="10"/>
  <c r="K29" i="10"/>
  <c r="K30" i="10"/>
  <c r="K31" i="10"/>
  <c r="K32" i="10"/>
  <c r="K33" i="10"/>
  <c r="K34" i="10"/>
  <c r="K3" i="10"/>
  <c r="H7" i="7" l="1"/>
  <c r="M15" i="7" l="1"/>
  <c r="M14" i="7" l="1"/>
  <c r="M12" i="7" l="1"/>
  <c r="M11" i="7" l="1"/>
  <c r="M18" i="7" s="1"/>
  <c r="K18" i="7"/>
</calcChain>
</file>

<file path=xl/sharedStrings.xml><?xml version="1.0" encoding="utf-8"?>
<sst xmlns="http://schemas.openxmlformats.org/spreadsheetml/2006/main" count="1053" uniqueCount="237">
  <si>
    <t>STYLE #</t>
  </si>
  <si>
    <t>ITEM TYPE</t>
  </si>
  <si>
    <t>SIZE</t>
  </si>
  <si>
    <t>XS</t>
  </si>
  <si>
    <t>SM</t>
  </si>
  <si>
    <t>MD</t>
  </si>
  <si>
    <t>LG</t>
  </si>
  <si>
    <t>XL</t>
  </si>
  <si>
    <t>BLACK</t>
  </si>
  <si>
    <t>MINI OG HOODIE</t>
  </si>
  <si>
    <t>M-0425-KT-6048</t>
  </si>
  <si>
    <t>PULLOVER HOODIE</t>
  </si>
  <si>
    <t>T-SHIRT - SS</t>
  </si>
  <si>
    <t>XXS</t>
  </si>
  <si>
    <t>ASH HEATHER GREY</t>
  </si>
  <si>
    <t>M-0425-KT-6049</t>
  </si>
  <si>
    <t>MINI OG 1/4 ZIP MOCK NECK</t>
  </si>
  <si>
    <t>MOCKNECK</t>
  </si>
  <si>
    <t>M-0425-KT-6048-BK-01</t>
  </si>
  <si>
    <t>M-0425-KT-6048-BK-02</t>
  </si>
  <si>
    <t>M-0425-KT-6048-BK-03</t>
  </si>
  <si>
    <t>M-0425-KT-6048-BK-04</t>
  </si>
  <si>
    <t>M-0425-KT-6048-BK-05</t>
  </si>
  <si>
    <t>M-0425-KT-6048-BK-06</t>
  </si>
  <si>
    <t>M-0425-KT-6048-BK-07</t>
  </si>
  <si>
    <t>M-0425-KT-6048-BK-08</t>
  </si>
  <si>
    <t>M-0425-KT-6052</t>
  </si>
  <si>
    <t>MINI OG CREWNECK</t>
  </si>
  <si>
    <t>CREWNECK</t>
  </si>
  <si>
    <t>M-0425-KT-6052-BK-01</t>
  </si>
  <si>
    <t>M-0425-KT-6052-BK-02</t>
  </si>
  <si>
    <t>M-0425-KT-6052-BK-03</t>
  </si>
  <si>
    <t>M-0425-KT-6052-BK-04</t>
  </si>
  <si>
    <t>M-0425-KT-6052-BK-05</t>
  </si>
  <si>
    <t>M-0425-KT-6052-BK-06</t>
  </si>
  <si>
    <t>M-0425-KT-6052-BK-07</t>
  </si>
  <si>
    <t>M-0425-KT-6052-BK-08</t>
  </si>
  <si>
    <t>M-0425-KB-6055</t>
  </si>
  <si>
    <t>MINI OG OPEN HEM PANT</t>
  </si>
  <si>
    <t>M-0425-KB-6055-BK-01</t>
  </si>
  <si>
    <t>M-0425-KB-6055-BK-02</t>
  </si>
  <si>
    <t>M-0425-KB-6055-BK-03</t>
  </si>
  <si>
    <t>M-0425-KB-6055-BK-04</t>
  </si>
  <si>
    <t>M-0425-KB-6055-BK-05</t>
  </si>
  <si>
    <t>M-0425-KB-6055-BK-06</t>
  </si>
  <si>
    <t>M-0425-KB-6055-BK-07</t>
  </si>
  <si>
    <t>M-0425-KB-6055-BK-08</t>
  </si>
  <si>
    <t>M-0425-KT-6050</t>
  </si>
  <si>
    <t>MINI OG T-SHIRT</t>
  </si>
  <si>
    <t>WHITE</t>
  </si>
  <si>
    <t>M-0425-KT-6050-WT-01</t>
  </si>
  <si>
    <t>M-0425-KT-6050-WT-02</t>
  </si>
  <si>
    <t>M-0425-KT-6050-WT-03</t>
  </si>
  <si>
    <t>M-0425-KT-6050-WT-04</t>
  </si>
  <si>
    <t>M-0425-KT-6050-WT-05</t>
  </si>
  <si>
    <t>M-0425-KT-6050-WT-06</t>
  </si>
  <si>
    <t>M-0425-KT-6050-WT-07</t>
  </si>
  <si>
    <t>M-0425-KT-6050-WT-08</t>
  </si>
  <si>
    <t>Mã số:</t>
  </si>
  <si>
    <t>PUR.QT-2.BM1</t>
  </si>
  <si>
    <t>Lần ban hành:</t>
  </si>
  <si>
    <t>01</t>
  </si>
  <si>
    <t>Số trang</t>
  </si>
  <si>
    <t>SUPPLIER:</t>
  </si>
  <si>
    <t>SH TRIMS</t>
  </si>
  <si>
    <t xml:space="preserve">CUSTOMER : </t>
  </si>
  <si>
    <t>OVO</t>
  </si>
  <si>
    <t xml:space="preserve">ORDER DATE: </t>
  </si>
  <si>
    <t>ADDRESS:</t>
  </si>
  <si>
    <t xml:space="preserve">SEASON : </t>
  </si>
  <si>
    <t>ORDER NO#</t>
  </si>
  <si>
    <t xml:space="preserve">ATTN : </t>
  </si>
  <si>
    <t>ETA REQUEST:</t>
  </si>
  <si>
    <t xml:space="preserve">JOB NUMBER : </t>
  </si>
  <si>
    <t xml:space="preserve">TEL / FAX : </t>
  </si>
  <si>
    <t>GARMENT EXIT DATE :</t>
  </si>
  <si>
    <t>ORDERED BY :</t>
  </si>
  <si>
    <t>DIEU CAO</t>
  </si>
  <si>
    <t>STYLE NO</t>
  </si>
  <si>
    <t>CODE TRIMS</t>
  </si>
  <si>
    <t>DESCRIPTION</t>
  </si>
  <si>
    <t xml:space="preserve">DIMENSION / LENGTH </t>
  </si>
  <si>
    <t xml:space="preserve">QUALITY APPROVED </t>
  </si>
  <si>
    <t xml:space="preserve">CODE </t>
  </si>
  <si>
    <t>COLOR</t>
  </si>
  <si>
    <t>UNIT</t>
  </si>
  <si>
    <t xml:space="preserve">ORDER QUANTITY </t>
  </si>
  <si>
    <t xml:space="preserve">INVENTORY AT IPO DATE </t>
  </si>
  <si>
    <t>ACTUAL QUANTITY</t>
  </si>
  <si>
    <t xml:space="preserve">PRICE </t>
  </si>
  <si>
    <t>AMOUNT</t>
  </si>
  <si>
    <t>REMARK</t>
  </si>
  <si>
    <t>STICKER</t>
  </si>
  <si>
    <t>2.5'' x 1''</t>
  </si>
  <si>
    <t>AS OVO STANDARD</t>
  </si>
  <si>
    <t>TR-ST111
UPC STICKER</t>
  </si>
  <si>
    <t>PCS</t>
  </si>
  <si>
    <t>Total:</t>
  </si>
  <si>
    <t xml:space="preserve">RECEIVED BY </t>
  </si>
  <si>
    <t xml:space="preserve">APPROVED BY MER. MANAGER  </t>
  </si>
  <si>
    <t xml:space="preserve">PREPARED BY MERCHANDISER </t>
  </si>
  <si>
    <t>GỬI LAYOUT DUYỆT TRƯỚC SẢN XUẤT</t>
  </si>
  <si>
    <t>ORDER QUALITY</t>
  </si>
  <si>
    <t>TOTAL</t>
  </si>
  <si>
    <t>ALTERNATE COLOUR NAME</t>
  </si>
  <si>
    <t>SKU</t>
  </si>
  <si>
    <t>PANT - SWEATPANT OPEN HEM</t>
  </si>
  <si>
    <t>2X</t>
  </si>
  <si>
    <t>3X</t>
  </si>
  <si>
    <t>M-0425-KT-6052-HGA-01</t>
  </si>
  <si>
    <t>M-0425-KT-6052-HGA-02</t>
  </si>
  <si>
    <t>M-0425-KT-6052-HGA-03</t>
  </si>
  <si>
    <t>M-0425-KT-6052-HGA-04</t>
  </si>
  <si>
    <t>M-0425-KT-6052-HGA-05</t>
  </si>
  <si>
    <t>M-0425-KT-6052-HGA-06</t>
  </si>
  <si>
    <t>M-0425-KT-6052-HGA-07</t>
  </si>
  <si>
    <t>M-0425-KT-6052-HGA-08</t>
  </si>
  <si>
    <t>M-0425-KT-6049-HGA-01</t>
  </si>
  <si>
    <t>M-0425-KT-6049-HGA-02</t>
  </si>
  <si>
    <t>M-0425-KT-6049-HGA-03</t>
  </si>
  <si>
    <t>M-0425-KT-6049-HGA-04</t>
  </si>
  <si>
    <t>M-0425-KT-6049-HGA-05</t>
  </si>
  <si>
    <t>M-0425-KT-6049-HGA-06</t>
  </si>
  <si>
    <t>M-0425-KT-6049-HGA-07</t>
  </si>
  <si>
    <t>M-0425-KT-6049-HGA-08</t>
  </si>
  <si>
    <t>M-0425-KT-6050-HGA-01</t>
  </si>
  <si>
    <t>M-0425-KT-6050-HGA-02</t>
  </si>
  <si>
    <t>M-0425-KT-6050-HGA-03</t>
  </si>
  <si>
    <t>M-0425-KT-6050-HGA-04</t>
  </si>
  <si>
    <t>M-0425-KT-6050-HGA-05</t>
  </si>
  <si>
    <t>M-0425-KT-6050-HGA-06</t>
  </si>
  <si>
    <t>M-0425-KT-6050-HGA-07</t>
  </si>
  <si>
    <t>M-0425-KT-6050-HGA-08</t>
  </si>
  <si>
    <t>M-0425-KB-6055-HGA-01</t>
  </si>
  <si>
    <t>M-0425-KB-6055-HGA-02</t>
  </si>
  <si>
    <t>M-0425-KB-6055-HGA-03</t>
  </si>
  <si>
    <t>M-0425-KB-6055-HGA-04</t>
  </si>
  <si>
    <t>M-0425-KB-6055-HGA-05</t>
  </si>
  <si>
    <t>M-0425-KB-6055-HGA-06</t>
  </si>
  <si>
    <t>M-0425-KB-6055-HGA-07</t>
  </si>
  <si>
    <t>M-0425-KB-6055-HGA-08</t>
  </si>
  <si>
    <t>M-0425-KT-6048-HGA-01</t>
  </si>
  <si>
    <t>M-0425-KT-6048-HGA-02</t>
  </si>
  <si>
    <t>M-0425-KT-6048-HGA-03</t>
  </si>
  <si>
    <t>M-0425-KT-6048-HGA-04</t>
  </si>
  <si>
    <t>M-0425-KT-6048-HGA-05</t>
  </si>
  <si>
    <t>M-0425-KT-6048-HGA-06</t>
  </si>
  <si>
    <t>M-0425-KT-6048-HGA-07</t>
  </si>
  <si>
    <t>M-0425-KT-6048-HGA-08</t>
  </si>
  <si>
    <t>NIGHT OWL NAVY</t>
  </si>
  <si>
    <t>M-0425-KT-6049-NVB-01</t>
  </si>
  <si>
    <t>M-0425-KT-6049-NVB-02</t>
  </si>
  <si>
    <t>M-0425-KT-6049-NVB-03</t>
  </si>
  <si>
    <t>M-0425-KT-6049-NVB-04</t>
  </si>
  <si>
    <t>M-0425-KT-6049-NVB-05</t>
  </si>
  <si>
    <t>M-0425-KT-6049-NVB-06</t>
  </si>
  <si>
    <t>M-0425-KT-6049-NVB-07</t>
  </si>
  <si>
    <t>M-0425-KT-6049-NVB-08</t>
  </si>
  <si>
    <t>M-0425-KT-6048-NVB-01</t>
  </si>
  <si>
    <t>M-0425-KT-6048-NVB-02</t>
  </si>
  <si>
    <t>M-0425-KT-6048-NVB-03</t>
  </si>
  <si>
    <t>M-0425-KT-6048-NVB-04</t>
  </si>
  <si>
    <t>M-0425-KT-6048-NVB-05</t>
  </si>
  <si>
    <t>M-0425-KT-6048-NVB-06</t>
  </si>
  <si>
    <t>M-0425-KT-6048-NVB-07</t>
  </si>
  <si>
    <t>M-0425-KT-6048-NVB-08</t>
  </si>
  <si>
    <t>M-0425-KT-6050-NVB-01</t>
  </si>
  <si>
    <t>M-0425-KT-6050-NVB-02</t>
  </si>
  <si>
    <t>M-0425-KT-6050-NVB-03</t>
  </si>
  <si>
    <t>M-0425-KT-6050-NVB-04</t>
  </si>
  <si>
    <t>M-0425-KT-6050-NVB-05</t>
  </si>
  <si>
    <t>M-0425-KT-6050-NVB-06</t>
  </si>
  <si>
    <t>M-0425-KT-6050-NVB-07</t>
  </si>
  <si>
    <t>M-0425-KT-6050-NVB-08</t>
  </si>
  <si>
    <t>M-0425-KB-6055-NVB-01</t>
  </si>
  <si>
    <t>M-0425-KB-6055-NVB-02</t>
  </si>
  <si>
    <t>M-0425-KB-6055-NVB-03</t>
  </si>
  <si>
    <t>M-0425-KB-6055-NVB-04</t>
  </si>
  <si>
    <t>M-0425-KB-6055-NVB-05</t>
  </si>
  <si>
    <t>M-0425-KB-6055-NVB-06</t>
  </si>
  <si>
    <t>M-0425-KB-6055-NVB-07</t>
  </si>
  <si>
    <t>M-0425-KB-6055-NVB-08</t>
  </si>
  <si>
    <t>M-0425-KT-6052-NVB-01</t>
  </si>
  <si>
    <t>M-0425-KT-6052-NVB-02</t>
  </si>
  <si>
    <t>M-0425-KT-6052-NVB-03</t>
  </si>
  <si>
    <t>M-0425-KT-6052-NVB-04</t>
  </si>
  <si>
    <t>M-0425-KT-6052-NVB-05</t>
  </si>
  <si>
    <t>M-0425-KT-6052-NVB-06</t>
  </si>
  <si>
    <t>M-0425-KT-6052-NVB-07</t>
  </si>
  <si>
    <t>M-0425-KT-6052-NVB-08</t>
  </si>
  <si>
    <t>RICH PLUM</t>
  </si>
  <si>
    <t>M-0425-KT-6049-PPP-01</t>
  </si>
  <si>
    <t>M-0425-KT-6049-PPP-02</t>
  </si>
  <si>
    <t>M-0425-KT-6049-PPP-03</t>
  </si>
  <si>
    <t>M-0425-KT-6049-PPP-04</t>
  </si>
  <si>
    <t>M-0425-KT-6049-PPP-05</t>
  </si>
  <si>
    <t>M-0425-KT-6049-PPP-06</t>
  </si>
  <si>
    <t>M-0425-KT-6049-PPP-07</t>
  </si>
  <si>
    <t>M-0425-KT-6049-PPP-08</t>
  </si>
  <si>
    <t>M-0425-KT-6048-PPP-01</t>
  </si>
  <si>
    <t>M-0425-KT-6048-PPP-02</t>
  </si>
  <si>
    <t>M-0425-KT-6048-PPP-03</t>
  </si>
  <si>
    <t>M-0425-KT-6048-PPP-04</t>
  </si>
  <si>
    <t>M-0425-KT-6048-PPP-05</t>
  </si>
  <si>
    <t>M-0425-KT-6048-PPP-06</t>
  </si>
  <si>
    <t>M-0425-KT-6048-PPP-07</t>
  </si>
  <si>
    <t>M-0425-KT-6048-PPP-08</t>
  </si>
  <si>
    <t>M-0425-KT-6050-PPP-01</t>
  </si>
  <si>
    <t>M-0425-KT-6050-PPP-02</t>
  </si>
  <si>
    <t>M-0425-KT-6050-PPP-03</t>
  </si>
  <si>
    <t>M-0425-KT-6050-PPP-04</t>
  </si>
  <si>
    <t>M-0425-KT-6050-PPP-05</t>
  </si>
  <si>
    <t>M-0425-KT-6050-PPP-06</t>
  </si>
  <si>
    <t>M-0425-KT-6050-PPP-07</t>
  </si>
  <si>
    <t>M-0425-KT-6050-PPP-08</t>
  </si>
  <si>
    <t>M-0425-KB-6055-PPP-01</t>
  </si>
  <si>
    <t>M-0425-KB-6055-PPP-02</t>
  </si>
  <si>
    <t>M-0425-KB-6055-PPP-03</t>
  </si>
  <si>
    <t>M-0425-KB-6055-PPP-04</t>
  </si>
  <si>
    <t>M-0425-KB-6055-PPP-05</t>
  </si>
  <si>
    <t>M-0425-KB-6055-PPP-06</t>
  </si>
  <si>
    <t>M-0425-KB-6055-PPP-07</t>
  </si>
  <si>
    <t>M-0425-KB-6055-PPP-08</t>
  </si>
  <si>
    <t>M-0425-KT-6052-PPP-01</t>
  </si>
  <si>
    <t>M-0425-KT-6052-PPP-02</t>
  </si>
  <si>
    <t>M-0425-KT-6052-PPP-03</t>
  </si>
  <si>
    <t>M-0425-KT-6052-PPP-04</t>
  </si>
  <si>
    <t>M-0425-KT-6052-PPP-05</t>
  </si>
  <si>
    <t>M-0425-KT-6052-PPP-06</t>
  </si>
  <si>
    <t>M-0425-KT-6052-PPP-07</t>
  </si>
  <si>
    <t>M-0425-KT-6052-PPP-08</t>
  </si>
  <si>
    <t>O08  SS26   G2918</t>
  </si>
  <si>
    <t>SS26 - MINI OG</t>
  </si>
  <si>
    <t>QUALITY X1</t>
  </si>
  <si>
    <t>QUALITY X2</t>
  </si>
  <si>
    <t>QUALITY X3</t>
  </si>
  <si>
    <t>QUALITY X4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</si>
</sst>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5" formatCode="_-[$VND]\ * #,##0_-;\-[$VND]\ * #,##0_-;_-[$VND]\ * &quot;-&quot;_-;_-@_-"/>
    <numFmt numFmtId="166" formatCode="[$-C09]dd\-mmm\-yy;@"/>
    <numFmt numFmtId="167" formatCode="_-* #,##0.00_-;\-* #,##0.00_-;_-* &quot;-&quot;??_-;_-@_-"/>
    <numFmt numFmtId="168" formatCode="_(* #,##0_);_(* \(#,##0\);_(* &quot;-&quot;??_);_(@_)"/>
  </numFmts>
  <fonts count="33" x14ac:knownFonts="1">
    <font>
      <sz val="12"/>
      <color rgb="FF000000"/>
      <name val="SimSun"/>
      <charset val="134"/>
    </font>
    <font>
      <sz val="11"/>
      <color theme="1"/>
      <name val="Calibri"/>
      <family val="2"/>
      <scheme val="minor"/>
    </font>
    <font>
      <b/>
      <sz val="24"/>
      <name val="Calibri"/>
      <family val="2"/>
      <scheme val="minor"/>
    </font>
    <font>
      <b/>
      <sz val="11"/>
      <color theme="1"/>
      <name val="Muli"/>
    </font>
    <font>
      <sz val="11"/>
      <color theme="1"/>
      <name val="Muli"/>
    </font>
    <font>
      <sz val="10"/>
      <name val="Arial"/>
      <family val="2"/>
    </font>
    <font>
      <b/>
      <sz val="30"/>
      <color indexed="8"/>
      <name val="Calibri"/>
      <family val="2"/>
      <scheme val="minor"/>
    </font>
    <font>
      <b/>
      <sz val="11"/>
      <name val="Muli"/>
    </font>
    <font>
      <b/>
      <sz val="12"/>
      <color indexed="62"/>
      <name val="Muli"/>
    </font>
    <font>
      <sz val="11"/>
      <name val="Muli"/>
    </font>
    <font>
      <sz val="12"/>
      <name val="Muli"/>
    </font>
    <font>
      <u/>
      <sz val="10"/>
      <color indexed="12"/>
      <name val="Arial"/>
      <family val="2"/>
    </font>
    <font>
      <u/>
      <sz val="12"/>
      <color indexed="12"/>
      <name val="Muli"/>
    </font>
    <font>
      <sz val="12"/>
      <color theme="1"/>
      <name val="Calibri"/>
      <family val="2"/>
      <scheme val="minor"/>
    </font>
    <font>
      <sz val="10.5"/>
      <name val="Muli"/>
    </font>
    <font>
      <sz val="10"/>
      <name val="Muli"/>
    </font>
    <font>
      <sz val="12"/>
      <color indexed="8"/>
      <name val="Muli"/>
    </font>
    <font>
      <b/>
      <sz val="12"/>
      <name val="Muli"/>
    </font>
    <font>
      <b/>
      <sz val="22"/>
      <name val="Muli"/>
    </font>
    <font>
      <b/>
      <sz val="10"/>
      <color rgb="FFFF0000"/>
      <name val="Muli"/>
    </font>
    <font>
      <sz val="11"/>
      <color indexed="8"/>
      <name val="Muli"/>
    </font>
    <font>
      <b/>
      <sz val="11"/>
      <color indexed="8"/>
      <name val="Muli"/>
    </font>
    <font>
      <sz val="14"/>
      <name val="Muli"/>
    </font>
    <font>
      <b/>
      <u/>
      <sz val="14"/>
      <name val="Muli"/>
    </font>
    <font>
      <b/>
      <sz val="14"/>
      <name val="Muli"/>
    </font>
    <font>
      <i/>
      <sz val="11"/>
      <name val="Muli"/>
    </font>
    <font>
      <b/>
      <i/>
      <sz val="11"/>
      <name val="Muli"/>
    </font>
    <font>
      <b/>
      <u/>
      <sz val="11"/>
      <name val="Muli"/>
    </font>
    <font>
      <u/>
      <sz val="11"/>
      <name val="Muli"/>
    </font>
    <font>
      <sz val="10"/>
      <color indexed="8"/>
      <name val="Arial"/>
      <family val="2"/>
    </font>
    <font>
      <sz val="8"/>
      <name val="Arial"/>
      <family val="2"/>
    </font>
    <font>
      <b/>
      <sz val="7"/>
      <name val="Arial"/>
      <family val="2"/>
    </font>
    <font>
      <sz val="8"/>
      <name val="SimSun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22"/>
      </top>
      <bottom style="hair">
        <color indexed="22"/>
      </bottom>
      <diagonal/>
    </border>
    <border>
      <left/>
      <right/>
      <top style="hair">
        <color indexed="22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29" fillId="0" borderId="0"/>
    <xf numFmtId="0" fontId="30" fillId="0" borderId="0"/>
  </cellStyleXfs>
  <cellXfs count="83">
    <xf numFmtId="0" fontId="0" fillId="0" borderId="0" xfId="0"/>
    <xf numFmtId="0" fontId="3" fillId="3" borderId="1" xfId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1" fillId="0" borderId="0" xfId="1"/>
    <xf numFmtId="0" fontId="4" fillId="0" borderId="1" xfId="1" quotePrefix="1" applyFont="1" applyBorder="1" applyAlignment="1">
      <alignment horizontal="center"/>
    </xf>
    <xf numFmtId="0" fontId="4" fillId="0" borderId="1" xfId="1" applyFont="1" applyBorder="1" applyAlignment="1">
      <alignment horizontal="center"/>
    </xf>
    <xf numFmtId="0" fontId="6" fillId="0" borderId="0" xfId="2" applyFont="1" applyAlignment="1">
      <alignment vertical="center" wrapText="1"/>
    </xf>
    <xf numFmtId="0" fontId="7" fillId="4" borderId="2" xfId="2" applyFont="1" applyFill="1" applyBorder="1" applyAlignment="1">
      <alignment horizontal="left" vertical="center"/>
    </xf>
    <xf numFmtId="0" fontId="9" fillId="4" borderId="0" xfId="2" applyFont="1" applyFill="1" applyAlignment="1">
      <alignment vertical="top"/>
    </xf>
    <xf numFmtId="0" fontId="9" fillId="4" borderId="0" xfId="2" applyFont="1" applyFill="1" applyAlignment="1">
      <alignment horizontal="center" vertical="center"/>
    </xf>
    <xf numFmtId="0" fontId="7" fillId="4" borderId="1" xfId="2" applyFont="1" applyFill="1" applyBorder="1" applyAlignment="1">
      <alignment horizontal="right" vertical="center"/>
    </xf>
    <xf numFmtId="165" fontId="9" fillId="4" borderId="2" xfId="2" quotePrefix="1" applyNumberFormat="1" applyFont="1" applyFill="1" applyBorder="1" applyAlignment="1">
      <alignment horizontal="center" vertical="center"/>
    </xf>
    <xf numFmtId="15" fontId="7" fillId="4" borderId="1" xfId="2" quotePrefix="1" applyNumberFormat="1" applyFont="1" applyFill="1" applyBorder="1" applyAlignment="1">
      <alignment horizontal="center" vertical="center"/>
    </xf>
    <xf numFmtId="15" fontId="9" fillId="4" borderId="1" xfId="2" applyNumberFormat="1" applyFont="1" applyFill="1" applyBorder="1" applyAlignment="1">
      <alignment horizontal="center" vertical="center"/>
    </xf>
    <xf numFmtId="0" fontId="7" fillId="4" borderId="5" xfId="2" applyFont="1" applyFill="1" applyBorder="1" applyAlignment="1">
      <alignment horizontal="left" vertical="center"/>
    </xf>
    <xf numFmtId="165" fontId="9" fillId="4" borderId="5" xfId="2" quotePrefix="1" applyNumberFormat="1" applyFont="1" applyFill="1" applyBorder="1" applyAlignment="1">
      <alignment horizontal="center" vertical="center"/>
    </xf>
    <xf numFmtId="0" fontId="7" fillId="4" borderId="1" xfId="3" quotePrefix="1" applyFont="1" applyFill="1" applyBorder="1" applyAlignment="1">
      <alignment horizontal="center" vertical="center"/>
    </xf>
    <xf numFmtId="0" fontId="12" fillId="4" borderId="2" xfId="4" applyFont="1" applyFill="1" applyBorder="1" applyAlignment="1" applyProtection="1">
      <alignment vertical="top"/>
    </xf>
    <xf numFmtId="0" fontId="13" fillId="0" borderId="1" xfId="1" applyFont="1" applyBorder="1" applyAlignment="1">
      <alignment horizontal="center"/>
    </xf>
    <xf numFmtId="166" fontId="9" fillId="4" borderId="0" xfId="2" applyNumberFormat="1" applyFont="1" applyFill="1" applyAlignment="1">
      <alignment horizontal="center" vertical="center"/>
    </xf>
    <xf numFmtId="0" fontId="9" fillId="4" borderId="1" xfId="2" applyFont="1" applyFill="1" applyBorder="1" applyAlignment="1">
      <alignment horizontal="center" vertical="center"/>
    </xf>
    <xf numFmtId="0" fontId="9" fillId="4" borderId="6" xfId="2" applyFont="1" applyFill="1" applyBorder="1" applyAlignment="1">
      <alignment horizontal="center" vertical="center"/>
    </xf>
    <xf numFmtId="165" fontId="9" fillId="4" borderId="6" xfId="2" applyNumberFormat="1" applyFont="1" applyFill="1" applyBorder="1" applyAlignment="1">
      <alignment horizontal="center" vertical="center"/>
    </xf>
    <xf numFmtId="0" fontId="7" fillId="4" borderId="0" xfId="2" applyFont="1" applyFill="1" applyAlignment="1">
      <alignment horizontal="center" vertical="center"/>
    </xf>
    <xf numFmtId="0" fontId="7" fillId="2" borderId="1" xfId="2" applyFont="1" applyFill="1" applyBorder="1" applyAlignment="1">
      <alignment horizontal="center" vertical="center"/>
    </xf>
    <xf numFmtId="0" fontId="7" fillId="2" borderId="1" xfId="2" applyFont="1" applyFill="1" applyBorder="1" applyAlignment="1">
      <alignment horizontal="center" vertical="center" wrapText="1"/>
    </xf>
    <xf numFmtId="165" fontId="7" fillId="2" borderId="1" xfId="2" applyNumberFormat="1" applyFont="1" applyFill="1" applyBorder="1" applyAlignment="1">
      <alignment horizontal="center" vertical="center"/>
    </xf>
    <xf numFmtId="0" fontId="14" fillId="5" borderId="1" xfId="2" applyFont="1" applyFill="1" applyBorder="1" applyAlignment="1">
      <alignment horizontal="center" vertical="center" wrapText="1"/>
    </xf>
    <xf numFmtId="0" fontId="15" fillId="5" borderId="1" xfId="2" applyFont="1" applyFill="1" applyBorder="1" applyAlignment="1">
      <alignment vertical="center" wrapText="1"/>
    </xf>
    <xf numFmtId="0" fontId="14" fillId="5" borderId="1" xfId="2" quotePrefix="1" applyFont="1" applyFill="1" applyBorder="1" applyAlignment="1">
      <alignment horizontal="left" vertical="center" wrapText="1"/>
    </xf>
    <xf numFmtId="0" fontId="10" fillId="5" borderId="1" xfId="2" applyFont="1" applyFill="1" applyBorder="1" applyAlignment="1">
      <alignment horizontal="center" vertical="center" wrapText="1"/>
    </xf>
    <xf numFmtId="1" fontId="16" fillId="5" borderId="1" xfId="3" applyNumberFormat="1" applyFont="1" applyFill="1" applyBorder="1" applyAlignment="1">
      <alignment horizontal="left" vertical="center"/>
    </xf>
    <xf numFmtId="0" fontId="10" fillId="5" borderId="1" xfId="2" applyFont="1" applyFill="1" applyBorder="1" applyAlignment="1">
      <alignment horizontal="center" vertical="center"/>
    </xf>
    <xf numFmtId="3" fontId="16" fillId="0" borderId="1" xfId="3" applyNumberFormat="1" applyFont="1" applyBorder="1" applyAlignment="1">
      <alignment horizontal="center" vertical="center"/>
    </xf>
    <xf numFmtId="165" fontId="10" fillId="5" borderId="1" xfId="2" applyNumberFormat="1" applyFont="1" applyFill="1" applyBorder="1" applyAlignment="1">
      <alignment horizontal="center" vertical="center"/>
    </xf>
    <xf numFmtId="165" fontId="17" fillId="5" borderId="1" xfId="5" applyNumberFormat="1" applyFont="1" applyFill="1" applyBorder="1" applyAlignment="1">
      <alignment horizontal="center" vertical="center" wrapText="1"/>
    </xf>
    <xf numFmtId="168" fontId="14" fillId="5" borderId="1" xfId="6" applyNumberFormat="1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14" fillId="6" borderId="8" xfId="2" applyFont="1" applyFill="1" applyBorder="1" applyAlignment="1">
      <alignment horizontal="center" vertical="center"/>
    </xf>
    <xf numFmtId="0" fontId="15" fillId="6" borderId="8" xfId="2" applyFont="1" applyFill="1" applyBorder="1" applyAlignment="1">
      <alignment horizontal="center" vertical="center"/>
    </xf>
    <xf numFmtId="0" fontId="14" fillId="6" borderId="8" xfId="2" applyFont="1" applyFill="1" applyBorder="1" applyAlignment="1">
      <alignment horizontal="center" vertical="center" wrapText="1"/>
    </xf>
    <xf numFmtId="0" fontId="19" fillId="6" borderId="8" xfId="2" applyFont="1" applyFill="1" applyBorder="1" applyAlignment="1">
      <alignment horizontal="center" vertical="center"/>
    </xf>
    <xf numFmtId="1" fontId="20" fillId="6" borderId="8" xfId="3" applyNumberFormat="1" applyFont="1" applyFill="1" applyBorder="1" applyAlignment="1">
      <alignment horizontal="center" vertical="center"/>
    </xf>
    <xf numFmtId="3" fontId="21" fillId="6" borderId="8" xfId="3" applyNumberFormat="1" applyFont="1" applyFill="1" applyBorder="1" applyAlignment="1">
      <alignment horizontal="center" vertical="center"/>
    </xf>
    <xf numFmtId="165" fontId="14" fillId="6" borderId="8" xfId="2" applyNumberFormat="1" applyFont="1" applyFill="1" applyBorder="1" applyAlignment="1">
      <alignment horizontal="center" vertical="center"/>
    </xf>
    <xf numFmtId="165" fontId="14" fillId="6" borderId="8" xfId="5" applyNumberFormat="1" applyFont="1" applyFill="1" applyBorder="1" applyAlignment="1">
      <alignment horizontal="center" vertical="center" wrapText="1"/>
    </xf>
    <xf numFmtId="168" fontId="14" fillId="6" borderId="8" xfId="6" applyNumberFormat="1" applyFont="1" applyFill="1" applyBorder="1" applyAlignment="1">
      <alignment horizontal="center" vertical="center"/>
    </xf>
    <xf numFmtId="0" fontId="22" fillId="4" borderId="0" xfId="2" applyFont="1" applyFill="1" applyAlignment="1">
      <alignment horizontal="center" vertical="center" wrapText="1"/>
    </xf>
    <xf numFmtId="0" fontId="23" fillId="4" borderId="0" xfId="2" applyFont="1" applyFill="1" applyAlignment="1">
      <alignment horizontal="center" vertical="center" wrapText="1"/>
    </xf>
    <xf numFmtId="3" fontId="24" fillId="7" borderId="1" xfId="2" applyNumberFormat="1" applyFont="1" applyFill="1" applyBorder="1" applyAlignment="1">
      <alignment horizontal="center" vertical="center" wrapText="1"/>
    </xf>
    <xf numFmtId="3" fontId="24" fillId="0" borderId="1" xfId="2" applyNumberFormat="1" applyFont="1" applyBorder="1" applyAlignment="1">
      <alignment horizontal="center" vertical="center" wrapText="1"/>
    </xf>
    <xf numFmtId="165" fontId="22" fillId="4" borderId="0" xfId="2" applyNumberFormat="1" applyFont="1" applyFill="1" applyAlignment="1">
      <alignment horizontal="center" vertical="center" wrapText="1"/>
    </xf>
    <xf numFmtId="0" fontId="25" fillId="4" borderId="0" xfId="2" applyFont="1" applyFill="1" applyAlignment="1">
      <alignment horizontal="center" vertical="center"/>
    </xf>
    <xf numFmtId="14" fontId="26" fillId="4" borderId="0" xfId="2" quotePrefix="1" applyNumberFormat="1" applyFont="1" applyFill="1" applyAlignment="1">
      <alignment horizontal="center" vertical="center"/>
    </xf>
    <xf numFmtId="165" fontId="9" fillId="4" borderId="0" xfId="5" applyNumberFormat="1" applyFont="1" applyFill="1" applyAlignment="1">
      <alignment horizontal="center" vertical="center"/>
    </xf>
    <xf numFmtId="0" fontId="27" fillId="4" borderId="0" xfId="2" applyFont="1" applyFill="1" applyAlignment="1">
      <alignment horizontal="center" vertical="center"/>
    </xf>
    <xf numFmtId="0" fontId="27" fillId="0" borderId="0" xfId="2" applyFont="1" applyAlignment="1">
      <alignment vertical="center"/>
    </xf>
    <xf numFmtId="0" fontId="28" fillId="4" borderId="0" xfId="2" applyFont="1" applyFill="1" applyAlignment="1">
      <alignment horizontal="center" vertical="center"/>
    </xf>
    <xf numFmtId="0" fontId="9" fillId="0" borderId="0" xfId="2" applyFont="1" applyAlignment="1">
      <alignment horizontal="center" vertical="center"/>
    </xf>
    <xf numFmtId="165" fontId="27" fillId="4" borderId="0" xfId="2" applyNumberFormat="1" applyFont="1" applyFill="1" applyAlignment="1">
      <alignment horizontal="center" vertical="center"/>
    </xf>
    <xf numFmtId="0" fontId="4" fillId="0" borderId="0" xfId="1" applyFont="1"/>
    <xf numFmtId="0" fontId="1" fillId="0" borderId="0" xfId="1" applyAlignment="1">
      <alignment horizontal="center"/>
    </xf>
    <xf numFmtId="0" fontId="2" fillId="0" borderId="0" xfId="1" applyFont="1" applyAlignment="1">
      <alignment horizontal="center" vertical="center" wrapText="1"/>
    </xf>
    <xf numFmtId="0" fontId="8" fillId="4" borderId="2" xfId="1" applyFont="1" applyFill="1" applyBorder="1" applyAlignment="1">
      <alignment horizontal="center" vertical="top"/>
    </xf>
    <xf numFmtId="0" fontId="7" fillId="4" borderId="3" xfId="2" applyFont="1" applyFill="1" applyBorder="1" applyAlignment="1">
      <alignment horizontal="center" vertical="center"/>
    </xf>
    <xf numFmtId="0" fontId="7" fillId="4" borderId="4" xfId="2" applyFont="1" applyFill="1" applyBorder="1" applyAlignment="1">
      <alignment horizontal="center" vertical="center"/>
    </xf>
    <xf numFmtId="0" fontId="10" fillId="4" borderId="5" xfId="1" applyFont="1" applyFill="1" applyBorder="1" applyAlignment="1">
      <alignment horizontal="center" vertical="top"/>
    </xf>
    <xf numFmtId="0" fontId="9" fillId="4" borderId="3" xfId="2" applyFont="1" applyFill="1" applyBorder="1" applyAlignment="1">
      <alignment horizontal="center" vertical="center"/>
    </xf>
    <xf numFmtId="0" fontId="9" fillId="4" borderId="4" xfId="2" applyFont="1" applyFill="1" applyBorder="1" applyAlignment="1">
      <alignment horizontal="center" vertical="center"/>
    </xf>
    <xf numFmtId="0" fontId="27" fillId="0" borderId="0" xfId="2" applyFont="1" applyAlignment="1">
      <alignment horizontal="center" vertical="center" wrapText="1"/>
    </xf>
    <xf numFmtId="0" fontId="10" fillId="4" borderId="5" xfId="1" applyFont="1" applyFill="1" applyBorder="1" applyAlignment="1">
      <alignment horizontal="left" vertical="top"/>
    </xf>
    <xf numFmtId="166" fontId="9" fillId="4" borderId="1" xfId="2" applyNumberFormat="1" applyFont="1" applyFill="1" applyBorder="1" applyAlignment="1">
      <alignment horizontal="center" vertical="center"/>
    </xf>
    <xf numFmtId="0" fontId="18" fillId="5" borderId="3" xfId="2" applyFont="1" applyFill="1" applyBorder="1" applyAlignment="1">
      <alignment horizontal="right" vertical="center" wrapText="1"/>
    </xf>
    <xf numFmtId="0" fontId="18" fillId="5" borderId="7" xfId="2" applyFont="1" applyFill="1" applyBorder="1" applyAlignment="1">
      <alignment horizontal="right" vertical="center" wrapText="1"/>
    </xf>
    <xf numFmtId="0" fontId="18" fillId="5" borderId="4" xfId="2" applyFont="1" applyFill="1" applyBorder="1" applyAlignment="1">
      <alignment horizontal="right" vertical="center" wrapText="1"/>
    </xf>
    <xf numFmtId="165" fontId="24" fillId="7" borderId="3" xfId="2" applyNumberFormat="1" applyFont="1" applyFill="1" applyBorder="1" applyAlignment="1">
      <alignment horizontal="center" vertical="center" wrapText="1"/>
    </xf>
    <xf numFmtId="165" fontId="24" fillId="7" borderId="7" xfId="2" applyNumberFormat="1" applyFont="1" applyFill="1" applyBorder="1" applyAlignment="1">
      <alignment horizontal="center" vertical="center" wrapText="1"/>
    </xf>
    <xf numFmtId="0" fontId="30" fillId="0" borderId="0" xfId="8"/>
    <xf numFmtId="0" fontId="31" fillId="5" borderId="0" xfId="8" applyFont="1" applyFill="1" applyAlignment="1">
      <alignment horizontal="center"/>
    </xf>
    <xf numFmtId="0" fontId="30" fillId="5" borderId="0" xfId="8" applyFill="1"/>
    <xf numFmtId="0" fontId="31" fillId="8" borderId="1" xfId="8" applyFont="1" applyFill="1" applyBorder="1" applyAlignment="1">
      <alignment horizontal="center"/>
    </xf>
    <xf numFmtId="0" fontId="30" fillId="0" borderId="1" xfId="8" applyBorder="1"/>
    <xf numFmtId="0" fontId="30" fillId="9" borderId="1" xfId="8" applyFill="1" applyBorder="1"/>
  </cellXfs>
  <cellStyles count="9">
    <cellStyle name="Comma 6" xfId="5" xr:uid="{CF480B32-388F-492F-A283-40ACAA8739F1}"/>
    <cellStyle name="Comma 74 2" xfId="6" xr:uid="{19E8488E-397E-4B6B-8753-2BC0D56893CB}"/>
    <cellStyle name="Hyperlink 2" xfId="4" xr:uid="{82E5BE60-32D4-4ECD-8473-4C7D9235FFAC}"/>
    <cellStyle name="Normal" xfId="0" builtinId="0"/>
    <cellStyle name="Normal 10 2" xfId="2" xr:uid="{0EF5AE62-CE46-4F0B-BC2E-AEBEDF55362D}"/>
    <cellStyle name="Normal 133 3 3" xfId="3" xr:uid="{AC0E7065-D438-4593-A6A4-7E6B642C5771}"/>
    <cellStyle name="Normal 145" xfId="7" xr:uid="{9975FC57-3FD1-4410-90DF-F2F05BF1D4E7}"/>
    <cellStyle name="Normal 2" xfId="1" xr:uid="{0EB20B21-D87C-435E-8A7F-00ED2C36FF80}"/>
    <cellStyle name="Normal 3" xfId="8" xr:uid="{2BD8855E-FD7C-43D0-8CDD-63C4A04EA0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235856</xdr:colOff>
      <xdr:row>15</xdr:row>
      <xdr:rowOff>82429</xdr:rowOff>
    </xdr:from>
    <xdr:to>
      <xdr:col>3</xdr:col>
      <xdr:colOff>311644</xdr:colOff>
      <xdr:row>15</xdr:row>
      <xdr:rowOff>1587500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9764DA1-5C4D-4451-BD90-034A27D0C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5856" y="5452715"/>
          <a:ext cx="2624859" cy="150507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hoi.nguyen\Desktop\P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"/>
    </sheetNames>
    <sheetDataSet>
      <sheetData sheetId="0">
        <row r="7">
          <cell r="H7" t="str">
            <v xml:space="preserve">JOB NUMBER : 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0BED57-7035-4A0D-9686-E6562FFFA166}">
  <sheetPr>
    <pageSetUpPr fitToPage="1"/>
  </sheetPr>
  <dimension ref="A1:W30"/>
  <sheetViews>
    <sheetView tabSelected="1" view="pageBreakPreview" topLeftCell="A5" zoomScale="70" zoomScaleNormal="100" zoomScaleSheetLayoutView="70" zoomScalePageLayoutView="55" workbookViewId="0">
      <pane ySplit="6" topLeftCell="A11" activePane="bottomLeft" state="frozen"/>
      <selection activeCell="A5" sqref="A5"/>
      <selection pane="bottomLeft" activeCell="J13" sqref="J13"/>
    </sheetView>
  </sheetViews>
  <sheetFormatPr defaultRowHeight="14.5" x14ac:dyDescent="0.35"/>
  <cols>
    <col min="1" max="1" width="15.4140625" style="3" customWidth="1"/>
    <col min="2" max="2" width="8.6640625" style="3"/>
    <col min="3" max="3" width="9.33203125" style="3" customWidth="1"/>
    <col min="4" max="4" width="11.5" style="3" customWidth="1"/>
    <col min="5" max="5" width="15.58203125" style="3" customWidth="1"/>
    <col min="6" max="6" width="8.25" style="3" customWidth="1"/>
    <col min="7" max="7" width="20.6640625" style="3" customWidth="1"/>
    <col min="8" max="8" width="8.6640625" style="3"/>
    <col min="9" max="9" width="12.9140625" style="3" customWidth="1"/>
    <col min="10" max="10" width="9.33203125" style="3" customWidth="1"/>
    <col min="11" max="11" width="10.5" style="3" customWidth="1"/>
    <col min="12" max="12" width="12.08203125" style="3" customWidth="1"/>
    <col min="13" max="13" width="23.75" style="3" customWidth="1"/>
    <col min="14" max="14" width="17.4140625" style="3" customWidth="1"/>
    <col min="15" max="16384" width="8.6640625" style="3"/>
  </cols>
  <sheetData>
    <row r="1" spans="1:23" ht="16.5" x14ac:dyDescent="0.35">
      <c r="A1" s="61"/>
      <c r="B1" s="61"/>
      <c r="C1" s="61"/>
      <c r="D1" s="62"/>
      <c r="E1" s="62"/>
      <c r="F1" s="62"/>
      <c r="G1" s="62"/>
      <c r="H1" s="62"/>
      <c r="I1" s="62"/>
      <c r="J1" s="62"/>
      <c r="K1" s="62"/>
      <c r="L1" s="62"/>
      <c r="M1" s="1" t="s">
        <v>58</v>
      </c>
      <c r="N1" s="2" t="s">
        <v>59</v>
      </c>
    </row>
    <row r="2" spans="1:23" ht="16.5" x14ac:dyDescent="0.45">
      <c r="A2" s="61"/>
      <c r="B2" s="61"/>
      <c r="C2" s="61"/>
      <c r="D2" s="62"/>
      <c r="E2" s="62"/>
      <c r="F2" s="62"/>
      <c r="G2" s="62"/>
      <c r="H2" s="62"/>
      <c r="I2" s="62"/>
      <c r="J2" s="62"/>
      <c r="K2" s="62"/>
      <c r="L2" s="62"/>
      <c r="M2" s="1" t="s">
        <v>60</v>
      </c>
      <c r="N2" s="4" t="s">
        <v>61</v>
      </c>
    </row>
    <row r="3" spans="1:23" ht="16.5" x14ac:dyDescent="0.45">
      <c r="A3" s="61"/>
      <c r="B3" s="61"/>
      <c r="C3" s="61"/>
      <c r="D3" s="62"/>
      <c r="E3" s="62"/>
      <c r="F3" s="62"/>
      <c r="G3" s="62"/>
      <c r="H3" s="62"/>
      <c r="I3" s="62"/>
      <c r="J3" s="62"/>
      <c r="K3" s="62"/>
      <c r="L3" s="62"/>
      <c r="M3" s="1" t="s">
        <v>62</v>
      </c>
      <c r="N3" s="5">
        <v>1</v>
      </c>
    </row>
    <row r="4" spans="1:23" ht="14" customHeight="1" x14ac:dyDescent="0.3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23" ht="18" x14ac:dyDescent="0.35">
      <c r="A5" s="7" t="s">
        <v>63</v>
      </c>
      <c r="B5" s="63" t="s">
        <v>64</v>
      </c>
      <c r="C5" s="63"/>
      <c r="D5" s="63"/>
      <c r="E5" s="8"/>
      <c r="F5" s="9"/>
      <c r="G5" s="10" t="s">
        <v>65</v>
      </c>
      <c r="H5" s="64" t="s">
        <v>66</v>
      </c>
      <c r="I5" s="65"/>
      <c r="J5" s="9"/>
      <c r="K5" s="9"/>
      <c r="L5" s="11"/>
      <c r="M5" s="12" t="s">
        <v>67</v>
      </c>
      <c r="N5" s="13">
        <v>45898</v>
      </c>
    </row>
    <row r="6" spans="1:23" ht="18" x14ac:dyDescent="0.35">
      <c r="A6" s="14" t="s">
        <v>68</v>
      </c>
      <c r="B6" s="66"/>
      <c r="C6" s="66"/>
      <c r="D6" s="66"/>
      <c r="E6" s="8"/>
      <c r="F6" s="9"/>
      <c r="G6" s="10" t="s">
        <v>69</v>
      </c>
      <c r="H6" s="67" t="s">
        <v>232</v>
      </c>
      <c r="I6" s="68"/>
      <c r="J6" s="9"/>
      <c r="K6" s="9"/>
      <c r="L6" s="15"/>
      <c r="M6" s="12" t="s">
        <v>70</v>
      </c>
      <c r="N6" s="16"/>
    </row>
    <row r="7" spans="1:23" ht="18" x14ac:dyDescent="0.35">
      <c r="A7" s="14" t="s">
        <v>71</v>
      </c>
      <c r="B7" s="70"/>
      <c r="C7" s="70"/>
      <c r="D7" s="17"/>
      <c r="E7" s="8"/>
      <c r="F7" s="9"/>
      <c r="G7" s="10" t="s">
        <v>72</v>
      </c>
      <c r="H7" s="71">
        <f>N5+15</f>
        <v>45913</v>
      </c>
      <c r="I7" s="71"/>
      <c r="J7" s="9"/>
      <c r="K7" s="9"/>
      <c r="L7" s="15"/>
      <c r="M7" s="12" t="s">
        <v>73</v>
      </c>
      <c r="N7" s="18" t="s">
        <v>231</v>
      </c>
    </row>
    <row r="8" spans="1:23" ht="18" x14ac:dyDescent="0.35">
      <c r="A8" s="14" t="s">
        <v>74</v>
      </c>
      <c r="B8" s="66"/>
      <c r="C8" s="66"/>
      <c r="D8" s="66"/>
      <c r="E8" s="8"/>
      <c r="F8" s="9"/>
      <c r="G8" s="10" t="s">
        <v>75</v>
      </c>
      <c r="H8" s="71">
        <v>45933</v>
      </c>
      <c r="I8" s="71"/>
      <c r="J8" s="19"/>
      <c r="K8" s="19"/>
      <c r="L8" s="15"/>
      <c r="M8" s="12" t="s">
        <v>76</v>
      </c>
      <c r="N8" s="20" t="s">
        <v>77</v>
      </c>
    </row>
    <row r="9" spans="1:23" ht="16.5" x14ac:dyDescent="0.35">
      <c r="A9" s="21"/>
      <c r="B9" s="21"/>
      <c r="C9" s="21"/>
      <c r="D9" s="9"/>
      <c r="E9" s="9"/>
      <c r="F9" s="9"/>
      <c r="G9" s="9"/>
      <c r="H9" s="9"/>
      <c r="I9" s="21"/>
      <c r="J9" s="9"/>
      <c r="K9" s="9"/>
      <c r="L9" s="22"/>
      <c r="M9" s="23"/>
      <c r="N9" s="9"/>
    </row>
    <row r="10" spans="1:23" ht="66" x14ac:dyDescent="0.35">
      <c r="A10" s="24" t="s">
        <v>78</v>
      </c>
      <c r="B10" s="25" t="s">
        <v>79</v>
      </c>
      <c r="C10" s="25" t="s">
        <v>80</v>
      </c>
      <c r="D10" s="25" t="s">
        <v>81</v>
      </c>
      <c r="E10" s="25" t="s">
        <v>82</v>
      </c>
      <c r="F10" s="24" t="s">
        <v>83</v>
      </c>
      <c r="G10" s="24" t="s">
        <v>84</v>
      </c>
      <c r="H10" s="24" t="s">
        <v>85</v>
      </c>
      <c r="I10" s="25" t="s">
        <v>86</v>
      </c>
      <c r="J10" s="25" t="s">
        <v>87</v>
      </c>
      <c r="K10" s="25" t="s">
        <v>88</v>
      </c>
      <c r="L10" s="26" t="s">
        <v>89</v>
      </c>
      <c r="M10" s="24" t="s">
        <v>90</v>
      </c>
      <c r="N10" s="24" t="s">
        <v>91</v>
      </c>
    </row>
    <row r="11" spans="1:23" s="37" customFormat="1" ht="93" customHeight="1" x14ac:dyDescent="0.25">
      <c r="A11" s="27" t="s">
        <v>10</v>
      </c>
      <c r="B11" s="28"/>
      <c r="C11" s="27" t="s">
        <v>92</v>
      </c>
      <c r="D11" s="27" t="s">
        <v>93</v>
      </c>
      <c r="E11" s="29" t="s">
        <v>94</v>
      </c>
      <c r="F11" s="30" t="s">
        <v>95</v>
      </c>
      <c r="G11" s="31" t="s">
        <v>49</v>
      </c>
      <c r="H11" s="32" t="s">
        <v>96</v>
      </c>
      <c r="I11" s="33">
        <v>7815</v>
      </c>
      <c r="J11" s="33">
        <v>0</v>
      </c>
      <c r="K11" s="33"/>
      <c r="L11" s="34"/>
      <c r="M11" s="35">
        <f>K11*L11</f>
        <v>0</v>
      </c>
      <c r="N11" s="36"/>
      <c r="W11" s="37" t="s">
        <v>92</v>
      </c>
    </row>
    <row r="12" spans="1:23" s="37" customFormat="1" ht="92" customHeight="1" x14ac:dyDescent="0.25">
      <c r="A12" s="27" t="s">
        <v>15</v>
      </c>
      <c r="B12" s="28"/>
      <c r="C12" s="27" t="s">
        <v>92</v>
      </c>
      <c r="D12" s="27" t="s">
        <v>93</v>
      </c>
      <c r="E12" s="29" t="s">
        <v>94</v>
      </c>
      <c r="F12" s="30" t="s">
        <v>95</v>
      </c>
      <c r="G12" s="31" t="s">
        <v>49</v>
      </c>
      <c r="H12" s="32" t="s">
        <v>96</v>
      </c>
      <c r="I12" s="33">
        <v>6574</v>
      </c>
      <c r="J12" s="33">
        <v>0</v>
      </c>
      <c r="K12" s="33"/>
      <c r="L12" s="34"/>
      <c r="M12" s="35">
        <f>K12*L12</f>
        <v>0</v>
      </c>
      <c r="N12" s="36"/>
      <c r="W12" s="37" t="s">
        <v>92</v>
      </c>
    </row>
    <row r="13" spans="1:23" s="37" customFormat="1" ht="88" customHeight="1" x14ac:dyDescent="0.25">
      <c r="A13" s="27" t="s">
        <v>47</v>
      </c>
      <c r="B13" s="28"/>
      <c r="C13" s="27" t="s">
        <v>92</v>
      </c>
      <c r="D13" s="27" t="s">
        <v>93</v>
      </c>
      <c r="E13" s="29" t="s">
        <v>94</v>
      </c>
      <c r="F13" s="30" t="s">
        <v>95</v>
      </c>
      <c r="G13" s="31" t="s">
        <v>49</v>
      </c>
      <c r="H13" s="32" t="s">
        <v>96</v>
      </c>
      <c r="I13" s="33">
        <v>16058</v>
      </c>
      <c r="J13" s="33">
        <v>0</v>
      </c>
      <c r="K13" s="33"/>
      <c r="L13" s="34"/>
      <c r="M13" s="35">
        <f>K13*L13</f>
        <v>0</v>
      </c>
      <c r="N13" s="36"/>
      <c r="W13" s="37" t="s">
        <v>92</v>
      </c>
    </row>
    <row r="14" spans="1:23" s="37" customFormat="1" ht="88" customHeight="1" x14ac:dyDescent="0.25">
      <c r="A14" s="27" t="s">
        <v>26</v>
      </c>
      <c r="B14" s="28"/>
      <c r="C14" s="27" t="s">
        <v>92</v>
      </c>
      <c r="D14" s="27" t="s">
        <v>93</v>
      </c>
      <c r="E14" s="29" t="s">
        <v>94</v>
      </c>
      <c r="F14" s="30" t="s">
        <v>95</v>
      </c>
      <c r="G14" s="31" t="s">
        <v>49</v>
      </c>
      <c r="H14" s="32" t="s">
        <v>96</v>
      </c>
      <c r="I14" s="33">
        <v>2712</v>
      </c>
      <c r="J14" s="33">
        <v>0</v>
      </c>
      <c r="K14" s="33"/>
      <c r="L14" s="34"/>
      <c r="M14" s="35">
        <f>K14*L14</f>
        <v>0</v>
      </c>
      <c r="N14" s="36"/>
      <c r="W14" s="37" t="s">
        <v>92</v>
      </c>
    </row>
    <row r="15" spans="1:23" s="37" customFormat="1" ht="88" customHeight="1" x14ac:dyDescent="0.25">
      <c r="A15" s="27" t="s">
        <v>37</v>
      </c>
      <c r="B15" s="28"/>
      <c r="C15" s="27" t="s">
        <v>92</v>
      </c>
      <c r="D15" s="27" t="s">
        <v>93</v>
      </c>
      <c r="E15" s="29" t="s">
        <v>94</v>
      </c>
      <c r="F15" s="30" t="s">
        <v>95</v>
      </c>
      <c r="G15" s="31" t="s">
        <v>49</v>
      </c>
      <c r="H15" s="32" t="s">
        <v>96</v>
      </c>
      <c r="I15" s="33">
        <v>8672</v>
      </c>
      <c r="J15" s="33">
        <v>0</v>
      </c>
      <c r="K15" s="33"/>
      <c r="L15" s="34"/>
      <c r="M15" s="35">
        <f>K15*L15</f>
        <v>0</v>
      </c>
      <c r="N15" s="36"/>
      <c r="W15" s="37" t="s">
        <v>92</v>
      </c>
    </row>
    <row r="16" spans="1:23" s="37" customFormat="1" ht="138.5" customHeight="1" x14ac:dyDescent="0.25">
      <c r="A16" s="72" t="s">
        <v>101</v>
      </c>
      <c r="B16" s="73"/>
      <c r="C16" s="73"/>
      <c r="D16" s="73"/>
      <c r="E16" s="73"/>
      <c r="F16" s="73"/>
      <c r="G16" s="73"/>
      <c r="H16" s="73"/>
      <c r="I16" s="73"/>
      <c r="J16" s="73"/>
      <c r="K16" s="73"/>
      <c r="L16" s="73"/>
      <c r="M16" s="73"/>
      <c r="N16" s="74"/>
    </row>
    <row r="17" spans="1:14" ht="16.5" x14ac:dyDescent="0.35">
      <c r="A17" s="38"/>
      <c r="B17" s="39"/>
      <c r="C17" s="40"/>
      <c r="D17" s="40"/>
      <c r="E17" s="40"/>
      <c r="F17" s="41"/>
      <c r="G17" s="42"/>
      <c r="H17" s="38"/>
      <c r="I17" s="43"/>
      <c r="J17" s="43"/>
      <c r="K17" s="43"/>
      <c r="L17" s="44"/>
      <c r="M17" s="45"/>
      <c r="N17" s="46"/>
    </row>
    <row r="18" spans="1:14" ht="31.5" customHeight="1" x14ac:dyDescent="0.35">
      <c r="A18" s="47"/>
      <c r="B18" s="47"/>
      <c r="C18" s="47"/>
      <c r="D18" s="47"/>
      <c r="E18" s="47"/>
      <c r="F18" s="47"/>
      <c r="G18" s="48"/>
      <c r="H18" s="48" t="s">
        <v>97</v>
      </c>
      <c r="I18" s="49">
        <f>SUM(I11:I15)</f>
        <v>41831</v>
      </c>
      <c r="J18" s="50"/>
      <c r="K18" s="49">
        <f>SUM(K11:K15)</f>
        <v>0</v>
      </c>
      <c r="L18" s="51"/>
      <c r="M18" s="75">
        <f>SUM(M11:M17)</f>
        <v>0</v>
      </c>
      <c r="N18" s="76"/>
    </row>
    <row r="19" spans="1:14" ht="16.5" x14ac:dyDescent="0.35">
      <c r="A19" s="52"/>
      <c r="B19" s="52"/>
      <c r="C19" s="53"/>
      <c r="D19" s="53"/>
      <c r="E19" s="53"/>
      <c r="F19" s="53"/>
      <c r="G19" s="9"/>
      <c r="H19" s="9"/>
      <c r="I19" s="9"/>
      <c r="J19" s="9"/>
      <c r="K19" s="9"/>
      <c r="L19" s="54"/>
      <c r="M19" s="54"/>
      <c r="N19" s="9"/>
    </row>
    <row r="20" spans="1:14" ht="16.5" x14ac:dyDescent="0.35">
      <c r="A20" s="69" t="s">
        <v>98</v>
      </c>
      <c r="B20" s="69"/>
      <c r="C20" s="69"/>
      <c r="D20" s="55"/>
      <c r="E20" s="56" t="s">
        <v>99</v>
      </c>
      <c r="F20" s="56"/>
      <c r="G20" s="55"/>
      <c r="H20" s="57"/>
      <c r="I20" s="58"/>
      <c r="J20" s="58"/>
      <c r="K20" s="58"/>
      <c r="L20" s="59" t="s">
        <v>100</v>
      </c>
      <c r="M20" s="9"/>
      <c r="N20" s="9"/>
    </row>
    <row r="21" spans="1:14" ht="16.5" x14ac:dyDescent="0.45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</row>
    <row r="22" spans="1:14" ht="16.5" x14ac:dyDescent="0.45">
      <c r="A22" s="60"/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</row>
    <row r="23" spans="1:14" ht="16.5" x14ac:dyDescent="0.45">
      <c r="A23" s="60"/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</row>
    <row r="24" spans="1:14" ht="16.5" x14ac:dyDescent="0.45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</row>
    <row r="25" spans="1:14" ht="16.5" x14ac:dyDescent="0.45">
      <c r="A25" s="60"/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</row>
    <row r="26" spans="1:14" ht="16.5" x14ac:dyDescent="0.45">
      <c r="A26" s="60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</row>
    <row r="27" spans="1:14" ht="16.5" x14ac:dyDescent="0.45">
      <c r="A27" s="60"/>
      <c r="B27" s="60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</row>
    <row r="28" spans="1:14" ht="16.5" x14ac:dyDescent="0.45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</row>
    <row r="29" spans="1:14" ht="16.5" x14ac:dyDescent="0.45">
      <c r="A29" s="60"/>
      <c r="B29" s="60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</row>
    <row r="30" spans="1:14" ht="16.5" x14ac:dyDescent="0.45">
      <c r="A30" s="60"/>
      <c r="B30" s="60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</row>
  </sheetData>
  <mergeCells count="13">
    <mergeCell ref="A20:C20"/>
    <mergeCell ref="B7:C7"/>
    <mergeCell ref="H7:I7"/>
    <mergeCell ref="B8:D8"/>
    <mergeCell ref="H8:I8"/>
    <mergeCell ref="A16:N16"/>
    <mergeCell ref="M18:N18"/>
    <mergeCell ref="A1:C3"/>
    <mergeCell ref="D1:L3"/>
    <mergeCell ref="B5:D5"/>
    <mergeCell ref="H5:I5"/>
    <mergeCell ref="B6:D6"/>
    <mergeCell ref="H6:I6"/>
  </mergeCells>
  <printOptions horizontalCentered="1"/>
  <pageMargins left="0.2" right="0" top="0.6" bottom="0.6" header="0.3" footer="0.3"/>
  <pageSetup paperSize="9" scale="51" fitToHeight="0" orientation="portrait" r:id="rId1"/>
  <headerFooter>
    <oddHeader xml:space="preserve">&amp;L&amp;G&amp;R&amp;"Muli,Bold"&amp;15&amp;K000000[PURCHASE ORDER PHỤ LIỆU NỘI BỘ
INTERNAL TRIMS PURCHASE ORDER]&amp;16
&amp;"Muli SemiBold,Regular"&amp;11&amp;K01+000
</oddHeader>
    <oddFooter>&amp;L&amp;"Muli,Bold"&amp;15[UA]&amp;"Muli,Regular"&amp;11
&amp;G&amp;R&amp;G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E7DDBD-2B5A-4E7B-8EFD-B01E3741A9C3}">
  <dimension ref="A1:L35"/>
  <sheetViews>
    <sheetView topLeftCell="B1" workbookViewId="0">
      <selection activeCell="N23" sqref="N23"/>
    </sheetView>
  </sheetViews>
  <sheetFormatPr defaultRowHeight="14.5" x14ac:dyDescent="0.35"/>
  <cols>
    <col min="1" max="1" width="11" style="77" hidden="1" customWidth="1"/>
    <col min="2" max="2" width="16.4140625" style="77" bestFit="1" customWidth="1"/>
    <col min="3" max="3" width="12" style="77" hidden="1" customWidth="1"/>
    <col min="4" max="4" width="13.33203125" style="77" bestFit="1" customWidth="1"/>
    <col min="5" max="5" width="4.4140625" style="77" bestFit="1" customWidth="1"/>
    <col min="6" max="6" width="16" style="77" bestFit="1" customWidth="1"/>
    <col min="7" max="10" width="9.58203125" style="3" hidden="1" customWidth="1"/>
    <col min="11" max="11" width="9.58203125" style="3" customWidth="1"/>
    <col min="12" max="12" width="10.08203125" style="3" bestFit="1" customWidth="1"/>
    <col min="13" max="16384" width="8.6640625" style="77"/>
  </cols>
  <sheetData>
    <row r="1" spans="1:12" s="79" customFormat="1" x14ac:dyDescent="0.2">
      <c r="A1" s="78"/>
      <c r="B1" s="78"/>
      <c r="C1" s="78"/>
      <c r="D1" s="78"/>
      <c r="E1" s="78"/>
      <c r="F1" s="78"/>
      <c r="G1" s="37"/>
      <c r="H1" s="37"/>
      <c r="I1" s="37"/>
      <c r="J1" s="37"/>
      <c r="K1" s="37"/>
      <c r="L1" s="37"/>
    </row>
    <row r="2" spans="1:12" ht="10" x14ac:dyDescent="0.2">
      <c r="A2" s="80" t="s">
        <v>80</v>
      </c>
      <c r="B2" s="80" t="s">
        <v>104</v>
      </c>
      <c r="C2" s="80" t="s">
        <v>0</v>
      </c>
      <c r="D2" s="80" t="s">
        <v>1</v>
      </c>
      <c r="E2" s="80" t="s">
        <v>2</v>
      </c>
      <c r="F2" s="80" t="s">
        <v>105</v>
      </c>
      <c r="G2" s="80" t="s">
        <v>233</v>
      </c>
      <c r="H2" s="80" t="s">
        <v>234</v>
      </c>
      <c r="I2" s="80" t="s">
        <v>235</v>
      </c>
      <c r="J2" s="80" t="s">
        <v>236</v>
      </c>
      <c r="K2" s="80" t="s">
        <v>103</v>
      </c>
      <c r="L2" s="80" t="s">
        <v>102</v>
      </c>
    </row>
    <row r="3" spans="1:12" ht="10" x14ac:dyDescent="0.2">
      <c r="A3" s="81" t="s">
        <v>9</v>
      </c>
      <c r="B3" s="82" t="s">
        <v>14</v>
      </c>
      <c r="C3" s="81" t="s">
        <v>10</v>
      </c>
      <c r="D3" s="82" t="s">
        <v>11</v>
      </c>
      <c r="E3" s="82" t="s">
        <v>3</v>
      </c>
      <c r="F3" s="82" t="s">
        <v>141</v>
      </c>
      <c r="G3" s="81">
        <v>0</v>
      </c>
      <c r="H3" s="81">
        <v>0</v>
      </c>
      <c r="I3" s="81">
        <v>0</v>
      </c>
      <c r="J3" s="81">
        <v>0</v>
      </c>
      <c r="K3" s="81">
        <f>G3+H3+I3+J3</f>
        <v>0</v>
      </c>
      <c r="L3" s="81">
        <f>ROUNDUP(K3*2*1.05,0)</f>
        <v>0</v>
      </c>
    </row>
    <row r="4" spans="1:12" ht="10" x14ac:dyDescent="0.2">
      <c r="A4" s="81" t="s">
        <v>9</v>
      </c>
      <c r="B4" s="82" t="s">
        <v>14</v>
      </c>
      <c r="C4" s="81" t="s">
        <v>10</v>
      </c>
      <c r="D4" s="82" t="s">
        <v>11</v>
      </c>
      <c r="E4" s="82" t="s">
        <v>4</v>
      </c>
      <c r="F4" s="82" t="s">
        <v>142</v>
      </c>
      <c r="G4" s="81">
        <v>68</v>
      </c>
      <c r="H4" s="81">
        <v>62</v>
      </c>
      <c r="I4" s="81">
        <v>54</v>
      </c>
      <c r="J4" s="81">
        <v>36</v>
      </c>
      <c r="K4" s="81">
        <f>G4+H4+I4+J4</f>
        <v>220</v>
      </c>
      <c r="L4" s="81">
        <f t="shared" ref="L4:L34" si="0">ROUNDUP(K4*2*1.05,0)</f>
        <v>462</v>
      </c>
    </row>
    <row r="5" spans="1:12" ht="10" x14ac:dyDescent="0.2">
      <c r="A5" s="81" t="s">
        <v>9</v>
      </c>
      <c r="B5" s="82" t="s">
        <v>14</v>
      </c>
      <c r="C5" s="81" t="s">
        <v>10</v>
      </c>
      <c r="D5" s="82" t="s">
        <v>11</v>
      </c>
      <c r="E5" s="82" t="s">
        <v>5</v>
      </c>
      <c r="F5" s="82" t="s">
        <v>143</v>
      </c>
      <c r="G5" s="81">
        <v>2</v>
      </c>
      <c r="H5" s="81">
        <v>0</v>
      </c>
      <c r="I5" s="81">
        <v>0</v>
      </c>
      <c r="J5" s="81">
        <v>64</v>
      </c>
      <c r="K5" s="81">
        <f>G5+H5+I5+J5</f>
        <v>66</v>
      </c>
      <c r="L5" s="81">
        <f t="shared" si="0"/>
        <v>139</v>
      </c>
    </row>
    <row r="6" spans="1:12" ht="10" x14ac:dyDescent="0.2">
      <c r="A6" s="81" t="s">
        <v>9</v>
      </c>
      <c r="B6" s="82" t="s">
        <v>14</v>
      </c>
      <c r="C6" s="81" t="s">
        <v>10</v>
      </c>
      <c r="D6" s="82" t="s">
        <v>11</v>
      </c>
      <c r="E6" s="82" t="s">
        <v>6</v>
      </c>
      <c r="F6" s="82" t="s">
        <v>144</v>
      </c>
      <c r="G6" s="81">
        <v>117</v>
      </c>
      <c r="H6" s="81">
        <v>127</v>
      </c>
      <c r="I6" s="81">
        <v>110</v>
      </c>
      <c r="J6" s="81">
        <v>56</v>
      </c>
      <c r="K6" s="81">
        <f>G6+H6+I6+J6</f>
        <v>410</v>
      </c>
      <c r="L6" s="81">
        <f t="shared" si="0"/>
        <v>861</v>
      </c>
    </row>
    <row r="7" spans="1:12" ht="10" x14ac:dyDescent="0.2">
      <c r="A7" s="81" t="s">
        <v>9</v>
      </c>
      <c r="B7" s="82" t="s">
        <v>14</v>
      </c>
      <c r="C7" s="81" t="s">
        <v>10</v>
      </c>
      <c r="D7" s="82" t="s">
        <v>11</v>
      </c>
      <c r="E7" s="82" t="s">
        <v>7</v>
      </c>
      <c r="F7" s="82" t="s">
        <v>145</v>
      </c>
      <c r="G7" s="81">
        <v>0</v>
      </c>
      <c r="H7" s="81">
        <v>0</v>
      </c>
      <c r="I7" s="81">
        <v>0</v>
      </c>
      <c r="J7" s="81">
        <v>3</v>
      </c>
      <c r="K7" s="81">
        <f>G7+H7+I7+J7</f>
        <v>3</v>
      </c>
      <c r="L7" s="81">
        <f t="shared" si="0"/>
        <v>7</v>
      </c>
    </row>
    <row r="8" spans="1:12" ht="10" x14ac:dyDescent="0.2">
      <c r="A8" s="81" t="s">
        <v>9</v>
      </c>
      <c r="B8" s="82" t="s">
        <v>14</v>
      </c>
      <c r="C8" s="81" t="s">
        <v>10</v>
      </c>
      <c r="D8" s="82" t="s">
        <v>11</v>
      </c>
      <c r="E8" s="82" t="s">
        <v>107</v>
      </c>
      <c r="F8" s="82" t="s">
        <v>146</v>
      </c>
      <c r="G8" s="81">
        <v>8</v>
      </c>
      <c r="H8" s="81">
        <v>7</v>
      </c>
      <c r="I8" s="81">
        <v>8</v>
      </c>
      <c r="J8" s="81">
        <v>9</v>
      </c>
      <c r="K8" s="81">
        <f t="shared" ref="K4:K34" si="1">G8+H8+I8+J8</f>
        <v>32</v>
      </c>
      <c r="L8" s="81">
        <f t="shared" si="0"/>
        <v>68</v>
      </c>
    </row>
    <row r="9" spans="1:12" ht="10" x14ac:dyDescent="0.2">
      <c r="A9" s="81" t="s">
        <v>9</v>
      </c>
      <c r="B9" s="82" t="s">
        <v>14</v>
      </c>
      <c r="C9" s="81" t="s">
        <v>10</v>
      </c>
      <c r="D9" s="82" t="s">
        <v>11</v>
      </c>
      <c r="E9" s="82" t="s">
        <v>108</v>
      </c>
      <c r="F9" s="82" t="s">
        <v>147</v>
      </c>
      <c r="G9" s="81">
        <v>0</v>
      </c>
      <c r="H9" s="81">
        <v>0</v>
      </c>
      <c r="I9" s="81">
        <v>2</v>
      </c>
      <c r="J9" s="81">
        <v>1</v>
      </c>
      <c r="K9" s="81">
        <f t="shared" si="1"/>
        <v>3</v>
      </c>
      <c r="L9" s="81">
        <f t="shared" si="0"/>
        <v>7</v>
      </c>
    </row>
    <row r="10" spans="1:12" ht="10" x14ac:dyDescent="0.2">
      <c r="A10" s="81" t="s">
        <v>9</v>
      </c>
      <c r="B10" s="82" t="s">
        <v>14</v>
      </c>
      <c r="C10" s="81" t="s">
        <v>10</v>
      </c>
      <c r="D10" s="82" t="s">
        <v>11</v>
      </c>
      <c r="E10" s="82" t="s">
        <v>13</v>
      </c>
      <c r="F10" s="82" t="s">
        <v>148</v>
      </c>
      <c r="G10" s="81">
        <v>72</v>
      </c>
      <c r="H10" s="81">
        <v>78</v>
      </c>
      <c r="I10" s="81">
        <v>20</v>
      </c>
      <c r="J10" s="81">
        <v>6</v>
      </c>
      <c r="K10" s="81">
        <f t="shared" si="1"/>
        <v>176</v>
      </c>
      <c r="L10" s="81">
        <f t="shared" si="0"/>
        <v>370</v>
      </c>
    </row>
    <row r="11" spans="1:12" ht="10" x14ac:dyDescent="0.2">
      <c r="A11" s="81" t="s">
        <v>9</v>
      </c>
      <c r="B11" s="82" t="s">
        <v>149</v>
      </c>
      <c r="C11" s="81" t="s">
        <v>10</v>
      </c>
      <c r="D11" s="82" t="s">
        <v>11</v>
      </c>
      <c r="E11" s="82" t="s">
        <v>3</v>
      </c>
      <c r="F11" s="82" t="s">
        <v>158</v>
      </c>
      <c r="G11" s="81">
        <v>110</v>
      </c>
      <c r="H11" s="81">
        <v>0</v>
      </c>
      <c r="I11" s="81">
        <v>0</v>
      </c>
      <c r="J11" s="81">
        <v>0</v>
      </c>
      <c r="K11" s="81">
        <f t="shared" si="1"/>
        <v>110</v>
      </c>
      <c r="L11" s="81">
        <f t="shared" si="0"/>
        <v>231</v>
      </c>
    </row>
    <row r="12" spans="1:12" ht="10" x14ac:dyDescent="0.2">
      <c r="A12" s="81" t="s">
        <v>9</v>
      </c>
      <c r="B12" s="82" t="s">
        <v>149</v>
      </c>
      <c r="C12" s="81" t="s">
        <v>10</v>
      </c>
      <c r="D12" s="82" t="s">
        <v>11</v>
      </c>
      <c r="E12" s="82" t="s">
        <v>4</v>
      </c>
      <c r="F12" s="82" t="s">
        <v>159</v>
      </c>
      <c r="G12" s="81">
        <v>185</v>
      </c>
      <c r="H12" s="81">
        <v>0</v>
      </c>
      <c r="I12" s="81">
        <v>0</v>
      </c>
      <c r="J12" s="81">
        <v>0</v>
      </c>
      <c r="K12" s="81">
        <f t="shared" si="1"/>
        <v>185</v>
      </c>
      <c r="L12" s="81">
        <f t="shared" si="0"/>
        <v>389</v>
      </c>
    </row>
    <row r="13" spans="1:12" ht="10" x14ac:dyDescent="0.2">
      <c r="A13" s="81" t="s">
        <v>9</v>
      </c>
      <c r="B13" s="82" t="s">
        <v>149</v>
      </c>
      <c r="C13" s="81" t="s">
        <v>10</v>
      </c>
      <c r="D13" s="82" t="s">
        <v>11</v>
      </c>
      <c r="E13" s="82" t="s">
        <v>5</v>
      </c>
      <c r="F13" s="82" t="s">
        <v>160</v>
      </c>
      <c r="G13" s="81">
        <v>210</v>
      </c>
      <c r="H13" s="81">
        <v>0</v>
      </c>
      <c r="I13" s="81">
        <v>60</v>
      </c>
      <c r="J13" s="81">
        <v>47</v>
      </c>
      <c r="K13" s="81">
        <f t="shared" si="1"/>
        <v>317</v>
      </c>
      <c r="L13" s="81">
        <f t="shared" si="0"/>
        <v>666</v>
      </c>
    </row>
    <row r="14" spans="1:12" ht="10" x14ac:dyDescent="0.2">
      <c r="A14" s="81" t="s">
        <v>9</v>
      </c>
      <c r="B14" s="82" t="s">
        <v>149</v>
      </c>
      <c r="C14" s="81" t="s">
        <v>10</v>
      </c>
      <c r="D14" s="82" t="s">
        <v>11</v>
      </c>
      <c r="E14" s="82" t="s">
        <v>6</v>
      </c>
      <c r="F14" s="82" t="s">
        <v>161</v>
      </c>
      <c r="G14" s="81">
        <v>200</v>
      </c>
      <c r="H14" s="81">
        <v>0</v>
      </c>
      <c r="I14" s="81">
        <v>79</v>
      </c>
      <c r="J14" s="81">
        <v>70</v>
      </c>
      <c r="K14" s="81">
        <f t="shared" si="1"/>
        <v>349</v>
      </c>
      <c r="L14" s="81">
        <f t="shared" si="0"/>
        <v>733</v>
      </c>
    </row>
    <row r="15" spans="1:12" ht="10" x14ac:dyDescent="0.2">
      <c r="A15" s="81" t="s">
        <v>9</v>
      </c>
      <c r="B15" s="82" t="s">
        <v>149</v>
      </c>
      <c r="C15" s="81" t="s">
        <v>10</v>
      </c>
      <c r="D15" s="82" t="s">
        <v>11</v>
      </c>
      <c r="E15" s="82" t="s">
        <v>7</v>
      </c>
      <c r="F15" s="82" t="s">
        <v>162</v>
      </c>
      <c r="G15" s="81">
        <v>114</v>
      </c>
      <c r="H15" s="81">
        <v>0</v>
      </c>
      <c r="I15" s="81">
        <v>53</v>
      </c>
      <c r="J15" s="81">
        <v>48</v>
      </c>
      <c r="K15" s="81">
        <f t="shared" si="1"/>
        <v>215</v>
      </c>
      <c r="L15" s="81">
        <f t="shared" si="0"/>
        <v>452</v>
      </c>
    </row>
    <row r="16" spans="1:12" ht="10" x14ac:dyDescent="0.2">
      <c r="A16" s="81" t="s">
        <v>9</v>
      </c>
      <c r="B16" s="82" t="s">
        <v>149</v>
      </c>
      <c r="C16" s="81" t="s">
        <v>10</v>
      </c>
      <c r="D16" s="82" t="s">
        <v>11</v>
      </c>
      <c r="E16" s="82" t="s">
        <v>107</v>
      </c>
      <c r="F16" s="82" t="s">
        <v>163</v>
      </c>
      <c r="G16" s="81">
        <v>45</v>
      </c>
      <c r="H16" s="81">
        <v>0</v>
      </c>
      <c r="I16" s="81">
        <v>24</v>
      </c>
      <c r="J16" s="81">
        <v>8</v>
      </c>
      <c r="K16" s="81">
        <f t="shared" si="1"/>
        <v>77</v>
      </c>
      <c r="L16" s="81">
        <f t="shared" si="0"/>
        <v>162</v>
      </c>
    </row>
    <row r="17" spans="1:12" ht="10" x14ac:dyDescent="0.2">
      <c r="A17" s="81" t="s">
        <v>9</v>
      </c>
      <c r="B17" s="82" t="s">
        <v>149</v>
      </c>
      <c r="C17" s="81" t="s">
        <v>10</v>
      </c>
      <c r="D17" s="82" t="s">
        <v>11</v>
      </c>
      <c r="E17" s="82" t="s">
        <v>108</v>
      </c>
      <c r="F17" s="82" t="s">
        <v>164</v>
      </c>
      <c r="G17" s="81">
        <v>22</v>
      </c>
      <c r="H17" s="81">
        <v>0</v>
      </c>
      <c r="I17" s="81">
        <v>0</v>
      </c>
      <c r="J17" s="81">
        <v>0</v>
      </c>
      <c r="K17" s="81">
        <f t="shared" si="1"/>
        <v>22</v>
      </c>
      <c r="L17" s="81">
        <f t="shared" si="0"/>
        <v>47</v>
      </c>
    </row>
    <row r="18" spans="1:12" ht="10" x14ac:dyDescent="0.2">
      <c r="A18" s="81" t="s">
        <v>9</v>
      </c>
      <c r="B18" s="82" t="s">
        <v>149</v>
      </c>
      <c r="C18" s="81" t="s">
        <v>10</v>
      </c>
      <c r="D18" s="82" t="s">
        <v>11</v>
      </c>
      <c r="E18" s="82" t="s">
        <v>13</v>
      </c>
      <c r="F18" s="82" t="s">
        <v>165</v>
      </c>
      <c r="G18" s="81">
        <v>69</v>
      </c>
      <c r="H18" s="81">
        <v>0</v>
      </c>
      <c r="I18" s="81">
        <v>0</v>
      </c>
      <c r="J18" s="81">
        <v>0</v>
      </c>
      <c r="K18" s="81">
        <f t="shared" si="1"/>
        <v>69</v>
      </c>
      <c r="L18" s="81">
        <f t="shared" si="0"/>
        <v>145</v>
      </c>
    </row>
    <row r="19" spans="1:12" ht="10" x14ac:dyDescent="0.2">
      <c r="A19" s="81" t="s">
        <v>9</v>
      </c>
      <c r="B19" s="82" t="s">
        <v>190</v>
      </c>
      <c r="C19" s="81" t="s">
        <v>10</v>
      </c>
      <c r="D19" s="82" t="s">
        <v>11</v>
      </c>
      <c r="E19" s="82" t="s">
        <v>3</v>
      </c>
      <c r="F19" s="82" t="s">
        <v>199</v>
      </c>
      <c r="G19" s="81">
        <v>107</v>
      </c>
      <c r="H19" s="81">
        <v>0</v>
      </c>
      <c r="I19" s="81">
        <v>15</v>
      </c>
      <c r="J19" s="81">
        <v>7</v>
      </c>
      <c r="K19" s="81">
        <f t="shared" si="1"/>
        <v>129</v>
      </c>
      <c r="L19" s="81">
        <f t="shared" si="0"/>
        <v>271</v>
      </c>
    </row>
    <row r="20" spans="1:12" ht="10" x14ac:dyDescent="0.2">
      <c r="A20" s="81" t="s">
        <v>9</v>
      </c>
      <c r="B20" s="82" t="s">
        <v>190</v>
      </c>
      <c r="C20" s="81" t="s">
        <v>10</v>
      </c>
      <c r="D20" s="82" t="s">
        <v>11</v>
      </c>
      <c r="E20" s="82" t="s">
        <v>4</v>
      </c>
      <c r="F20" s="82" t="s">
        <v>200</v>
      </c>
      <c r="G20" s="81">
        <v>177</v>
      </c>
      <c r="H20" s="81">
        <v>0</v>
      </c>
      <c r="I20" s="81">
        <v>0</v>
      </c>
      <c r="J20" s="81">
        <v>8</v>
      </c>
      <c r="K20" s="81">
        <f t="shared" si="1"/>
        <v>185</v>
      </c>
      <c r="L20" s="81">
        <f t="shared" si="0"/>
        <v>389</v>
      </c>
    </row>
    <row r="21" spans="1:12" ht="10" x14ac:dyDescent="0.2">
      <c r="A21" s="81" t="s">
        <v>9</v>
      </c>
      <c r="B21" s="82" t="s">
        <v>190</v>
      </c>
      <c r="C21" s="81" t="s">
        <v>10</v>
      </c>
      <c r="D21" s="82" t="s">
        <v>11</v>
      </c>
      <c r="E21" s="82" t="s">
        <v>5</v>
      </c>
      <c r="F21" s="82" t="s">
        <v>201</v>
      </c>
      <c r="G21" s="81">
        <v>205</v>
      </c>
      <c r="H21" s="81">
        <v>0</v>
      </c>
      <c r="I21" s="81">
        <v>97</v>
      </c>
      <c r="J21" s="81">
        <v>89</v>
      </c>
      <c r="K21" s="81">
        <f t="shared" si="1"/>
        <v>391</v>
      </c>
      <c r="L21" s="81">
        <f t="shared" si="0"/>
        <v>822</v>
      </c>
    </row>
    <row r="22" spans="1:12" ht="10" x14ac:dyDescent="0.2">
      <c r="A22" s="81" t="s">
        <v>9</v>
      </c>
      <c r="B22" s="82" t="s">
        <v>190</v>
      </c>
      <c r="C22" s="81" t="s">
        <v>10</v>
      </c>
      <c r="D22" s="82" t="s">
        <v>11</v>
      </c>
      <c r="E22" s="82" t="s">
        <v>6</v>
      </c>
      <c r="F22" s="82" t="s">
        <v>202</v>
      </c>
      <c r="G22" s="81">
        <v>195</v>
      </c>
      <c r="H22" s="81">
        <v>0</v>
      </c>
      <c r="I22" s="81">
        <v>80</v>
      </c>
      <c r="J22" s="81">
        <v>71</v>
      </c>
      <c r="K22" s="81">
        <f t="shared" si="1"/>
        <v>346</v>
      </c>
      <c r="L22" s="81">
        <f t="shared" si="0"/>
        <v>727</v>
      </c>
    </row>
    <row r="23" spans="1:12" ht="10" x14ac:dyDescent="0.2">
      <c r="A23" s="81" t="s">
        <v>9</v>
      </c>
      <c r="B23" s="82" t="s">
        <v>190</v>
      </c>
      <c r="C23" s="81" t="s">
        <v>10</v>
      </c>
      <c r="D23" s="82" t="s">
        <v>11</v>
      </c>
      <c r="E23" s="82" t="s">
        <v>7</v>
      </c>
      <c r="F23" s="82" t="s">
        <v>203</v>
      </c>
      <c r="G23" s="81">
        <v>113</v>
      </c>
      <c r="H23" s="81">
        <v>0</v>
      </c>
      <c r="I23" s="81">
        <v>53</v>
      </c>
      <c r="J23" s="81">
        <v>48</v>
      </c>
      <c r="K23" s="81">
        <f t="shared" si="1"/>
        <v>214</v>
      </c>
      <c r="L23" s="81">
        <f t="shared" si="0"/>
        <v>450</v>
      </c>
    </row>
    <row r="24" spans="1:12" ht="10" x14ac:dyDescent="0.2">
      <c r="A24" s="81" t="s">
        <v>9</v>
      </c>
      <c r="B24" s="82" t="s">
        <v>190</v>
      </c>
      <c r="C24" s="81" t="s">
        <v>10</v>
      </c>
      <c r="D24" s="82" t="s">
        <v>11</v>
      </c>
      <c r="E24" s="82" t="s">
        <v>107</v>
      </c>
      <c r="F24" s="82" t="s">
        <v>204</v>
      </c>
      <c r="G24" s="81">
        <v>45</v>
      </c>
      <c r="H24" s="81">
        <v>0</v>
      </c>
      <c r="I24" s="81">
        <v>22</v>
      </c>
      <c r="J24" s="81">
        <v>9</v>
      </c>
      <c r="K24" s="81">
        <f t="shared" si="1"/>
        <v>76</v>
      </c>
      <c r="L24" s="81">
        <f t="shared" si="0"/>
        <v>160</v>
      </c>
    </row>
    <row r="25" spans="1:12" ht="10" x14ac:dyDescent="0.2">
      <c r="A25" s="81" t="s">
        <v>9</v>
      </c>
      <c r="B25" s="82" t="s">
        <v>190</v>
      </c>
      <c r="C25" s="81" t="s">
        <v>10</v>
      </c>
      <c r="D25" s="82" t="s">
        <v>11</v>
      </c>
      <c r="E25" s="82" t="s">
        <v>108</v>
      </c>
      <c r="F25" s="82" t="s">
        <v>205</v>
      </c>
      <c r="G25" s="81">
        <v>22</v>
      </c>
      <c r="H25" s="81">
        <v>0</v>
      </c>
      <c r="I25" s="81">
        <v>0</v>
      </c>
      <c r="J25" s="81">
        <v>0</v>
      </c>
      <c r="K25" s="81">
        <f t="shared" si="1"/>
        <v>22</v>
      </c>
      <c r="L25" s="81">
        <f t="shared" si="0"/>
        <v>47</v>
      </c>
    </row>
    <row r="26" spans="1:12" ht="10" x14ac:dyDescent="0.2">
      <c r="A26" s="81" t="s">
        <v>9</v>
      </c>
      <c r="B26" s="82" t="s">
        <v>190</v>
      </c>
      <c r="C26" s="81" t="s">
        <v>10</v>
      </c>
      <c r="D26" s="82" t="s">
        <v>11</v>
      </c>
      <c r="E26" s="82" t="s">
        <v>13</v>
      </c>
      <c r="F26" s="82" t="s">
        <v>206</v>
      </c>
      <c r="G26" s="81">
        <v>69</v>
      </c>
      <c r="H26" s="81">
        <v>0</v>
      </c>
      <c r="I26" s="81">
        <v>7</v>
      </c>
      <c r="J26" s="81">
        <v>0</v>
      </c>
      <c r="K26" s="81">
        <f t="shared" si="1"/>
        <v>76</v>
      </c>
      <c r="L26" s="81">
        <f t="shared" si="0"/>
        <v>160</v>
      </c>
    </row>
    <row r="27" spans="1:12" ht="10" x14ac:dyDescent="0.2">
      <c r="A27" s="81" t="s">
        <v>9</v>
      </c>
      <c r="B27" s="82" t="s">
        <v>8</v>
      </c>
      <c r="C27" s="81" t="s">
        <v>10</v>
      </c>
      <c r="D27" s="82" t="s">
        <v>11</v>
      </c>
      <c r="E27" s="82" t="s">
        <v>3</v>
      </c>
      <c r="F27" s="82" t="s">
        <v>18</v>
      </c>
      <c r="G27" s="81">
        <v>0</v>
      </c>
      <c r="H27" s="81">
        <v>0</v>
      </c>
      <c r="I27" s="81">
        <v>0</v>
      </c>
      <c r="J27" s="81">
        <v>0</v>
      </c>
      <c r="K27" s="81">
        <f t="shared" si="1"/>
        <v>0</v>
      </c>
      <c r="L27" s="81">
        <f t="shared" si="0"/>
        <v>0</v>
      </c>
    </row>
    <row r="28" spans="1:12" ht="10" x14ac:dyDescent="0.2">
      <c r="A28" s="81" t="s">
        <v>9</v>
      </c>
      <c r="B28" s="82" t="s">
        <v>8</v>
      </c>
      <c r="C28" s="81" t="s">
        <v>10</v>
      </c>
      <c r="D28" s="82" t="s">
        <v>11</v>
      </c>
      <c r="E28" s="82" t="s">
        <v>4</v>
      </c>
      <c r="F28" s="82" t="s">
        <v>19</v>
      </c>
      <c r="G28" s="81">
        <v>0</v>
      </c>
      <c r="H28" s="81">
        <v>0</v>
      </c>
      <c r="I28" s="81">
        <v>0</v>
      </c>
      <c r="J28" s="81">
        <v>0</v>
      </c>
      <c r="K28" s="81">
        <f t="shared" si="1"/>
        <v>0</v>
      </c>
      <c r="L28" s="81">
        <f t="shared" si="0"/>
        <v>0</v>
      </c>
    </row>
    <row r="29" spans="1:12" ht="10" x14ac:dyDescent="0.2">
      <c r="A29" s="81" t="s">
        <v>9</v>
      </c>
      <c r="B29" s="82" t="s">
        <v>8</v>
      </c>
      <c r="C29" s="81" t="s">
        <v>10</v>
      </c>
      <c r="D29" s="82" t="s">
        <v>11</v>
      </c>
      <c r="E29" s="82" t="s">
        <v>5</v>
      </c>
      <c r="F29" s="82" t="s">
        <v>20</v>
      </c>
      <c r="G29" s="81">
        <v>2</v>
      </c>
      <c r="H29" s="81">
        <v>0</v>
      </c>
      <c r="I29" s="81">
        <v>0</v>
      </c>
      <c r="J29" s="81">
        <v>0</v>
      </c>
      <c r="K29" s="81">
        <f t="shared" si="1"/>
        <v>2</v>
      </c>
      <c r="L29" s="81">
        <f t="shared" si="0"/>
        <v>5</v>
      </c>
    </row>
    <row r="30" spans="1:12" ht="10" x14ac:dyDescent="0.2">
      <c r="A30" s="81" t="s">
        <v>9</v>
      </c>
      <c r="B30" s="82" t="s">
        <v>8</v>
      </c>
      <c r="C30" s="81" t="s">
        <v>10</v>
      </c>
      <c r="D30" s="82" t="s">
        <v>11</v>
      </c>
      <c r="E30" s="82" t="s">
        <v>6</v>
      </c>
      <c r="F30" s="82" t="s">
        <v>21</v>
      </c>
      <c r="G30" s="81">
        <v>1</v>
      </c>
      <c r="H30" s="81">
        <v>0</v>
      </c>
      <c r="I30" s="81">
        <v>0</v>
      </c>
      <c r="J30" s="81">
        <v>0</v>
      </c>
      <c r="K30" s="81">
        <f t="shared" si="1"/>
        <v>1</v>
      </c>
      <c r="L30" s="81">
        <f t="shared" si="0"/>
        <v>3</v>
      </c>
    </row>
    <row r="31" spans="1:12" ht="10" x14ac:dyDescent="0.2">
      <c r="A31" s="81" t="s">
        <v>9</v>
      </c>
      <c r="B31" s="82" t="s">
        <v>8</v>
      </c>
      <c r="C31" s="81" t="s">
        <v>10</v>
      </c>
      <c r="D31" s="82" t="s">
        <v>11</v>
      </c>
      <c r="E31" s="82" t="s">
        <v>7</v>
      </c>
      <c r="F31" s="82" t="s">
        <v>22</v>
      </c>
      <c r="G31" s="81">
        <v>0</v>
      </c>
      <c r="H31" s="81">
        <v>0</v>
      </c>
      <c r="I31" s="81">
        <v>0</v>
      </c>
      <c r="J31" s="81">
        <v>0</v>
      </c>
      <c r="K31" s="81">
        <f t="shared" si="1"/>
        <v>0</v>
      </c>
      <c r="L31" s="81">
        <f t="shared" si="0"/>
        <v>0</v>
      </c>
    </row>
    <row r="32" spans="1:12" ht="10" x14ac:dyDescent="0.2">
      <c r="A32" s="81" t="s">
        <v>9</v>
      </c>
      <c r="B32" s="82" t="s">
        <v>8</v>
      </c>
      <c r="C32" s="81" t="s">
        <v>10</v>
      </c>
      <c r="D32" s="82" t="s">
        <v>11</v>
      </c>
      <c r="E32" s="82" t="s">
        <v>107</v>
      </c>
      <c r="F32" s="82" t="s">
        <v>23</v>
      </c>
      <c r="G32" s="81">
        <v>0</v>
      </c>
      <c r="H32" s="81">
        <v>0</v>
      </c>
      <c r="I32" s="81">
        <v>0</v>
      </c>
      <c r="J32" s="81">
        <v>20</v>
      </c>
      <c r="K32" s="81">
        <f t="shared" si="1"/>
        <v>20</v>
      </c>
      <c r="L32" s="81">
        <f t="shared" si="0"/>
        <v>42</v>
      </c>
    </row>
    <row r="33" spans="1:12" ht="10" x14ac:dyDescent="0.2">
      <c r="A33" s="81" t="s">
        <v>9</v>
      </c>
      <c r="B33" s="82" t="s">
        <v>8</v>
      </c>
      <c r="C33" s="81" t="s">
        <v>10</v>
      </c>
      <c r="D33" s="82" t="s">
        <v>11</v>
      </c>
      <c r="E33" s="82" t="s">
        <v>108</v>
      </c>
      <c r="F33" s="82" t="s">
        <v>24</v>
      </c>
      <c r="G33" s="81">
        <v>0</v>
      </c>
      <c r="H33" s="81">
        <v>0</v>
      </c>
      <c r="I33" s="81">
        <v>0</v>
      </c>
      <c r="J33" s="81">
        <v>0</v>
      </c>
      <c r="K33" s="81">
        <f t="shared" si="1"/>
        <v>0</v>
      </c>
      <c r="L33" s="81">
        <f t="shared" si="0"/>
        <v>0</v>
      </c>
    </row>
    <row r="34" spans="1:12" ht="10" x14ac:dyDescent="0.2">
      <c r="A34" s="81" t="s">
        <v>9</v>
      </c>
      <c r="B34" s="82" t="s">
        <v>8</v>
      </c>
      <c r="C34" s="81" t="s">
        <v>10</v>
      </c>
      <c r="D34" s="82" t="s">
        <v>11</v>
      </c>
      <c r="E34" s="82" t="s">
        <v>13</v>
      </c>
      <c r="F34" s="82" t="s">
        <v>25</v>
      </c>
      <c r="G34" s="81">
        <v>0</v>
      </c>
      <c r="H34" s="81">
        <v>0</v>
      </c>
      <c r="I34" s="81">
        <v>0</v>
      </c>
      <c r="J34" s="81">
        <v>0</v>
      </c>
      <c r="K34" s="81">
        <f t="shared" si="1"/>
        <v>0</v>
      </c>
      <c r="L34" s="81">
        <f t="shared" si="0"/>
        <v>0</v>
      </c>
    </row>
    <row r="35" spans="1:12" ht="10" x14ac:dyDescent="0.2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>
        <f>SUM(L3:L34)</f>
        <v>7815</v>
      </c>
    </row>
  </sheetData>
  <phoneticPr fontId="32" type="noConversion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62CFA-BBDE-42F2-BE48-F7BFFFCB3D5F}">
  <dimension ref="A1:L27"/>
  <sheetViews>
    <sheetView topLeftCell="B1" workbookViewId="0">
      <selection activeCell="O19" sqref="O19"/>
    </sheetView>
  </sheetViews>
  <sheetFormatPr defaultRowHeight="14.5" x14ac:dyDescent="0.35"/>
  <cols>
    <col min="1" max="1" width="20.25" style="77" hidden="1" customWidth="1"/>
    <col min="2" max="2" width="16.4140625" style="77" bestFit="1" customWidth="1"/>
    <col min="3" max="3" width="12" style="77" hidden="1" customWidth="1"/>
    <col min="4" max="4" width="8.5" style="77" bestFit="1" customWidth="1"/>
    <col min="5" max="5" width="4.4140625" style="77" bestFit="1" customWidth="1"/>
    <col min="6" max="6" width="16" style="77" bestFit="1" customWidth="1"/>
    <col min="7" max="10" width="9.58203125" style="3" hidden="1" customWidth="1"/>
    <col min="11" max="11" width="9.58203125" style="3" customWidth="1"/>
    <col min="12" max="12" width="10.08203125" style="3" bestFit="1" customWidth="1"/>
    <col min="13" max="16384" width="8.6640625" style="77"/>
  </cols>
  <sheetData>
    <row r="1" spans="1:12" x14ac:dyDescent="0.2">
      <c r="G1" s="37"/>
      <c r="H1" s="37"/>
      <c r="I1" s="37"/>
      <c r="J1" s="37"/>
      <c r="K1" s="37"/>
      <c r="L1" s="37"/>
    </row>
    <row r="2" spans="1:12" ht="10" x14ac:dyDescent="0.2">
      <c r="A2" s="80" t="s">
        <v>80</v>
      </c>
      <c r="B2" s="80" t="s">
        <v>104</v>
      </c>
      <c r="C2" s="80" t="s">
        <v>0</v>
      </c>
      <c r="D2" s="80" t="s">
        <v>1</v>
      </c>
      <c r="E2" s="80" t="s">
        <v>2</v>
      </c>
      <c r="F2" s="80" t="s">
        <v>105</v>
      </c>
      <c r="G2" s="80" t="s">
        <v>233</v>
      </c>
      <c r="H2" s="80" t="s">
        <v>234</v>
      </c>
      <c r="I2" s="80" t="s">
        <v>235</v>
      </c>
      <c r="J2" s="80" t="s">
        <v>236</v>
      </c>
      <c r="K2" s="80" t="s">
        <v>103</v>
      </c>
      <c r="L2" s="80" t="s">
        <v>102</v>
      </c>
    </row>
    <row r="3" spans="1:12" ht="10" x14ac:dyDescent="0.2">
      <c r="A3" s="81" t="s">
        <v>16</v>
      </c>
      <c r="B3" s="82" t="s">
        <v>14</v>
      </c>
      <c r="C3" s="81" t="s">
        <v>15</v>
      </c>
      <c r="D3" s="82" t="s">
        <v>17</v>
      </c>
      <c r="E3" s="82" t="s">
        <v>3</v>
      </c>
      <c r="F3" s="82" t="s">
        <v>117</v>
      </c>
      <c r="G3" s="81">
        <v>61</v>
      </c>
      <c r="H3" s="81">
        <v>53</v>
      </c>
      <c r="I3" s="81">
        <v>18</v>
      </c>
      <c r="J3" s="81">
        <v>25</v>
      </c>
      <c r="K3" s="81">
        <f>G3+H3+I3+J3</f>
        <v>157</v>
      </c>
      <c r="L3" s="81">
        <f>ROUNDUP(K3*2*1.05,0)</f>
        <v>330</v>
      </c>
    </row>
    <row r="4" spans="1:12" ht="10" x14ac:dyDescent="0.2">
      <c r="A4" s="81" t="s">
        <v>16</v>
      </c>
      <c r="B4" s="82" t="s">
        <v>14</v>
      </c>
      <c r="C4" s="81" t="s">
        <v>15</v>
      </c>
      <c r="D4" s="82" t="s">
        <v>17</v>
      </c>
      <c r="E4" s="82" t="s">
        <v>4</v>
      </c>
      <c r="F4" s="82" t="s">
        <v>118</v>
      </c>
      <c r="G4" s="81">
        <v>90</v>
      </c>
      <c r="H4" s="81">
        <v>104</v>
      </c>
      <c r="I4" s="81">
        <v>94</v>
      </c>
      <c r="J4" s="81">
        <v>47</v>
      </c>
      <c r="K4" s="81">
        <f t="shared" ref="K4:K26" si="0">G4+H4+I4+J4</f>
        <v>335</v>
      </c>
      <c r="L4" s="81">
        <f t="shared" ref="L4:L26" si="1">ROUNDUP(K4*2*1.05,0)</f>
        <v>704</v>
      </c>
    </row>
    <row r="5" spans="1:12" ht="10" x14ac:dyDescent="0.2">
      <c r="A5" s="81" t="s">
        <v>16</v>
      </c>
      <c r="B5" s="82" t="s">
        <v>14</v>
      </c>
      <c r="C5" s="81" t="s">
        <v>15</v>
      </c>
      <c r="D5" s="82" t="s">
        <v>17</v>
      </c>
      <c r="E5" s="82" t="s">
        <v>5</v>
      </c>
      <c r="F5" s="82" t="s">
        <v>119</v>
      </c>
      <c r="G5" s="81">
        <v>102</v>
      </c>
      <c r="H5" s="81">
        <v>64</v>
      </c>
      <c r="I5" s="81">
        <v>54</v>
      </c>
      <c r="J5" s="81">
        <v>44</v>
      </c>
      <c r="K5" s="81">
        <f t="shared" si="0"/>
        <v>264</v>
      </c>
      <c r="L5" s="81">
        <f t="shared" si="1"/>
        <v>555</v>
      </c>
    </row>
    <row r="6" spans="1:12" ht="10" x14ac:dyDescent="0.2">
      <c r="A6" s="81" t="s">
        <v>16</v>
      </c>
      <c r="B6" s="82" t="s">
        <v>14</v>
      </c>
      <c r="C6" s="81" t="s">
        <v>15</v>
      </c>
      <c r="D6" s="82" t="s">
        <v>17</v>
      </c>
      <c r="E6" s="82" t="s">
        <v>6</v>
      </c>
      <c r="F6" s="82" t="s">
        <v>120</v>
      </c>
      <c r="G6" s="81">
        <v>1</v>
      </c>
      <c r="H6" s="81">
        <v>10</v>
      </c>
      <c r="I6" s="81">
        <v>29</v>
      </c>
      <c r="J6" s="81">
        <v>28</v>
      </c>
      <c r="K6" s="81">
        <f t="shared" si="0"/>
        <v>68</v>
      </c>
      <c r="L6" s="81">
        <f t="shared" si="1"/>
        <v>143</v>
      </c>
    </row>
    <row r="7" spans="1:12" ht="10" x14ac:dyDescent="0.2">
      <c r="A7" s="81" t="s">
        <v>16</v>
      </c>
      <c r="B7" s="82" t="s">
        <v>14</v>
      </c>
      <c r="C7" s="81" t="s">
        <v>15</v>
      </c>
      <c r="D7" s="82" t="s">
        <v>17</v>
      </c>
      <c r="E7" s="82" t="s">
        <v>7</v>
      </c>
      <c r="F7" s="82" t="s">
        <v>121</v>
      </c>
      <c r="G7" s="81">
        <v>0</v>
      </c>
      <c r="H7" s="81">
        <v>0</v>
      </c>
      <c r="I7" s="81">
        <v>0</v>
      </c>
      <c r="J7" s="81">
        <v>6</v>
      </c>
      <c r="K7" s="81">
        <f t="shared" si="0"/>
        <v>6</v>
      </c>
      <c r="L7" s="81">
        <f t="shared" si="1"/>
        <v>13</v>
      </c>
    </row>
    <row r="8" spans="1:12" ht="10" x14ac:dyDescent="0.2">
      <c r="A8" s="81" t="s">
        <v>16</v>
      </c>
      <c r="B8" s="82" t="s">
        <v>14</v>
      </c>
      <c r="C8" s="81" t="s">
        <v>15</v>
      </c>
      <c r="D8" s="82" t="s">
        <v>17</v>
      </c>
      <c r="E8" s="82" t="s">
        <v>107</v>
      </c>
      <c r="F8" s="82" t="s">
        <v>122</v>
      </c>
      <c r="G8" s="81">
        <v>0</v>
      </c>
      <c r="H8" s="81">
        <v>9</v>
      </c>
      <c r="I8" s="81">
        <v>7</v>
      </c>
      <c r="J8" s="81">
        <v>2</v>
      </c>
      <c r="K8" s="81">
        <f t="shared" si="0"/>
        <v>18</v>
      </c>
      <c r="L8" s="81">
        <f t="shared" si="1"/>
        <v>38</v>
      </c>
    </row>
    <row r="9" spans="1:12" ht="10" x14ac:dyDescent="0.2">
      <c r="A9" s="81" t="s">
        <v>16</v>
      </c>
      <c r="B9" s="82" t="s">
        <v>14</v>
      </c>
      <c r="C9" s="81" t="s">
        <v>15</v>
      </c>
      <c r="D9" s="82" t="s">
        <v>17</v>
      </c>
      <c r="E9" s="82" t="s">
        <v>108</v>
      </c>
      <c r="F9" s="82" t="s">
        <v>123</v>
      </c>
      <c r="G9" s="81">
        <v>8</v>
      </c>
      <c r="H9" s="81">
        <v>3</v>
      </c>
      <c r="I9" s="81">
        <v>2</v>
      </c>
      <c r="J9" s="81">
        <v>1</v>
      </c>
      <c r="K9" s="81">
        <f t="shared" si="0"/>
        <v>14</v>
      </c>
      <c r="L9" s="81">
        <f t="shared" si="1"/>
        <v>30</v>
      </c>
    </row>
    <row r="10" spans="1:12" ht="10" x14ac:dyDescent="0.2">
      <c r="A10" s="81" t="s">
        <v>16</v>
      </c>
      <c r="B10" s="82" t="s">
        <v>14</v>
      </c>
      <c r="C10" s="81" t="s">
        <v>15</v>
      </c>
      <c r="D10" s="82" t="s">
        <v>17</v>
      </c>
      <c r="E10" s="82" t="s">
        <v>13</v>
      </c>
      <c r="F10" s="82" t="s">
        <v>124</v>
      </c>
      <c r="G10" s="81">
        <v>57</v>
      </c>
      <c r="H10" s="81">
        <v>42</v>
      </c>
      <c r="I10" s="81">
        <v>9</v>
      </c>
      <c r="J10" s="81">
        <v>9</v>
      </c>
      <c r="K10" s="81">
        <f t="shared" si="0"/>
        <v>117</v>
      </c>
      <c r="L10" s="81">
        <f t="shared" si="1"/>
        <v>246</v>
      </c>
    </row>
    <row r="11" spans="1:12" ht="10" x14ac:dyDescent="0.2">
      <c r="A11" s="81" t="s">
        <v>16</v>
      </c>
      <c r="B11" s="82" t="s">
        <v>149</v>
      </c>
      <c r="C11" s="81" t="s">
        <v>15</v>
      </c>
      <c r="D11" s="82" t="s">
        <v>17</v>
      </c>
      <c r="E11" s="82" t="s">
        <v>3</v>
      </c>
      <c r="F11" s="82" t="s">
        <v>150</v>
      </c>
      <c r="G11" s="81">
        <v>79</v>
      </c>
      <c r="H11" s="81">
        <v>0</v>
      </c>
      <c r="I11" s="81">
        <v>4</v>
      </c>
      <c r="J11" s="81">
        <v>9</v>
      </c>
      <c r="K11" s="81">
        <f t="shared" si="0"/>
        <v>92</v>
      </c>
      <c r="L11" s="81">
        <f t="shared" si="1"/>
        <v>194</v>
      </c>
    </row>
    <row r="12" spans="1:12" ht="10" x14ac:dyDescent="0.2">
      <c r="A12" s="81" t="s">
        <v>16</v>
      </c>
      <c r="B12" s="82" t="s">
        <v>149</v>
      </c>
      <c r="C12" s="81" t="s">
        <v>15</v>
      </c>
      <c r="D12" s="82" t="s">
        <v>17</v>
      </c>
      <c r="E12" s="82" t="s">
        <v>4</v>
      </c>
      <c r="F12" s="82" t="s">
        <v>151</v>
      </c>
      <c r="G12" s="81">
        <v>149</v>
      </c>
      <c r="H12" s="81">
        <v>0</v>
      </c>
      <c r="I12" s="81">
        <v>43</v>
      </c>
      <c r="J12" s="81">
        <v>28</v>
      </c>
      <c r="K12" s="81">
        <f t="shared" si="0"/>
        <v>220</v>
      </c>
      <c r="L12" s="81">
        <f t="shared" si="1"/>
        <v>462</v>
      </c>
    </row>
    <row r="13" spans="1:12" ht="10" x14ac:dyDescent="0.2">
      <c r="A13" s="81" t="s">
        <v>16</v>
      </c>
      <c r="B13" s="82" t="s">
        <v>149</v>
      </c>
      <c r="C13" s="81" t="s">
        <v>15</v>
      </c>
      <c r="D13" s="82" t="s">
        <v>17</v>
      </c>
      <c r="E13" s="82" t="s">
        <v>5</v>
      </c>
      <c r="F13" s="82" t="s">
        <v>152</v>
      </c>
      <c r="G13" s="81">
        <v>176</v>
      </c>
      <c r="H13" s="81">
        <v>0</v>
      </c>
      <c r="I13" s="81">
        <v>86</v>
      </c>
      <c r="J13" s="81">
        <v>65</v>
      </c>
      <c r="K13" s="81">
        <f t="shared" si="0"/>
        <v>327</v>
      </c>
      <c r="L13" s="81">
        <f t="shared" si="1"/>
        <v>687</v>
      </c>
    </row>
    <row r="14" spans="1:12" ht="10" x14ac:dyDescent="0.2">
      <c r="A14" s="81" t="s">
        <v>16</v>
      </c>
      <c r="B14" s="82" t="s">
        <v>149</v>
      </c>
      <c r="C14" s="81" t="s">
        <v>15</v>
      </c>
      <c r="D14" s="82" t="s">
        <v>17</v>
      </c>
      <c r="E14" s="82" t="s">
        <v>6</v>
      </c>
      <c r="F14" s="82" t="s">
        <v>153</v>
      </c>
      <c r="G14" s="81">
        <v>124</v>
      </c>
      <c r="H14" s="81">
        <v>0</v>
      </c>
      <c r="I14" s="81">
        <v>59</v>
      </c>
      <c r="J14" s="81">
        <v>49</v>
      </c>
      <c r="K14" s="81">
        <f t="shared" si="0"/>
        <v>232</v>
      </c>
      <c r="L14" s="81">
        <f t="shared" si="1"/>
        <v>488</v>
      </c>
    </row>
    <row r="15" spans="1:12" ht="10" x14ac:dyDescent="0.2">
      <c r="A15" s="81" t="s">
        <v>16</v>
      </c>
      <c r="B15" s="82" t="s">
        <v>149</v>
      </c>
      <c r="C15" s="81" t="s">
        <v>15</v>
      </c>
      <c r="D15" s="82" t="s">
        <v>17</v>
      </c>
      <c r="E15" s="82" t="s">
        <v>7</v>
      </c>
      <c r="F15" s="82" t="s">
        <v>154</v>
      </c>
      <c r="G15" s="81">
        <v>66</v>
      </c>
      <c r="H15" s="81">
        <v>0</v>
      </c>
      <c r="I15" s="81">
        <v>36</v>
      </c>
      <c r="J15" s="81">
        <v>17</v>
      </c>
      <c r="K15" s="81">
        <f t="shared" si="0"/>
        <v>119</v>
      </c>
      <c r="L15" s="81">
        <f t="shared" si="1"/>
        <v>250</v>
      </c>
    </row>
    <row r="16" spans="1:12" ht="10" x14ac:dyDescent="0.2">
      <c r="A16" s="81" t="s">
        <v>16</v>
      </c>
      <c r="B16" s="82" t="s">
        <v>149</v>
      </c>
      <c r="C16" s="81" t="s">
        <v>15</v>
      </c>
      <c r="D16" s="82" t="s">
        <v>17</v>
      </c>
      <c r="E16" s="82" t="s">
        <v>107</v>
      </c>
      <c r="F16" s="82" t="s">
        <v>155</v>
      </c>
      <c r="G16" s="81">
        <v>27</v>
      </c>
      <c r="H16" s="81">
        <v>0</v>
      </c>
      <c r="I16" s="81">
        <v>8</v>
      </c>
      <c r="J16" s="81">
        <v>3</v>
      </c>
      <c r="K16" s="81">
        <f t="shared" si="0"/>
        <v>38</v>
      </c>
      <c r="L16" s="81">
        <f t="shared" si="1"/>
        <v>80</v>
      </c>
    </row>
    <row r="17" spans="1:12" ht="10" x14ac:dyDescent="0.2">
      <c r="A17" s="81" t="s">
        <v>16</v>
      </c>
      <c r="B17" s="82" t="s">
        <v>149</v>
      </c>
      <c r="C17" s="81" t="s">
        <v>15</v>
      </c>
      <c r="D17" s="82" t="s">
        <v>17</v>
      </c>
      <c r="E17" s="82" t="s">
        <v>108</v>
      </c>
      <c r="F17" s="82" t="s">
        <v>156</v>
      </c>
      <c r="G17" s="81">
        <v>24</v>
      </c>
      <c r="H17" s="81">
        <v>0</v>
      </c>
      <c r="I17" s="81">
        <v>0</v>
      </c>
      <c r="J17" s="81">
        <v>2</v>
      </c>
      <c r="K17" s="81">
        <f t="shared" si="0"/>
        <v>26</v>
      </c>
      <c r="L17" s="81">
        <f t="shared" si="1"/>
        <v>55</v>
      </c>
    </row>
    <row r="18" spans="1:12" ht="10" x14ac:dyDescent="0.2">
      <c r="A18" s="81" t="s">
        <v>16</v>
      </c>
      <c r="B18" s="82" t="s">
        <v>149</v>
      </c>
      <c r="C18" s="81" t="s">
        <v>15</v>
      </c>
      <c r="D18" s="82" t="s">
        <v>17</v>
      </c>
      <c r="E18" s="82" t="s">
        <v>13</v>
      </c>
      <c r="F18" s="82" t="s">
        <v>157</v>
      </c>
      <c r="G18" s="81">
        <v>68</v>
      </c>
      <c r="H18" s="81">
        <v>0</v>
      </c>
      <c r="I18" s="81">
        <v>2</v>
      </c>
      <c r="J18" s="81">
        <v>7</v>
      </c>
      <c r="K18" s="81">
        <f t="shared" si="0"/>
        <v>77</v>
      </c>
      <c r="L18" s="81">
        <f t="shared" si="1"/>
        <v>162</v>
      </c>
    </row>
    <row r="19" spans="1:12" ht="10" x14ac:dyDescent="0.2">
      <c r="A19" s="81" t="s">
        <v>16</v>
      </c>
      <c r="B19" s="82" t="s">
        <v>190</v>
      </c>
      <c r="C19" s="81" t="s">
        <v>15</v>
      </c>
      <c r="D19" s="82" t="s">
        <v>17</v>
      </c>
      <c r="E19" s="82" t="s">
        <v>3</v>
      </c>
      <c r="F19" s="82" t="s">
        <v>191</v>
      </c>
      <c r="G19" s="81">
        <v>79</v>
      </c>
      <c r="H19" s="81">
        <v>0</v>
      </c>
      <c r="I19" s="81">
        <v>0</v>
      </c>
      <c r="J19" s="81">
        <v>0</v>
      </c>
      <c r="K19" s="81">
        <f t="shared" si="0"/>
        <v>79</v>
      </c>
      <c r="L19" s="81">
        <f t="shared" si="1"/>
        <v>166</v>
      </c>
    </row>
    <row r="20" spans="1:12" ht="10" x14ac:dyDescent="0.2">
      <c r="A20" s="81" t="s">
        <v>16</v>
      </c>
      <c r="B20" s="82" t="s">
        <v>190</v>
      </c>
      <c r="C20" s="81" t="s">
        <v>15</v>
      </c>
      <c r="D20" s="82" t="s">
        <v>17</v>
      </c>
      <c r="E20" s="82" t="s">
        <v>4</v>
      </c>
      <c r="F20" s="82" t="s">
        <v>192</v>
      </c>
      <c r="G20" s="81">
        <v>108</v>
      </c>
      <c r="H20" s="81">
        <v>0</v>
      </c>
      <c r="I20" s="81">
        <v>27</v>
      </c>
      <c r="J20" s="81">
        <v>17</v>
      </c>
      <c r="K20" s="81">
        <f t="shared" si="0"/>
        <v>152</v>
      </c>
      <c r="L20" s="81">
        <f t="shared" si="1"/>
        <v>320</v>
      </c>
    </row>
    <row r="21" spans="1:12" ht="10" x14ac:dyDescent="0.2">
      <c r="A21" s="81" t="s">
        <v>16</v>
      </c>
      <c r="B21" s="82" t="s">
        <v>190</v>
      </c>
      <c r="C21" s="81" t="s">
        <v>15</v>
      </c>
      <c r="D21" s="82" t="s">
        <v>17</v>
      </c>
      <c r="E21" s="82" t="s">
        <v>5</v>
      </c>
      <c r="F21" s="82" t="s">
        <v>193</v>
      </c>
      <c r="G21" s="81">
        <v>139</v>
      </c>
      <c r="H21" s="81">
        <v>0</v>
      </c>
      <c r="I21" s="81">
        <v>77</v>
      </c>
      <c r="J21" s="81">
        <v>52</v>
      </c>
      <c r="K21" s="81">
        <f t="shared" si="0"/>
        <v>268</v>
      </c>
      <c r="L21" s="81">
        <f t="shared" si="1"/>
        <v>563</v>
      </c>
    </row>
    <row r="22" spans="1:12" ht="10" x14ac:dyDescent="0.2">
      <c r="A22" s="81" t="s">
        <v>16</v>
      </c>
      <c r="B22" s="82" t="s">
        <v>190</v>
      </c>
      <c r="C22" s="81" t="s">
        <v>15</v>
      </c>
      <c r="D22" s="82" t="s">
        <v>17</v>
      </c>
      <c r="E22" s="82" t="s">
        <v>6</v>
      </c>
      <c r="F22" s="82" t="s">
        <v>194</v>
      </c>
      <c r="G22" s="81">
        <v>119</v>
      </c>
      <c r="H22" s="81">
        <v>0</v>
      </c>
      <c r="I22" s="81">
        <v>58</v>
      </c>
      <c r="J22" s="81">
        <v>58</v>
      </c>
      <c r="K22" s="81">
        <f t="shared" si="0"/>
        <v>235</v>
      </c>
      <c r="L22" s="81">
        <f t="shared" si="1"/>
        <v>494</v>
      </c>
    </row>
    <row r="23" spans="1:12" ht="10" x14ac:dyDescent="0.2">
      <c r="A23" s="81" t="s">
        <v>16</v>
      </c>
      <c r="B23" s="82" t="s">
        <v>190</v>
      </c>
      <c r="C23" s="81" t="s">
        <v>15</v>
      </c>
      <c r="D23" s="82" t="s">
        <v>17</v>
      </c>
      <c r="E23" s="82" t="s">
        <v>7</v>
      </c>
      <c r="F23" s="82" t="s">
        <v>195</v>
      </c>
      <c r="G23" s="81">
        <v>70</v>
      </c>
      <c r="H23" s="81">
        <v>0</v>
      </c>
      <c r="I23" s="81">
        <v>37</v>
      </c>
      <c r="J23" s="81">
        <v>37</v>
      </c>
      <c r="K23" s="81">
        <f t="shared" si="0"/>
        <v>144</v>
      </c>
      <c r="L23" s="81">
        <f t="shared" si="1"/>
        <v>303</v>
      </c>
    </row>
    <row r="24" spans="1:12" ht="10" x14ac:dyDescent="0.2">
      <c r="A24" s="81" t="s">
        <v>16</v>
      </c>
      <c r="B24" s="82" t="s">
        <v>190</v>
      </c>
      <c r="C24" s="81" t="s">
        <v>15</v>
      </c>
      <c r="D24" s="82" t="s">
        <v>17</v>
      </c>
      <c r="E24" s="82" t="s">
        <v>107</v>
      </c>
      <c r="F24" s="82" t="s">
        <v>196</v>
      </c>
      <c r="G24" s="81">
        <v>27</v>
      </c>
      <c r="H24" s="81">
        <v>0</v>
      </c>
      <c r="I24" s="81">
        <v>11</v>
      </c>
      <c r="J24" s="81">
        <v>3</v>
      </c>
      <c r="K24" s="81">
        <f t="shared" si="0"/>
        <v>41</v>
      </c>
      <c r="L24" s="81">
        <f t="shared" si="1"/>
        <v>87</v>
      </c>
    </row>
    <row r="25" spans="1:12" ht="10" x14ac:dyDescent="0.2">
      <c r="A25" s="81" t="s">
        <v>16</v>
      </c>
      <c r="B25" s="82" t="s">
        <v>190</v>
      </c>
      <c r="C25" s="81" t="s">
        <v>15</v>
      </c>
      <c r="D25" s="82" t="s">
        <v>17</v>
      </c>
      <c r="E25" s="82" t="s">
        <v>108</v>
      </c>
      <c r="F25" s="82" t="s">
        <v>197</v>
      </c>
      <c r="G25" s="81">
        <v>27</v>
      </c>
      <c r="H25" s="81">
        <v>0</v>
      </c>
      <c r="I25" s="81">
        <v>9</v>
      </c>
      <c r="J25" s="81">
        <v>3</v>
      </c>
      <c r="K25" s="81">
        <f t="shared" si="0"/>
        <v>39</v>
      </c>
      <c r="L25" s="81">
        <f t="shared" si="1"/>
        <v>82</v>
      </c>
    </row>
    <row r="26" spans="1:12" ht="10" x14ac:dyDescent="0.2">
      <c r="A26" s="81" t="s">
        <v>16</v>
      </c>
      <c r="B26" s="82" t="s">
        <v>190</v>
      </c>
      <c r="C26" s="81" t="s">
        <v>15</v>
      </c>
      <c r="D26" s="82" t="s">
        <v>17</v>
      </c>
      <c r="E26" s="82" t="s">
        <v>13</v>
      </c>
      <c r="F26" s="82" t="s">
        <v>198</v>
      </c>
      <c r="G26" s="81">
        <v>58</v>
      </c>
      <c r="H26" s="81">
        <v>0</v>
      </c>
      <c r="I26" s="81">
        <v>0</v>
      </c>
      <c r="J26" s="81">
        <v>0</v>
      </c>
      <c r="K26" s="81">
        <f t="shared" si="0"/>
        <v>58</v>
      </c>
      <c r="L26" s="81">
        <f t="shared" si="1"/>
        <v>122</v>
      </c>
    </row>
    <row r="27" spans="1:12" ht="10" x14ac:dyDescent="0.2">
      <c r="A27" s="81"/>
      <c r="B27" s="81"/>
      <c r="C27" s="81"/>
      <c r="D27" s="81"/>
      <c r="E27" s="81"/>
      <c r="F27" s="81"/>
      <c r="G27" s="81"/>
      <c r="H27" s="81"/>
      <c r="I27" s="81"/>
      <c r="J27" s="81"/>
      <c r="K27" s="81"/>
      <c r="L27" s="81">
        <f>SUM(L3:L26)</f>
        <v>6574</v>
      </c>
    </row>
  </sheetData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1536E-16A5-497E-9B6D-C473EB364C93}">
  <dimension ref="A1:L35"/>
  <sheetViews>
    <sheetView topLeftCell="B4" workbookViewId="0">
      <selection activeCell="N35" sqref="N35"/>
    </sheetView>
  </sheetViews>
  <sheetFormatPr defaultRowHeight="14.5" x14ac:dyDescent="0.35"/>
  <cols>
    <col min="1" max="1" width="10.83203125" style="77" hidden="1" customWidth="1"/>
    <col min="2" max="2" width="16.4140625" style="77" bestFit="1" customWidth="1"/>
    <col min="3" max="3" width="12" style="77" hidden="1" customWidth="1"/>
    <col min="4" max="4" width="8.58203125" style="77" bestFit="1" customWidth="1"/>
    <col min="5" max="5" width="4.4140625" style="77" bestFit="1" customWidth="1"/>
    <col min="6" max="6" width="16" style="77" bestFit="1" customWidth="1"/>
    <col min="7" max="10" width="9.58203125" style="3" hidden="1" customWidth="1"/>
    <col min="11" max="11" width="9.58203125" style="3" customWidth="1"/>
    <col min="12" max="12" width="10.08203125" style="3" bestFit="1" customWidth="1"/>
    <col min="13" max="16384" width="8.6640625" style="77"/>
  </cols>
  <sheetData>
    <row r="1" spans="1:12" x14ac:dyDescent="0.2">
      <c r="G1" s="37"/>
      <c r="H1" s="37"/>
      <c r="I1" s="37"/>
      <c r="J1" s="37"/>
      <c r="K1" s="37"/>
      <c r="L1" s="37"/>
    </row>
    <row r="2" spans="1:12" ht="10" x14ac:dyDescent="0.2">
      <c r="A2" s="80" t="s">
        <v>80</v>
      </c>
      <c r="B2" s="80" t="s">
        <v>104</v>
      </c>
      <c r="C2" s="80" t="s">
        <v>0</v>
      </c>
      <c r="D2" s="80" t="s">
        <v>1</v>
      </c>
      <c r="E2" s="80" t="s">
        <v>2</v>
      </c>
      <c r="F2" s="80" t="s">
        <v>105</v>
      </c>
      <c r="G2" s="80" t="s">
        <v>233</v>
      </c>
      <c r="H2" s="80" t="s">
        <v>234</v>
      </c>
      <c r="I2" s="80" t="s">
        <v>235</v>
      </c>
      <c r="J2" s="80" t="s">
        <v>236</v>
      </c>
      <c r="K2" s="80" t="s">
        <v>103</v>
      </c>
      <c r="L2" s="80" t="s">
        <v>102</v>
      </c>
    </row>
    <row r="3" spans="1:12" ht="10" x14ac:dyDescent="0.2">
      <c r="A3" s="81" t="s">
        <v>48</v>
      </c>
      <c r="B3" s="82" t="s">
        <v>14</v>
      </c>
      <c r="C3" s="81" t="s">
        <v>47</v>
      </c>
      <c r="D3" s="82" t="s">
        <v>12</v>
      </c>
      <c r="E3" s="82" t="s">
        <v>3</v>
      </c>
      <c r="F3" s="82" t="s">
        <v>125</v>
      </c>
      <c r="G3" s="81">
        <v>57</v>
      </c>
      <c r="H3" s="81">
        <v>16</v>
      </c>
      <c r="I3" s="81">
        <v>10</v>
      </c>
      <c r="J3" s="81">
        <v>54</v>
      </c>
      <c r="K3" s="81">
        <f>G3+H3+I3+J3</f>
        <v>137</v>
      </c>
      <c r="L3" s="81">
        <f>ROUNDUP(K3*2*1.05,0)</f>
        <v>288</v>
      </c>
    </row>
    <row r="4" spans="1:12" ht="10" x14ac:dyDescent="0.2">
      <c r="A4" s="81" t="s">
        <v>48</v>
      </c>
      <c r="B4" s="82" t="s">
        <v>14</v>
      </c>
      <c r="C4" s="81" t="s">
        <v>47</v>
      </c>
      <c r="D4" s="82" t="s">
        <v>12</v>
      </c>
      <c r="E4" s="82" t="s">
        <v>4</v>
      </c>
      <c r="F4" s="82" t="s">
        <v>126</v>
      </c>
      <c r="G4" s="81">
        <v>0</v>
      </c>
      <c r="H4" s="81">
        <v>0</v>
      </c>
      <c r="I4" s="81">
        <v>49</v>
      </c>
      <c r="J4" s="81">
        <v>83</v>
      </c>
      <c r="K4" s="81">
        <f t="shared" ref="K4:K34" si="0">G4+H4+I4+J4</f>
        <v>132</v>
      </c>
      <c r="L4" s="81">
        <f>ROUNDUP(K4*2*1.05,0)</f>
        <v>278</v>
      </c>
    </row>
    <row r="5" spans="1:12" ht="10" x14ac:dyDescent="0.2">
      <c r="A5" s="81" t="s">
        <v>48</v>
      </c>
      <c r="B5" s="82" t="s">
        <v>14</v>
      </c>
      <c r="C5" s="81" t="s">
        <v>47</v>
      </c>
      <c r="D5" s="82" t="s">
        <v>12</v>
      </c>
      <c r="E5" s="82" t="s">
        <v>5</v>
      </c>
      <c r="F5" s="82" t="s">
        <v>127</v>
      </c>
      <c r="G5" s="81">
        <v>57</v>
      </c>
      <c r="H5" s="81">
        <v>83</v>
      </c>
      <c r="I5" s="81">
        <v>115</v>
      </c>
      <c r="J5" s="81">
        <v>140</v>
      </c>
      <c r="K5" s="81">
        <f t="shared" si="0"/>
        <v>395</v>
      </c>
      <c r="L5" s="81">
        <f>ROUNDUP(K5*2*1.05,0)</f>
        <v>830</v>
      </c>
    </row>
    <row r="6" spans="1:12" ht="10" x14ac:dyDescent="0.2">
      <c r="A6" s="81" t="s">
        <v>48</v>
      </c>
      <c r="B6" s="82" t="s">
        <v>14</v>
      </c>
      <c r="C6" s="81" t="s">
        <v>47</v>
      </c>
      <c r="D6" s="82" t="s">
        <v>12</v>
      </c>
      <c r="E6" s="82" t="s">
        <v>6</v>
      </c>
      <c r="F6" s="82" t="s">
        <v>128</v>
      </c>
      <c r="G6" s="81">
        <v>1</v>
      </c>
      <c r="H6" s="81">
        <v>0</v>
      </c>
      <c r="I6" s="81">
        <v>67</v>
      </c>
      <c r="J6" s="81">
        <v>98</v>
      </c>
      <c r="K6" s="81">
        <f t="shared" si="0"/>
        <v>166</v>
      </c>
      <c r="L6" s="81">
        <f>ROUNDUP(K6*2*1.05,0)</f>
        <v>349</v>
      </c>
    </row>
    <row r="7" spans="1:12" ht="10" x14ac:dyDescent="0.2">
      <c r="A7" s="81" t="s">
        <v>48</v>
      </c>
      <c r="B7" s="82" t="s">
        <v>14</v>
      </c>
      <c r="C7" s="81" t="s">
        <v>47</v>
      </c>
      <c r="D7" s="82" t="s">
        <v>12</v>
      </c>
      <c r="E7" s="82" t="s">
        <v>7</v>
      </c>
      <c r="F7" s="82" t="s">
        <v>129</v>
      </c>
      <c r="G7" s="81">
        <v>0</v>
      </c>
      <c r="H7" s="81">
        <v>0</v>
      </c>
      <c r="I7" s="81">
        <v>35</v>
      </c>
      <c r="J7" s="81">
        <v>54</v>
      </c>
      <c r="K7" s="81">
        <f t="shared" si="0"/>
        <v>89</v>
      </c>
      <c r="L7" s="81">
        <f>ROUNDUP(K7*2*1.05,0)</f>
        <v>187</v>
      </c>
    </row>
    <row r="8" spans="1:12" ht="10" x14ac:dyDescent="0.2">
      <c r="A8" s="81" t="s">
        <v>48</v>
      </c>
      <c r="B8" s="82" t="s">
        <v>14</v>
      </c>
      <c r="C8" s="81" t="s">
        <v>47</v>
      </c>
      <c r="D8" s="82" t="s">
        <v>12</v>
      </c>
      <c r="E8" s="82" t="s">
        <v>107</v>
      </c>
      <c r="F8" s="82" t="s">
        <v>130</v>
      </c>
      <c r="G8" s="81">
        <v>37</v>
      </c>
      <c r="H8" s="81">
        <v>35</v>
      </c>
      <c r="I8" s="81">
        <v>10</v>
      </c>
      <c r="J8" s="81">
        <v>20</v>
      </c>
      <c r="K8" s="81">
        <f t="shared" si="0"/>
        <v>102</v>
      </c>
      <c r="L8" s="81">
        <f t="shared" ref="L4:L34" si="1">ROUNDUP(K8*2*1.05,0)</f>
        <v>215</v>
      </c>
    </row>
    <row r="9" spans="1:12" ht="10" x14ac:dyDescent="0.2">
      <c r="A9" s="81" t="s">
        <v>48</v>
      </c>
      <c r="B9" s="82" t="s">
        <v>14</v>
      </c>
      <c r="C9" s="81" t="s">
        <v>47</v>
      </c>
      <c r="D9" s="82" t="s">
        <v>12</v>
      </c>
      <c r="E9" s="82" t="s">
        <v>108</v>
      </c>
      <c r="F9" s="82" t="s">
        <v>131</v>
      </c>
      <c r="G9" s="81">
        <v>0</v>
      </c>
      <c r="H9" s="81">
        <v>0</v>
      </c>
      <c r="I9" s="81">
        <v>0</v>
      </c>
      <c r="J9" s="81">
        <v>2</v>
      </c>
      <c r="K9" s="81">
        <f t="shared" si="0"/>
        <v>2</v>
      </c>
      <c r="L9" s="81">
        <f t="shared" si="1"/>
        <v>5</v>
      </c>
    </row>
    <row r="10" spans="1:12" ht="10" x14ac:dyDescent="0.2">
      <c r="A10" s="81" t="s">
        <v>48</v>
      </c>
      <c r="B10" s="82" t="s">
        <v>14</v>
      </c>
      <c r="C10" s="81" t="s">
        <v>47</v>
      </c>
      <c r="D10" s="82" t="s">
        <v>12</v>
      </c>
      <c r="E10" s="82" t="s">
        <v>13</v>
      </c>
      <c r="F10" s="82" t="s">
        <v>132</v>
      </c>
      <c r="G10" s="81">
        <v>0</v>
      </c>
      <c r="H10" s="81">
        <v>20</v>
      </c>
      <c r="I10" s="81">
        <v>42</v>
      </c>
      <c r="J10" s="81">
        <v>24</v>
      </c>
      <c r="K10" s="81">
        <f t="shared" si="0"/>
        <v>86</v>
      </c>
      <c r="L10" s="81">
        <f t="shared" si="1"/>
        <v>181</v>
      </c>
    </row>
    <row r="11" spans="1:12" ht="10" x14ac:dyDescent="0.2">
      <c r="A11" s="81" t="s">
        <v>48</v>
      </c>
      <c r="B11" s="82" t="s">
        <v>149</v>
      </c>
      <c r="C11" s="81" t="s">
        <v>47</v>
      </c>
      <c r="D11" s="82" t="s">
        <v>12</v>
      </c>
      <c r="E11" s="82" t="s">
        <v>3</v>
      </c>
      <c r="F11" s="82" t="s">
        <v>166</v>
      </c>
      <c r="G11" s="81">
        <v>137</v>
      </c>
      <c r="H11" s="81">
        <v>0</v>
      </c>
      <c r="I11" s="81">
        <v>5</v>
      </c>
      <c r="J11" s="81">
        <v>35</v>
      </c>
      <c r="K11" s="81">
        <f t="shared" si="0"/>
        <v>177</v>
      </c>
      <c r="L11" s="81">
        <f t="shared" si="1"/>
        <v>372</v>
      </c>
    </row>
    <row r="12" spans="1:12" ht="10" x14ac:dyDescent="0.2">
      <c r="A12" s="81" t="s">
        <v>48</v>
      </c>
      <c r="B12" s="82" t="s">
        <v>149</v>
      </c>
      <c r="C12" s="81" t="s">
        <v>47</v>
      </c>
      <c r="D12" s="82" t="s">
        <v>12</v>
      </c>
      <c r="E12" s="82" t="s">
        <v>4</v>
      </c>
      <c r="F12" s="82" t="s">
        <v>167</v>
      </c>
      <c r="G12" s="81">
        <v>131</v>
      </c>
      <c r="H12" s="81">
        <v>0</v>
      </c>
      <c r="I12" s="81">
        <v>0</v>
      </c>
      <c r="J12" s="81">
        <v>0</v>
      </c>
      <c r="K12" s="81">
        <f t="shared" si="0"/>
        <v>131</v>
      </c>
      <c r="L12" s="81">
        <f t="shared" si="1"/>
        <v>276</v>
      </c>
    </row>
    <row r="13" spans="1:12" ht="10" x14ac:dyDescent="0.2">
      <c r="A13" s="81" t="s">
        <v>48</v>
      </c>
      <c r="B13" s="82" t="s">
        <v>149</v>
      </c>
      <c r="C13" s="81" t="s">
        <v>47</v>
      </c>
      <c r="D13" s="82" t="s">
        <v>12</v>
      </c>
      <c r="E13" s="82" t="s">
        <v>5</v>
      </c>
      <c r="F13" s="82" t="s">
        <v>168</v>
      </c>
      <c r="G13" s="81">
        <v>203</v>
      </c>
      <c r="H13" s="81">
        <v>0</v>
      </c>
      <c r="I13" s="81">
        <v>0</v>
      </c>
      <c r="J13" s="81">
        <v>24</v>
      </c>
      <c r="K13" s="81">
        <f t="shared" si="0"/>
        <v>227</v>
      </c>
      <c r="L13" s="81">
        <f t="shared" si="1"/>
        <v>477</v>
      </c>
    </row>
    <row r="14" spans="1:12" ht="10" x14ac:dyDescent="0.2">
      <c r="A14" s="81" t="s">
        <v>48</v>
      </c>
      <c r="B14" s="82" t="s">
        <v>149</v>
      </c>
      <c r="C14" s="81" t="s">
        <v>47</v>
      </c>
      <c r="D14" s="82" t="s">
        <v>12</v>
      </c>
      <c r="E14" s="82" t="s">
        <v>6</v>
      </c>
      <c r="F14" s="82" t="s">
        <v>169</v>
      </c>
      <c r="G14" s="81">
        <v>155</v>
      </c>
      <c r="H14" s="81">
        <v>0</v>
      </c>
      <c r="I14" s="81">
        <v>7</v>
      </c>
      <c r="J14" s="81">
        <v>69</v>
      </c>
      <c r="K14" s="81">
        <f t="shared" si="0"/>
        <v>231</v>
      </c>
      <c r="L14" s="81">
        <f t="shared" si="1"/>
        <v>486</v>
      </c>
    </row>
    <row r="15" spans="1:12" ht="10" x14ac:dyDescent="0.2">
      <c r="A15" s="81" t="s">
        <v>48</v>
      </c>
      <c r="B15" s="82" t="s">
        <v>149</v>
      </c>
      <c r="C15" s="81" t="s">
        <v>47</v>
      </c>
      <c r="D15" s="82" t="s">
        <v>12</v>
      </c>
      <c r="E15" s="82" t="s">
        <v>7</v>
      </c>
      <c r="F15" s="82" t="s">
        <v>170</v>
      </c>
      <c r="G15" s="81">
        <v>105</v>
      </c>
      <c r="H15" s="81">
        <v>0</v>
      </c>
      <c r="I15" s="81">
        <v>34</v>
      </c>
      <c r="J15" s="81">
        <v>43</v>
      </c>
      <c r="K15" s="81">
        <f t="shared" si="0"/>
        <v>182</v>
      </c>
      <c r="L15" s="81">
        <f t="shared" si="1"/>
        <v>383</v>
      </c>
    </row>
    <row r="16" spans="1:12" ht="10" x14ac:dyDescent="0.2">
      <c r="A16" s="81" t="s">
        <v>48</v>
      </c>
      <c r="B16" s="82" t="s">
        <v>149</v>
      </c>
      <c r="C16" s="81" t="s">
        <v>47</v>
      </c>
      <c r="D16" s="82" t="s">
        <v>12</v>
      </c>
      <c r="E16" s="82" t="s">
        <v>107</v>
      </c>
      <c r="F16" s="82" t="s">
        <v>171</v>
      </c>
      <c r="G16" s="81">
        <v>53</v>
      </c>
      <c r="H16" s="81">
        <v>0</v>
      </c>
      <c r="I16" s="81">
        <v>0</v>
      </c>
      <c r="J16" s="81">
        <v>14</v>
      </c>
      <c r="K16" s="81">
        <f t="shared" si="0"/>
        <v>67</v>
      </c>
      <c r="L16" s="81">
        <f t="shared" si="1"/>
        <v>141</v>
      </c>
    </row>
    <row r="17" spans="1:12" ht="10" x14ac:dyDescent="0.2">
      <c r="A17" s="81" t="s">
        <v>48</v>
      </c>
      <c r="B17" s="82" t="s">
        <v>149</v>
      </c>
      <c r="C17" s="81" t="s">
        <v>47</v>
      </c>
      <c r="D17" s="82" t="s">
        <v>12</v>
      </c>
      <c r="E17" s="82" t="s">
        <v>108</v>
      </c>
      <c r="F17" s="82" t="s">
        <v>172</v>
      </c>
      <c r="G17" s="81">
        <v>36</v>
      </c>
      <c r="H17" s="81">
        <v>0</v>
      </c>
      <c r="I17" s="81">
        <v>1</v>
      </c>
      <c r="J17" s="81">
        <v>7</v>
      </c>
      <c r="K17" s="81">
        <f t="shared" si="0"/>
        <v>44</v>
      </c>
      <c r="L17" s="81">
        <f t="shared" si="1"/>
        <v>93</v>
      </c>
    </row>
    <row r="18" spans="1:12" ht="10" x14ac:dyDescent="0.2">
      <c r="A18" s="81" t="s">
        <v>48</v>
      </c>
      <c r="B18" s="82" t="s">
        <v>149</v>
      </c>
      <c r="C18" s="81" t="s">
        <v>47</v>
      </c>
      <c r="D18" s="82" t="s">
        <v>12</v>
      </c>
      <c r="E18" s="82" t="s">
        <v>13</v>
      </c>
      <c r="F18" s="82" t="s">
        <v>173</v>
      </c>
      <c r="G18" s="81">
        <v>78</v>
      </c>
      <c r="H18" s="81">
        <v>0</v>
      </c>
      <c r="I18" s="81">
        <v>0</v>
      </c>
      <c r="J18" s="81">
        <v>0</v>
      </c>
      <c r="K18" s="81">
        <f t="shared" si="0"/>
        <v>78</v>
      </c>
      <c r="L18" s="81">
        <f t="shared" si="1"/>
        <v>164</v>
      </c>
    </row>
    <row r="19" spans="1:12" ht="10" x14ac:dyDescent="0.2">
      <c r="A19" s="81" t="s">
        <v>48</v>
      </c>
      <c r="B19" s="82" t="s">
        <v>190</v>
      </c>
      <c r="C19" s="81" t="s">
        <v>47</v>
      </c>
      <c r="D19" s="82" t="s">
        <v>12</v>
      </c>
      <c r="E19" s="82" t="s">
        <v>3</v>
      </c>
      <c r="F19" s="82" t="s">
        <v>207</v>
      </c>
      <c r="G19" s="81">
        <v>132</v>
      </c>
      <c r="H19" s="81">
        <v>0</v>
      </c>
      <c r="I19" s="81">
        <v>0</v>
      </c>
      <c r="J19" s="81">
        <v>14</v>
      </c>
      <c r="K19" s="81">
        <f t="shared" si="0"/>
        <v>146</v>
      </c>
      <c r="L19" s="81">
        <f t="shared" si="1"/>
        <v>307</v>
      </c>
    </row>
    <row r="20" spans="1:12" ht="10" x14ac:dyDescent="0.2">
      <c r="A20" s="81" t="s">
        <v>48</v>
      </c>
      <c r="B20" s="82" t="s">
        <v>190</v>
      </c>
      <c r="C20" s="81" t="s">
        <v>47</v>
      </c>
      <c r="D20" s="82" t="s">
        <v>12</v>
      </c>
      <c r="E20" s="82" t="s">
        <v>4</v>
      </c>
      <c r="F20" s="82" t="s">
        <v>208</v>
      </c>
      <c r="G20" s="81">
        <v>170</v>
      </c>
      <c r="H20" s="81">
        <v>0</v>
      </c>
      <c r="I20" s="81">
        <v>9</v>
      </c>
      <c r="J20" s="81">
        <v>43</v>
      </c>
      <c r="K20" s="81">
        <f t="shared" si="0"/>
        <v>222</v>
      </c>
      <c r="L20" s="81">
        <f t="shared" si="1"/>
        <v>467</v>
      </c>
    </row>
    <row r="21" spans="1:12" ht="10" x14ac:dyDescent="0.2">
      <c r="A21" s="81" t="s">
        <v>48</v>
      </c>
      <c r="B21" s="82" t="s">
        <v>190</v>
      </c>
      <c r="C21" s="81" t="s">
        <v>47</v>
      </c>
      <c r="D21" s="82" t="s">
        <v>12</v>
      </c>
      <c r="E21" s="82" t="s">
        <v>5</v>
      </c>
      <c r="F21" s="82" t="s">
        <v>209</v>
      </c>
      <c r="G21" s="81">
        <v>193</v>
      </c>
      <c r="H21" s="81">
        <v>0</v>
      </c>
      <c r="I21" s="81">
        <v>46</v>
      </c>
      <c r="J21" s="81">
        <v>63</v>
      </c>
      <c r="K21" s="81">
        <f t="shared" si="0"/>
        <v>302</v>
      </c>
      <c r="L21" s="81">
        <f t="shared" si="1"/>
        <v>635</v>
      </c>
    </row>
    <row r="22" spans="1:12" ht="10" x14ac:dyDescent="0.2">
      <c r="A22" s="81" t="s">
        <v>48</v>
      </c>
      <c r="B22" s="82" t="s">
        <v>190</v>
      </c>
      <c r="C22" s="81" t="s">
        <v>47</v>
      </c>
      <c r="D22" s="82" t="s">
        <v>12</v>
      </c>
      <c r="E22" s="82" t="s">
        <v>6</v>
      </c>
      <c r="F22" s="82" t="s">
        <v>210</v>
      </c>
      <c r="G22" s="81">
        <v>156</v>
      </c>
      <c r="H22" s="81">
        <v>0</v>
      </c>
      <c r="I22" s="81">
        <v>91</v>
      </c>
      <c r="J22" s="81">
        <v>63</v>
      </c>
      <c r="K22" s="81">
        <f t="shared" si="0"/>
        <v>310</v>
      </c>
      <c r="L22" s="81">
        <f t="shared" si="1"/>
        <v>651</v>
      </c>
    </row>
    <row r="23" spans="1:12" ht="10" x14ac:dyDescent="0.2">
      <c r="A23" s="81" t="s">
        <v>48</v>
      </c>
      <c r="B23" s="82" t="s">
        <v>190</v>
      </c>
      <c r="C23" s="81" t="s">
        <v>47</v>
      </c>
      <c r="D23" s="82" t="s">
        <v>12</v>
      </c>
      <c r="E23" s="82" t="s">
        <v>7</v>
      </c>
      <c r="F23" s="82" t="s">
        <v>211</v>
      </c>
      <c r="G23" s="81">
        <v>92</v>
      </c>
      <c r="H23" s="81">
        <v>0</v>
      </c>
      <c r="I23" s="81">
        <v>39</v>
      </c>
      <c r="J23" s="81">
        <v>28</v>
      </c>
      <c r="K23" s="81">
        <f t="shared" si="0"/>
        <v>159</v>
      </c>
      <c r="L23" s="81">
        <f t="shared" si="1"/>
        <v>334</v>
      </c>
    </row>
    <row r="24" spans="1:12" ht="10" x14ac:dyDescent="0.2">
      <c r="A24" s="81" t="s">
        <v>48</v>
      </c>
      <c r="B24" s="82" t="s">
        <v>190</v>
      </c>
      <c r="C24" s="81" t="s">
        <v>47</v>
      </c>
      <c r="D24" s="82" t="s">
        <v>12</v>
      </c>
      <c r="E24" s="82" t="s">
        <v>107</v>
      </c>
      <c r="F24" s="82" t="s">
        <v>212</v>
      </c>
      <c r="G24" s="81">
        <v>39</v>
      </c>
      <c r="H24" s="81">
        <v>0</v>
      </c>
      <c r="I24" s="81">
        <v>3</v>
      </c>
      <c r="J24" s="81">
        <v>7</v>
      </c>
      <c r="K24" s="81">
        <f t="shared" si="0"/>
        <v>49</v>
      </c>
      <c r="L24" s="81">
        <f t="shared" si="1"/>
        <v>103</v>
      </c>
    </row>
    <row r="25" spans="1:12" ht="10" x14ac:dyDescent="0.2">
      <c r="A25" s="81" t="s">
        <v>48</v>
      </c>
      <c r="B25" s="82" t="s">
        <v>190</v>
      </c>
      <c r="C25" s="81" t="s">
        <v>47</v>
      </c>
      <c r="D25" s="82" t="s">
        <v>12</v>
      </c>
      <c r="E25" s="82" t="s">
        <v>108</v>
      </c>
      <c r="F25" s="82" t="s">
        <v>213</v>
      </c>
      <c r="G25" s="81">
        <v>30</v>
      </c>
      <c r="H25" s="81">
        <v>0</v>
      </c>
      <c r="I25" s="81">
        <v>0</v>
      </c>
      <c r="J25" s="81">
        <v>0</v>
      </c>
      <c r="K25" s="81">
        <f t="shared" si="0"/>
        <v>30</v>
      </c>
      <c r="L25" s="81">
        <f t="shared" si="1"/>
        <v>63</v>
      </c>
    </row>
    <row r="26" spans="1:12" ht="10" x14ac:dyDescent="0.2">
      <c r="A26" s="81" t="s">
        <v>48</v>
      </c>
      <c r="B26" s="82" t="s">
        <v>190</v>
      </c>
      <c r="C26" s="81" t="s">
        <v>47</v>
      </c>
      <c r="D26" s="82" t="s">
        <v>12</v>
      </c>
      <c r="E26" s="82" t="s">
        <v>13</v>
      </c>
      <c r="F26" s="82" t="s">
        <v>214</v>
      </c>
      <c r="G26" s="81">
        <v>80</v>
      </c>
      <c r="H26" s="81">
        <v>0</v>
      </c>
      <c r="I26" s="81">
        <v>12</v>
      </c>
      <c r="J26" s="81">
        <v>13</v>
      </c>
      <c r="K26" s="81">
        <f t="shared" si="0"/>
        <v>105</v>
      </c>
      <c r="L26" s="81">
        <f t="shared" si="1"/>
        <v>221</v>
      </c>
    </row>
    <row r="27" spans="1:12" ht="10" x14ac:dyDescent="0.2">
      <c r="A27" s="81" t="s">
        <v>48</v>
      </c>
      <c r="B27" s="82" t="s">
        <v>49</v>
      </c>
      <c r="C27" s="81" t="s">
        <v>47</v>
      </c>
      <c r="D27" s="82" t="s">
        <v>12</v>
      </c>
      <c r="E27" s="82" t="s">
        <v>3</v>
      </c>
      <c r="F27" s="82" t="s">
        <v>50</v>
      </c>
      <c r="G27" s="81">
        <v>0</v>
      </c>
      <c r="H27" s="81">
        <v>81</v>
      </c>
      <c r="I27" s="81">
        <v>125</v>
      </c>
      <c r="J27" s="81">
        <v>164</v>
      </c>
      <c r="K27" s="81">
        <f t="shared" si="0"/>
        <v>370</v>
      </c>
      <c r="L27" s="81">
        <f t="shared" si="1"/>
        <v>777</v>
      </c>
    </row>
    <row r="28" spans="1:12" ht="10" x14ac:dyDescent="0.2">
      <c r="A28" s="81" t="s">
        <v>48</v>
      </c>
      <c r="B28" s="82" t="s">
        <v>49</v>
      </c>
      <c r="C28" s="81" t="s">
        <v>47</v>
      </c>
      <c r="D28" s="82" t="s">
        <v>12</v>
      </c>
      <c r="E28" s="82" t="s">
        <v>4</v>
      </c>
      <c r="F28" s="82" t="s">
        <v>51</v>
      </c>
      <c r="G28" s="81">
        <v>115</v>
      </c>
      <c r="H28" s="81">
        <v>186</v>
      </c>
      <c r="I28" s="81">
        <v>209</v>
      </c>
      <c r="J28" s="81">
        <v>220</v>
      </c>
      <c r="K28" s="81">
        <f t="shared" si="0"/>
        <v>730</v>
      </c>
      <c r="L28" s="81">
        <f t="shared" si="1"/>
        <v>1533</v>
      </c>
    </row>
    <row r="29" spans="1:12" ht="10" x14ac:dyDescent="0.2">
      <c r="A29" s="81" t="s">
        <v>48</v>
      </c>
      <c r="B29" s="82" t="s">
        <v>49</v>
      </c>
      <c r="C29" s="81" t="s">
        <v>47</v>
      </c>
      <c r="D29" s="82" t="s">
        <v>12</v>
      </c>
      <c r="E29" s="82" t="s">
        <v>5</v>
      </c>
      <c r="F29" s="82" t="s">
        <v>52</v>
      </c>
      <c r="G29" s="81">
        <v>237</v>
      </c>
      <c r="H29" s="81">
        <v>333</v>
      </c>
      <c r="I29" s="81">
        <v>362</v>
      </c>
      <c r="J29" s="81">
        <v>337</v>
      </c>
      <c r="K29" s="81">
        <f t="shared" si="0"/>
        <v>1269</v>
      </c>
      <c r="L29" s="81">
        <f t="shared" si="1"/>
        <v>2665</v>
      </c>
    </row>
    <row r="30" spans="1:12" ht="10" x14ac:dyDescent="0.2">
      <c r="A30" s="81" t="s">
        <v>48</v>
      </c>
      <c r="B30" s="82" t="s">
        <v>49</v>
      </c>
      <c r="C30" s="81" t="s">
        <v>47</v>
      </c>
      <c r="D30" s="82" t="s">
        <v>12</v>
      </c>
      <c r="E30" s="82" t="s">
        <v>6</v>
      </c>
      <c r="F30" s="82" t="s">
        <v>53</v>
      </c>
      <c r="G30" s="81">
        <v>7</v>
      </c>
      <c r="H30" s="81">
        <v>230</v>
      </c>
      <c r="I30" s="81">
        <v>251</v>
      </c>
      <c r="J30" s="81">
        <v>246</v>
      </c>
      <c r="K30" s="81">
        <f t="shared" si="0"/>
        <v>734</v>
      </c>
      <c r="L30" s="81">
        <f t="shared" si="1"/>
        <v>1542</v>
      </c>
    </row>
    <row r="31" spans="1:12" ht="10" x14ac:dyDescent="0.2">
      <c r="A31" s="81" t="s">
        <v>48</v>
      </c>
      <c r="B31" s="82" t="s">
        <v>49</v>
      </c>
      <c r="C31" s="81" t="s">
        <v>47</v>
      </c>
      <c r="D31" s="82" t="s">
        <v>12</v>
      </c>
      <c r="E31" s="82" t="s">
        <v>7</v>
      </c>
      <c r="F31" s="82" t="s">
        <v>54</v>
      </c>
      <c r="G31" s="81">
        <v>0</v>
      </c>
      <c r="H31" s="81">
        <v>120</v>
      </c>
      <c r="I31" s="81">
        <v>136</v>
      </c>
      <c r="J31" s="81">
        <v>132</v>
      </c>
      <c r="K31" s="81">
        <f t="shared" si="0"/>
        <v>388</v>
      </c>
      <c r="L31" s="81">
        <f t="shared" si="1"/>
        <v>815</v>
      </c>
    </row>
    <row r="32" spans="1:12" ht="10" x14ac:dyDescent="0.2">
      <c r="A32" s="81" t="s">
        <v>48</v>
      </c>
      <c r="B32" s="82" t="s">
        <v>49</v>
      </c>
      <c r="C32" s="81" t="s">
        <v>47</v>
      </c>
      <c r="D32" s="82" t="s">
        <v>12</v>
      </c>
      <c r="E32" s="82" t="s">
        <v>107</v>
      </c>
      <c r="F32" s="82" t="s">
        <v>55</v>
      </c>
      <c r="G32" s="81">
        <v>26</v>
      </c>
      <c r="H32" s="81">
        <v>51</v>
      </c>
      <c r="I32" s="81">
        <v>61</v>
      </c>
      <c r="J32" s="81">
        <v>55</v>
      </c>
      <c r="K32" s="81">
        <f t="shared" si="0"/>
        <v>193</v>
      </c>
      <c r="L32" s="81">
        <f t="shared" si="1"/>
        <v>406</v>
      </c>
    </row>
    <row r="33" spans="1:12" ht="10" x14ac:dyDescent="0.2">
      <c r="A33" s="81" t="s">
        <v>48</v>
      </c>
      <c r="B33" s="82" t="s">
        <v>49</v>
      </c>
      <c r="C33" s="81" t="s">
        <v>47</v>
      </c>
      <c r="D33" s="82" t="s">
        <v>12</v>
      </c>
      <c r="E33" s="82" t="s">
        <v>108</v>
      </c>
      <c r="F33" s="82" t="s">
        <v>56</v>
      </c>
      <c r="G33" s="81">
        <v>0</v>
      </c>
      <c r="H33" s="81">
        <v>40</v>
      </c>
      <c r="I33" s="81">
        <v>45</v>
      </c>
      <c r="J33" s="81">
        <v>40</v>
      </c>
      <c r="K33" s="81">
        <f t="shared" si="0"/>
        <v>125</v>
      </c>
      <c r="L33" s="81">
        <f t="shared" si="1"/>
        <v>263</v>
      </c>
    </row>
    <row r="34" spans="1:12" ht="10" x14ac:dyDescent="0.2">
      <c r="A34" s="81" t="s">
        <v>48</v>
      </c>
      <c r="B34" s="82" t="s">
        <v>49</v>
      </c>
      <c r="C34" s="81" t="s">
        <v>47</v>
      </c>
      <c r="D34" s="82" t="s">
        <v>12</v>
      </c>
      <c r="E34" s="82" t="s">
        <v>13</v>
      </c>
      <c r="F34" s="82" t="s">
        <v>57</v>
      </c>
      <c r="G34" s="81">
        <v>36</v>
      </c>
      <c r="H34" s="81">
        <v>68</v>
      </c>
      <c r="I34" s="81">
        <v>74</v>
      </c>
      <c r="J34" s="81">
        <v>84</v>
      </c>
      <c r="K34" s="81">
        <f t="shared" si="0"/>
        <v>262</v>
      </c>
      <c r="L34" s="81">
        <f t="shared" si="1"/>
        <v>551</v>
      </c>
    </row>
    <row r="35" spans="1:12" ht="10" x14ac:dyDescent="0.2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>
        <f>SUM(L3:L34)</f>
        <v>16058</v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17F4A-DA3C-468B-AB52-F4D9B668015D}">
  <dimension ref="A1:L35"/>
  <sheetViews>
    <sheetView topLeftCell="B1" workbookViewId="0">
      <selection activeCell="O22" sqref="O22"/>
    </sheetView>
  </sheetViews>
  <sheetFormatPr defaultRowHeight="14.5" x14ac:dyDescent="0.35"/>
  <cols>
    <col min="1" max="1" width="13.83203125" style="77" hidden="1" customWidth="1"/>
    <col min="2" max="2" width="16.4140625" style="77" bestFit="1" customWidth="1"/>
    <col min="3" max="3" width="10.75" style="77" hidden="1" customWidth="1"/>
    <col min="4" max="4" width="8.58203125" style="77" bestFit="1" customWidth="1"/>
    <col min="5" max="5" width="4.4140625" style="77" bestFit="1" customWidth="1"/>
    <col min="6" max="6" width="16" style="77" bestFit="1" customWidth="1"/>
    <col min="7" max="10" width="9.58203125" style="3" hidden="1" customWidth="1"/>
    <col min="11" max="11" width="4.25" style="3" bestFit="1" customWidth="1"/>
    <col min="12" max="12" width="10.08203125" style="3" bestFit="1" customWidth="1"/>
    <col min="13" max="16384" width="8.6640625" style="77"/>
  </cols>
  <sheetData>
    <row r="1" spans="1:12" x14ac:dyDescent="0.2">
      <c r="G1" s="37"/>
      <c r="H1" s="37"/>
      <c r="I1" s="37"/>
      <c r="J1" s="37"/>
      <c r="K1" s="37"/>
      <c r="L1" s="37"/>
    </row>
    <row r="2" spans="1:12" ht="10" x14ac:dyDescent="0.2">
      <c r="A2" s="80" t="s">
        <v>80</v>
      </c>
      <c r="B2" s="80" t="s">
        <v>104</v>
      </c>
      <c r="C2" s="80" t="s">
        <v>0</v>
      </c>
      <c r="D2" s="80" t="s">
        <v>1</v>
      </c>
      <c r="E2" s="80" t="s">
        <v>2</v>
      </c>
      <c r="F2" s="80" t="s">
        <v>105</v>
      </c>
      <c r="G2" s="80" t="s">
        <v>233</v>
      </c>
      <c r="H2" s="80" t="s">
        <v>234</v>
      </c>
      <c r="I2" s="80" t="s">
        <v>235</v>
      </c>
      <c r="J2" s="80" t="s">
        <v>236</v>
      </c>
      <c r="K2" s="80" t="s">
        <v>103</v>
      </c>
      <c r="L2" s="80" t="s">
        <v>102</v>
      </c>
    </row>
    <row r="3" spans="1:12" ht="10" x14ac:dyDescent="0.2">
      <c r="A3" s="81" t="s">
        <v>27</v>
      </c>
      <c r="B3" s="82" t="s">
        <v>14</v>
      </c>
      <c r="C3" s="81" t="s">
        <v>26</v>
      </c>
      <c r="D3" s="82" t="s">
        <v>28</v>
      </c>
      <c r="E3" s="82" t="s">
        <v>3</v>
      </c>
      <c r="F3" s="82" t="s">
        <v>109</v>
      </c>
      <c r="G3" s="81">
        <v>0</v>
      </c>
      <c r="H3" s="81">
        <v>1</v>
      </c>
      <c r="I3" s="81">
        <v>5</v>
      </c>
      <c r="J3" s="81">
        <v>5</v>
      </c>
      <c r="K3" s="81">
        <f>G3+H3+I3+J3</f>
        <v>11</v>
      </c>
      <c r="L3" s="81">
        <f>ROUNDUP(K3*2*1.05,0)</f>
        <v>24</v>
      </c>
    </row>
    <row r="4" spans="1:12" ht="10" x14ac:dyDescent="0.2">
      <c r="A4" s="81" t="s">
        <v>27</v>
      </c>
      <c r="B4" s="82" t="s">
        <v>14</v>
      </c>
      <c r="C4" s="81" t="s">
        <v>26</v>
      </c>
      <c r="D4" s="82" t="s">
        <v>28</v>
      </c>
      <c r="E4" s="82" t="s">
        <v>4</v>
      </c>
      <c r="F4" s="82" t="s">
        <v>110</v>
      </c>
      <c r="G4" s="81">
        <v>0</v>
      </c>
      <c r="H4" s="81">
        <v>0</v>
      </c>
      <c r="I4" s="81">
        <v>0</v>
      </c>
      <c r="J4" s="81">
        <v>0</v>
      </c>
      <c r="K4" s="81">
        <f t="shared" ref="K4:K34" si="0">G4+H4+I4+J4</f>
        <v>0</v>
      </c>
      <c r="L4" s="81">
        <f>ROUNDUP(K4*2*1.05,0)</f>
        <v>0</v>
      </c>
    </row>
    <row r="5" spans="1:12" ht="10" x14ac:dyDescent="0.2">
      <c r="A5" s="81" t="s">
        <v>27</v>
      </c>
      <c r="B5" s="82" t="s">
        <v>14</v>
      </c>
      <c r="C5" s="81" t="s">
        <v>26</v>
      </c>
      <c r="D5" s="82" t="s">
        <v>28</v>
      </c>
      <c r="E5" s="82" t="s">
        <v>5</v>
      </c>
      <c r="F5" s="82" t="s">
        <v>111</v>
      </c>
      <c r="G5" s="81">
        <v>2</v>
      </c>
      <c r="H5" s="81">
        <v>0</v>
      </c>
      <c r="I5" s="81">
        <v>0</v>
      </c>
      <c r="J5" s="81">
        <v>15</v>
      </c>
      <c r="K5" s="81">
        <f t="shared" si="0"/>
        <v>17</v>
      </c>
      <c r="L5" s="81">
        <f t="shared" ref="L4:L34" si="1">ROUNDUP(K5*2*1.05,0)</f>
        <v>36</v>
      </c>
    </row>
    <row r="6" spans="1:12" ht="10" x14ac:dyDescent="0.2">
      <c r="A6" s="81" t="s">
        <v>27</v>
      </c>
      <c r="B6" s="82" t="s">
        <v>14</v>
      </c>
      <c r="C6" s="81" t="s">
        <v>26</v>
      </c>
      <c r="D6" s="82" t="s">
        <v>28</v>
      </c>
      <c r="E6" s="82" t="s">
        <v>6</v>
      </c>
      <c r="F6" s="82" t="s">
        <v>112</v>
      </c>
      <c r="G6" s="81">
        <v>1</v>
      </c>
      <c r="H6" s="81">
        <v>0</v>
      </c>
      <c r="I6" s="81">
        <v>0</v>
      </c>
      <c r="J6" s="81">
        <v>0</v>
      </c>
      <c r="K6" s="81">
        <f t="shared" si="0"/>
        <v>1</v>
      </c>
      <c r="L6" s="81">
        <f t="shared" si="1"/>
        <v>3</v>
      </c>
    </row>
    <row r="7" spans="1:12" ht="10" x14ac:dyDescent="0.2">
      <c r="A7" s="81" t="s">
        <v>27</v>
      </c>
      <c r="B7" s="82" t="s">
        <v>14</v>
      </c>
      <c r="C7" s="81" t="s">
        <v>26</v>
      </c>
      <c r="D7" s="82" t="s">
        <v>28</v>
      </c>
      <c r="E7" s="82" t="s">
        <v>7</v>
      </c>
      <c r="F7" s="82" t="s">
        <v>113</v>
      </c>
      <c r="G7" s="81">
        <v>0</v>
      </c>
      <c r="H7" s="81">
        <v>0</v>
      </c>
      <c r="I7" s="81">
        <v>0</v>
      </c>
      <c r="J7" s="81">
        <v>5</v>
      </c>
      <c r="K7" s="81">
        <f t="shared" si="0"/>
        <v>5</v>
      </c>
      <c r="L7" s="81">
        <f t="shared" si="1"/>
        <v>11</v>
      </c>
    </row>
    <row r="8" spans="1:12" ht="10" x14ac:dyDescent="0.2">
      <c r="A8" s="81" t="s">
        <v>27</v>
      </c>
      <c r="B8" s="82" t="s">
        <v>14</v>
      </c>
      <c r="C8" s="81" t="s">
        <v>26</v>
      </c>
      <c r="D8" s="82" t="s">
        <v>28</v>
      </c>
      <c r="E8" s="82" t="s">
        <v>107</v>
      </c>
      <c r="F8" s="82" t="s">
        <v>114</v>
      </c>
      <c r="G8" s="81">
        <v>0</v>
      </c>
      <c r="H8" s="81">
        <v>0</v>
      </c>
      <c r="I8" s="81">
        <v>0</v>
      </c>
      <c r="J8" s="81">
        <v>0</v>
      </c>
      <c r="K8" s="81">
        <f t="shared" si="0"/>
        <v>0</v>
      </c>
      <c r="L8" s="81">
        <f t="shared" si="1"/>
        <v>0</v>
      </c>
    </row>
    <row r="9" spans="1:12" ht="10" x14ac:dyDescent="0.2">
      <c r="A9" s="81" t="s">
        <v>27</v>
      </c>
      <c r="B9" s="82" t="s">
        <v>14</v>
      </c>
      <c r="C9" s="81" t="s">
        <v>26</v>
      </c>
      <c r="D9" s="82" t="s">
        <v>28</v>
      </c>
      <c r="E9" s="82" t="s">
        <v>108</v>
      </c>
      <c r="F9" s="82" t="s">
        <v>115</v>
      </c>
      <c r="G9" s="81">
        <v>16</v>
      </c>
      <c r="H9" s="81">
        <v>1</v>
      </c>
      <c r="I9" s="81">
        <v>1</v>
      </c>
      <c r="J9" s="81">
        <v>1</v>
      </c>
      <c r="K9" s="81">
        <f t="shared" si="0"/>
        <v>19</v>
      </c>
      <c r="L9" s="81">
        <f t="shared" si="1"/>
        <v>40</v>
      </c>
    </row>
    <row r="10" spans="1:12" ht="10" x14ac:dyDescent="0.2">
      <c r="A10" s="81" t="s">
        <v>27</v>
      </c>
      <c r="B10" s="82" t="s">
        <v>14</v>
      </c>
      <c r="C10" s="81" t="s">
        <v>26</v>
      </c>
      <c r="D10" s="82" t="s">
        <v>28</v>
      </c>
      <c r="E10" s="82" t="s">
        <v>13</v>
      </c>
      <c r="F10" s="82" t="s">
        <v>116</v>
      </c>
      <c r="G10" s="81">
        <v>36</v>
      </c>
      <c r="H10" s="81">
        <v>6</v>
      </c>
      <c r="I10" s="81">
        <v>3</v>
      </c>
      <c r="J10" s="81">
        <v>3</v>
      </c>
      <c r="K10" s="81">
        <f t="shared" si="0"/>
        <v>48</v>
      </c>
      <c r="L10" s="81">
        <f t="shared" si="1"/>
        <v>101</v>
      </c>
    </row>
    <row r="11" spans="1:12" ht="10" x14ac:dyDescent="0.2">
      <c r="A11" s="81" t="s">
        <v>27</v>
      </c>
      <c r="B11" s="82" t="s">
        <v>149</v>
      </c>
      <c r="C11" s="81" t="s">
        <v>26</v>
      </c>
      <c r="D11" s="82" t="s">
        <v>28</v>
      </c>
      <c r="E11" s="82" t="s">
        <v>3</v>
      </c>
      <c r="F11" s="82" t="s">
        <v>182</v>
      </c>
      <c r="G11" s="81">
        <v>64</v>
      </c>
      <c r="H11" s="81">
        <v>0</v>
      </c>
      <c r="I11" s="81">
        <v>0</v>
      </c>
      <c r="J11" s="81">
        <v>0</v>
      </c>
      <c r="K11" s="81">
        <f t="shared" si="0"/>
        <v>64</v>
      </c>
      <c r="L11" s="81">
        <f t="shared" si="1"/>
        <v>135</v>
      </c>
    </row>
    <row r="12" spans="1:12" ht="10" x14ac:dyDescent="0.2">
      <c r="A12" s="81" t="s">
        <v>27</v>
      </c>
      <c r="B12" s="82" t="s">
        <v>149</v>
      </c>
      <c r="C12" s="81" t="s">
        <v>26</v>
      </c>
      <c r="D12" s="82" t="s">
        <v>28</v>
      </c>
      <c r="E12" s="82" t="s">
        <v>4</v>
      </c>
      <c r="F12" s="82" t="s">
        <v>183</v>
      </c>
      <c r="G12" s="81">
        <v>69</v>
      </c>
      <c r="H12" s="81">
        <v>0</v>
      </c>
      <c r="I12" s="81">
        <v>0</v>
      </c>
      <c r="J12" s="81">
        <v>1</v>
      </c>
      <c r="K12" s="81">
        <f t="shared" si="0"/>
        <v>70</v>
      </c>
      <c r="L12" s="81">
        <f t="shared" si="1"/>
        <v>147</v>
      </c>
    </row>
    <row r="13" spans="1:12" ht="10" x14ac:dyDescent="0.2">
      <c r="A13" s="81" t="s">
        <v>27</v>
      </c>
      <c r="B13" s="82" t="s">
        <v>149</v>
      </c>
      <c r="C13" s="81" t="s">
        <v>26</v>
      </c>
      <c r="D13" s="82" t="s">
        <v>28</v>
      </c>
      <c r="E13" s="82" t="s">
        <v>5</v>
      </c>
      <c r="F13" s="82" t="s">
        <v>184</v>
      </c>
      <c r="G13" s="81">
        <v>97</v>
      </c>
      <c r="H13" s="81">
        <v>0</v>
      </c>
      <c r="I13" s="81">
        <v>63</v>
      </c>
      <c r="J13" s="81">
        <v>15</v>
      </c>
      <c r="K13" s="81">
        <f t="shared" si="0"/>
        <v>175</v>
      </c>
      <c r="L13" s="81">
        <f t="shared" si="1"/>
        <v>368</v>
      </c>
    </row>
    <row r="14" spans="1:12" ht="10" x14ac:dyDescent="0.2">
      <c r="A14" s="81" t="s">
        <v>27</v>
      </c>
      <c r="B14" s="82" t="s">
        <v>149</v>
      </c>
      <c r="C14" s="81" t="s">
        <v>26</v>
      </c>
      <c r="D14" s="82" t="s">
        <v>28</v>
      </c>
      <c r="E14" s="82" t="s">
        <v>6</v>
      </c>
      <c r="F14" s="82" t="s">
        <v>185</v>
      </c>
      <c r="G14" s="81">
        <v>86</v>
      </c>
      <c r="H14" s="81">
        <v>0</v>
      </c>
      <c r="I14" s="81">
        <v>31</v>
      </c>
      <c r="J14" s="81">
        <v>14</v>
      </c>
      <c r="K14" s="81">
        <f t="shared" si="0"/>
        <v>131</v>
      </c>
      <c r="L14" s="81">
        <f t="shared" si="1"/>
        <v>276</v>
      </c>
    </row>
    <row r="15" spans="1:12" ht="10" x14ac:dyDescent="0.2">
      <c r="A15" s="81" t="s">
        <v>27</v>
      </c>
      <c r="B15" s="82" t="s">
        <v>149</v>
      </c>
      <c r="C15" s="81" t="s">
        <v>26</v>
      </c>
      <c r="D15" s="82" t="s">
        <v>28</v>
      </c>
      <c r="E15" s="82" t="s">
        <v>7</v>
      </c>
      <c r="F15" s="82" t="s">
        <v>186</v>
      </c>
      <c r="G15" s="81">
        <v>50</v>
      </c>
      <c r="H15" s="81">
        <v>0</v>
      </c>
      <c r="I15" s="81">
        <v>12</v>
      </c>
      <c r="J15" s="81">
        <v>6</v>
      </c>
      <c r="K15" s="81">
        <f t="shared" si="0"/>
        <v>68</v>
      </c>
      <c r="L15" s="81">
        <f t="shared" si="1"/>
        <v>143</v>
      </c>
    </row>
    <row r="16" spans="1:12" ht="10" x14ac:dyDescent="0.2">
      <c r="A16" s="81" t="s">
        <v>27</v>
      </c>
      <c r="B16" s="82" t="s">
        <v>149</v>
      </c>
      <c r="C16" s="81" t="s">
        <v>26</v>
      </c>
      <c r="D16" s="82" t="s">
        <v>28</v>
      </c>
      <c r="E16" s="82" t="s">
        <v>107</v>
      </c>
      <c r="F16" s="82" t="s">
        <v>187</v>
      </c>
      <c r="G16" s="81">
        <v>22</v>
      </c>
      <c r="H16" s="81">
        <v>0</v>
      </c>
      <c r="I16" s="81">
        <v>13</v>
      </c>
      <c r="J16" s="81">
        <v>1</v>
      </c>
      <c r="K16" s="81">
        <f t="shared" si="0"/>
        <v>36</v>
      </c>
      <c r="L16" s="81">
        <f t="shared" si="1"/>
        <v>76</v>
      </c>
    </row>
    <row r="17" spans="1:12" ht="10" x14ac:dyDescent="0.2">
      <c r="A17" s="81" t="s">
        <v>27</v>
      </c>
      <c r="B17" s="82" t="s">
        <v>149</v>
      </c>
      <c r="C17" s="81" t="s">
        <v>26</v>
      </c>
      <c r="D17" s="82" t="s">
        <v>28</v>
      </c>
      <c r="E17" s="82" t="s">
        <v>108</v>
      </c>
      <c r="F17" s="82" t="s">
        <v>188</v>
      </c>
      <c r="G17" s="81">
        <v>22</v>
      </c>
      <c r="H17" s="81">
        <v>0</v>
      </c>
      <c r="I17" s="81">
        <v>2</v>
      </c>
      <c r="J17" s="81">
        <v>1</v>
      </c>
      <c r="K17" s="81">
        <f t="shared" si="0"/>
        <v>25</v>
      </c>
      <c r="L17" s="81">
        <f t="shared" si="1"/>
        <v>53</v>
      </c>
    </row>
    <row r="18" spans="1:12" ht="10" x14ac:dyDescent="0.2">
      <c r="A18" s="81" t="s">
        <v>27</v>
      </c>
      <c r="B18" s="82" t="s">
        <v>149</v>
      </c>
      <c r="C18" s="81" t="s">
        <v>26</v>
      </c>
      <c r="D18" s="82" t="s">
        <v>28</v>
      </c>
      <c r="E18" s="82" t="s">
        <v>13</v>
      </c>
      <c r="F18" s="82" t="s">
        <v>189</v>
      </c>
      <c r="G18" s="81">
        <v>43</v>
      </c>
      <c r="H18" s="81">
        <v>0</v>
      </c>
      <c r="I18" s="81">
        <v>0</v>
      </c>
      <c r="J18" s="81">
        <v>0</v>
      </c>
      <c r="K18" s="81">
        <f t="shared" si="0"/>
        <v>43</v>
      </c>
      <c r="L18" s="81">
        <f t="shared" si="1"/>
        <v>91</v>
      </c>
    </row>
    <row r="19" spans="1:12" ht="10" x14ac:dyDescent="0.2">
      <c r="A19" s="81" t="s">
        <v>27</v>
      </c>
      <c r="B19" s="82" t="s">
        <v>190</v>
      </c>
      <c r="C19" s="81" t="s">
        <v>26</v>
      </c>
      <c r="D19" s="82" t="s">
        <v>28</v>
      </c>
      <c r="E19" s="82" t="s">
        <v>3</v>
      </c>
      <c r="F19" s="82" t="s">
        <v>223</v>
      </c>
      <c r="G19" s="81">
        <v>43</v>
      </c>
      <c r="H19" s="81">
        <v>0</v>
      </c>
      <c r="I19" s="81">
        <v>0</v>
      </c>
      <c r="J19" s="81">
        <v>0</v>
      </c>
      <c r="K19" s="81">
        <f t="shared" si="0"/>
        <v>43</v>
      </c>
      <c r="L19" s="81">
        <f t="shared" si="1"/>
        <v>91</v>
      </c>
    </row>
    <row r="20" spans="1:12" ht="10" x14ac:dyDescent="0.2">
      <c r="A20" s="81" t="s">
        <v>27</v>
      </c>
      <c r="B20" s="82" t="s">
        <v>190</v>
      </c>
      <c r="C20" s="81" t="s">
        <v>26</v>
      </c>
      <c r="D20" s="82" t="s">
        <v>28</v>
      </c>
      <c r="E20" s="82" t="s">
        <v>4</v>
      </c>
      <c r="F20" s="82" t="s">
        <v>224</v>
      </c>
      <c r="G20" s="81">
        <v>69</v>
      </c>
      <c r="H20" s="81">
        <v>0</v>
      </c>
      <c r="I20" s="81">
        <v>0</v>
      </c>
      <c r="J20" s="81">
        <v>0</v>
      </c>
      <c r="K20" s="81">
        <f t="shared" si="0"/>
        <v>69</v>
      </c>
      <c r="L20" s="81">
        <f t="shared" si="1"/>
        <v>145</v>
      </c>
    </row>
    <row r="21" spans="1:12" ht="10" x14ac:dyDescent="0.2">
      <c r="A21" s="81" t="s">
        <v>27</v>
      </c>
      <c r="B21" s="82" t="s">
        <v>190</v>
      </c>
      <c r="C21" s="81" t="s">
        <v>26</v>
      </c>
      <c r="D21" s="82" t="s">
        <v>28</v>
      </c>
      <c r="E21" s="82" t="s">
        <v>5</v>
      </c>
      <c r="F21" s="82" t="s">
        <v>225</v>
      </c>
      <c r="G21" s="81">
        <v>97</v>
      </c>
      <c r="H21" s="81">
        <v>0</v>
      </c>
      <c r="I21" s="81">
        <v>8</v>
      </c>
      <c r="J21" s="81">
        <v>15</v>
      </c>
      <c r="K21" s="81">
        <f t="shared" si="0"/>
        <v>120</v>
      </c>
      <c r="L21" s="81">
        <f t="shared" si="1"/>
        <v>252</v>
      </c>
    </row>
    <row r="22" spans="1:12" ht="10" x14ac:dyDescent="0.2">
      <c r="A22" s="81" t="s">
        <v>27</v>
      </c>
      <c r="B22" s="82" t="s">
        <v>190</v>
      </c>
      <c r="C22" s="81" t="s">
        <v>26</v>
      </c>
      <c r="D22" s="82" t="s">
        <v>28</v>
      </c>
      <c r="E22" s="82" t="s">
        <v>6</v>
      </c>
      <c r="F22" s="82" t="s">
        <v>226</v>
      </c>
      <c r="G22" s="81">
        <v>86</v>
      </c>
      <c r="H22" s="81">
        <v>0</v>
      </c>
      <c r="I22" s="81">
        <v>49</v>
      </c>
      <c r="J22" s="81">
        <v>14</v>
      </c>
      <c r="K22" s="81">
        <f t="shared" si="0"/>
        <v>149</v>
      </c>
      <c r="L22" s="81">
        <f t="shared" si="1"/>
        <v>313</v>
      </c>
    </row>
    <row r="23" spans="1:12" ht="10" x14ac:dyDescent="0.2">
      <c r="A23" s="81" t="s">
        <v>27</v>
      </c>
      <c r="B23" s="82" t="s">
        <v>190</v>
      </c>
      <c r="C23" s="81" t="s">
        <v>26</v>
      </c>
      <c r="D23" s="82" t="s">
        <v>28</v>
      </c>
      <c r="E23" s="82" t="s">
        <v>7</v>
      </c>
      <c r="F23" s="82" t="s">
        <v>227</v>
      </c>
      <c r="G23" s="81">
        <v>50</v>
      </c>
      <c r="H23" s="81">
        <v>0</v>
      </c>
      <c r="I23" s="81">
        <v>16</v>
      </c>
      <c r="J23" s="81">
        <v>6</v>
      </c>
      <c r="K23" s="81">
        <f t="shared" si="0"/>
        <v>72</v>
      </c>
      <c r="L23" s="81">
        <f t="shared" si="1"/>
        <v>152</v>
      </c>
    </row>
    <row r="24" spans="1:12" ht="10" x14ac:dyDescent="0.2">
      <c r="A24" s="81" t="s">
        <v>27</v>
      </c>
      <c r="B24" s="82" t="s">
        <v>190</v>
      </c>
      <c r="C24" s="81" t="s">
        <v>26</v>
      </c>
      <c r="D24" s="82" t="s">
        <v>28</v>
      </c>
      <c r="E24" s="82" t="s">
        <v>107</v>
      </c>
      <c r="F24" s="82" t="s">
        <v>228</v>
      </c>
      <c r="G24" s="81">
        <v>22</v>
      </c>
      <c r="H24" s="81">
        <v>0</v>
      </c>
      <c r="I24" s="81">
        <v>11</v>
      </c>
      <c r="J24" s="81">
        <v>1</v>
      </c>
      <c r="K24" s="81">
        <f t="shared" si="0"/>
        <v>34</v>
      </c>
      <c r="L24" s="81">
        <f t="shared" si="1"/>
        <v>72</v>
      </c>
    </row>
    <row r="25" spans="1:12" ht="10" x14ac:dyDescent="0.2">
      <c r="A25" s="81" t="s">
        <v>27</v>
      </c>
      <c r="B25" s="82" t="s">
        <v>190</v>
      </c>
      <c r="C25" s="81" t="s">
        <v>26</v>
      </c>
      <c r="D25" s="82" t="s">
        <v>28</v>
      </c>
      <c r="E25" s="82" t="s">
        <v>108</v>
      </c>
      <c r="F25" s="82" t="s">
        <v>229</v>
      </c>
      <c r="G25" s="81">
        <v>22</v>
      </c>
      <c r="H25" s="81">
        <v>0</v>
      </c>
      <c r="I25" s="81">
        <v>0</v>
      </c>
      <c r="J25" s="81">
        <v>0</v>
      </c>
      <c r="K25" s="81">
        <f t="shared" si="0"/>
        <v>22</v>
      </c>
      <c r="L25" s="81">
        <f t="shared" si="1"/>
        <v>47</v>
      </c>
    </row>
    <row r="26" spans="1:12" ht="10" x14ac:dyDescent="0.2">
      <c r="A26" s="81" t="s">
        <v>27</v>
      </c>
      <c r="B26" s="82" t="s">
        <v>190</v>
      </c>
      <c r="C26" s="81" t="s">
        <v>26</v>
      </c>
      <c r="D26" s="82" t="s">
        <v>28</v>
      </c>
      <c r="E26" s="82" t="s">
        <v>13</v>
      </c>
      <c r="F26" s="82" t="s">
        <v>230</v>
      </c>
      <c r="G26" s="81">
        <v>43</v>
      </c>
      <c r="H26" s="81">
        <v>0</v>
      </c>
      <c r="I26" s="81">
        <v>0</v>
      </c>
      <c r="J26" s="81">
        <v>0</v>
      </c>
      <c r="K26" s="81">
        <f t="shared" si="0"/>
        <v>43</v>
      </c>
      <c r="L26" s="81">
        <f t="shared" si="1"/>
        <v>91</v>
      </c>
    </row>
    <row r="27" spans="1:12" ht="10" x14ac:dyDescent="0.2">
      <c r="A27" s="81" t="s">
        <v>27</v>
      </c>
      <c r="B27" s="82" t="s">
        <v>8</v>
      </c>
      <c r="C27" s="81" t="s">
        <v>26</v>
      </c>
      <c r="D27" s="82" t="s">
        <v>28</v>
      </c>
      <c r="E27" s="82" t="s">
        <v>3</v>
      </c>
      <c r="F27" s="82" t="s">
        <v>29</v>
      </c>
      <c r="G27" s="81">
        <v>0</v>
      </c>
      <c r="H27" s="81">
        <v>0</v>
      </c>
      <c r="I27" s="81">
        <v>0</v>
      </c>
      <c r="J27" s="81">
        <v>6</v>
      </c>
      <c r="K27" s="81">
        <f t="shared" si="0"/>
        <v>6</v>
      </c>
      <c r="L27" s="81">
        <f t="shared" si="1"/>
        <v>13</v>
      </c>
    </row>
    <row r="28" spans="1:12" ht="10" x14ac:dyDescent="0.2">
      <c r="A28" s="81" t="s">
        <v>27</v>
      </c>
      <c r="B28" s="82" t="s">
        <v>8</v>
      </c>
      <c r="C28" s="81" t="s">
        <v>26</v>
      </c>
      <c r="D28" s="82" t="s">
        <v>28</v>
      </c>
      <c r="E28" s="82" t="s">
        <v>4</v>
      </c>
      <c r="F28" s="82" t="s">
        <v>30</v>
      </c>
      <c r="G28" s="81">
        <v>0</v>
      </c>
      <c r="H28" s="81">
        <v>0</v>
      </c>
      <c r="I28" s="81">
        <v>0</v>
      </c>
      <c r="J28" s="81">
        <v>0</v>
      </c>
      <c r="K28" s="81">
        <f t="shared" si="0"/>
        <v>0</v>
      </c>
      <c r="L28" s="81">
        <f t="shared" si="1"/>
        <v>0</v>
      </c>
    </row>
    <row r="29" spans="1:12" ht="10" x14ac:dyDescent="0.2">
      <c r="A29" s="81" t="s">
        <v>27</v>
      </c>
      <c r="B29" s="82" t="s">
        <v>8</v>
      </c>
      <c r="C29" s="81" t="s">
        <v>26</v>
      </c>
      <c r="D29" s="82" t="s">
        <v>28</v>
      </c>
      <c r="E29" s="82" t="s">
        <v>5</v>
      </c>
      <c r="F29" s="82" t="s">
        <v>31</v>
      </c>
      <c r="G29" s="81">
        <v>2</v>
      </c>
      <c r="H29" s="81">
        <v>0</v>
      </c>
      <c r="I29" s="81">
        <v>0</v>
      </c>
      <c r="J29" s="81">
        <v>0</v>
      </c>
      <c r="K29" s="81">
        <f t="shared" si="0"/>
        <v>2</v>
      </c>
      <c r="L29" s="81">
        <f t="shared" si="1"/>
        <v>5</v>
      </c>
    </row>
    <row r="30" spans="1:12" ht="10" x14ac:dyDescent="0.2">
      <c r="A30" s="81" t="s">
        <v>27</v>
      </c>
      <c r="B30" s="82" t="s">
        <v>8</v>
      </c>
      <c r="C30" s="81" t="s">
        <v>26</v>
      </c>
      <c r="D30" s="82" t="s">
        <v>28</v>
      </c>
      <c r="E30" s="82" t="s">
        <v>6</v>
      </c>
      <c r="F30" s="82" t="s">
        <v>32</v>
      </c>
      <c r="G30" s="81">
        <v>1</v>
      </c>
      <c r="H30" s="81">
        <v>0</v>
      </c>
      <c r="I30" s="81">
        <v>0</v>
      </c>
      <c r="J30" s="81">
        <v>0</v>
      </c>
      <c r="K30" s="81">
        <f t="shared" si="0"/>
        <v>1</v>
      </c>
      <c r="L30" s="81">
        <f t="shared" si="1"/>
        <v>3</v>
      </c>
    </row>
    <row r="31" spans="1:12" ht="10" x14ac:dyDescent="0.2">
      <c r="A31" s="81" t="s">
        <v>27</v>
      </c>
      <c r="B31" s="82" t="s">
        <v>8</v>
      </c>
      <c r="C31" s="81" t="s">
        <v>26</v>
      </c>
      <c r="D31" s="82" t="s">
        <v>28</v>
      </c>
      <c r="E31" s="82" t="s">
        <v>7</v>
      </c>
      <c r="F31" s="82" t="s">
        <v>33</v>
      </c>
      <c r="G31" s="81">
        <v>0</v>
      </c>
      <c r="H31" s="81">
        <v>0</v>
      </c>
      <c r="I31" s="81">
        <v>0</v>
      </c>
      <c r="J31" s="81">
        <v>0</v>
      </c>
      <c r="K31" s="81">
        <f t="shared" si="0"/>
        <v>0</v>
      </c>
      <c r="L31" s="81">
        <f t="shared" si="1"/>
        <v>0</v>
      </c>
    </row>
    <row r="32" spans="1:12" ht="10" x14ac:dyDescent="0.2">
      <c r="A32" s="81" t="s">
        <v>27</v>
      </c>
      <c r="B32" s="82" t="s">
        <v>8</v>
      </c>
      <c r="C32" s="81" t="s">
        <v>26</v>
      </c>
      <c r="D32" s="82" t="s">
        <v>28</v>
      </c>
      <c r="E32" s="82" t="s">
        <v>107</v>
      </c>
      <c r="F32" s="82" t="s">
        <v>34</v>
      </c>
      <c r="G32" s="81">
        <v>0</v>
      </c>
      <c r="H32" s="81">
        <v>0</v>
      </c>
      <c r="I32" s="81">
        <v>0</v>
      </c>
      <c r="J32" s="81">
        <v>9</v>
      </c>
      <c r="K32" s="81">
        <f t="shared" si="0"/>
        <v>9</v>
      </c>
      <c r="L32" s="81">
        <f t="shared" si="1"/>
        <v>19</v>
      </c>
    </row>
    <row r="33" spans="1:12" ht="10" x14ac:dyDescent="0.2">
      <c r="A33" s="81" t="s">
        <v>27</v>
      </c>
      <c r="B33" s="82" t="s">
        <v>8</v>
      </c>
      <c r="C33" s="81" t="s">
        <v>26</v>
      </c>
      <c r="D33" s="82" t="s">
        <v>28</v>
      </c>
      <c r="E33" s="82" t="s">
        <v>108</v>
      </c>
      <c r="F33" s="82" t="s">
        <v>35</v>
      </c>
      <c r="G33" s="81">
        <v>0</v>
      </c>
      <c r="H33" s="81">
        <v>0</v>
      </c>
      <c r="I33" s="81">
        <v>0</v>
      </c>
      <c r="J33" s="81">
        <v>2</v>
      </c>
      <c r="K33" s="81">
        <f t="shared" si="0"/>
        <v>2</v>
      </c>
      <c r="L33" s="81">
        <f t="shared" si="1"/>
        <v>5</v>
      </c>
    </row>
    <row r="34" spans="1:12" ht="10" x14ac:dyDescent="0.2">
      <c r="A34" s="81" t="s">
        <v>27</v>
      </c>
      <c r="B34" s="82" t="s">
        <v>8</v>
      </c>
      <c r="C34" s="81" t="s">
        <v>26</v>
      </c>
      <c r="D34" s="82" t="s">
        <v>28</v>
      </c>
      <c r="E34" s="82" t="s">
        <v>13</v>
      </c>
      <c r="F34" s="82" t="s">
        <v>36</v>
      </c>
      <c r="G34" s="81">
        <v>0</v>
      </c>
      <c r="H34" s="81">
        <v>0</v>
      </c>
      <c r="I34" s="81">
        <v>0</v>
      </c>
      <c r="J34" s="81">
        <v>0</v>
      </c>
      <c r="K34" s="81">
        <f t="shared" si="0"/>
        <v>0</v>
      </c>
      <c r="L34" s="81">
        <f t="shared" si="1"/>
        <v>0</v>
      </c>
    </row>
    <row r="35" spans="1:12" ht="10" x14ac:dyDescent="0.2">
      <c r="A35" s="81"/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>
        <f>SUM(L3:L34)</f>
        <v>2712</v>
      </c>
    </row>
  </sheetData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5E2F93-5FC7-48AA-902B-525BEF0BB7B5}">
  <dimension ref="A1:L35"/>
  <sheetViews>
    <sheetView topLeftCell="B13" workbookViewId="0">
      <selection activeCell="L35" sqref="L35"/>
    </sheetView>
  </sheetViews>
  <sheetFormatPr defaultRowHeight="14.5" x14ac:dyDescent="0.35"/>
  <cols>
    <col min="1" max="1" width="16.9140625" style="77" hidden="1" customWidth="1"/>
    <col min="2" max="2" width="20.58203125" style="77" bestFit="1" customWidth="1"/>
    <col min="3" max="3" width="12" style="77" hidden="1" customWidth="1"/>
    <col min="4" max="4" width="22.83203125" style="77" bestFit="1" customWidth="1"/>
    <col min="5" max="5" width="4.4140625" style="77" bestFit="1" customWidth="1"/>
    <col min="6" max="6" width="16.1640625" style="77" bestFit="1" customWidth="1"/>
    <col min="7" max="10" width="9.58203125" style="3" hidden="1" customWidth="1"/>
    <col min="11" max="11" width="9.58203125" style="3" customWidth="1"/>
    <col min="12" max="12" width="10.08203125" style="3" bestFit="1" customWidth="1"/>
    <col min="13" max="16384" width="8.6640625" style="77"/>
  </cols>
  <sheetData>
    <row r="1" spans="1:12" s="79" customFormat="1" x14ac:dyDescent="0.2">
      <c r="A1" s="78"/>
      <c r="B1" s="78"/>
      <c r="C1" s="78"/>
      <c r="D1" s="78"/>
      <c r="E1" s="78"/>
      <c r="F1" s="78"/>
      <c r="G1" s="37"/>
      <c r="H1" s="37"/>
      <c r="I1" s="37"/>
      <c r="J1" s="37"/>
      <c r="K1" s="37"/>
      <c r="L1" s="37"/>
    </row>
    <row r="2" spans="1:12" ht="10" x14ac:dyDescent="0.2">
      <c r="A2" s="80" t="s">
        <v>80</v>
      </c>
      <c r="B2" s="80" t="s">
        <v>104</v>
      </c>
      <c r="C2" s="80" t="s">
        <v>0</v>
      </c>
      <c r="D2" s="80" t="s">
        <v>1</v>
      </c>
      <c r="E2" s="80" t="s">
        <v>2</v>
      </c>
      <c r="F2" s="80" t="s">
        <v>105</v>
      </c>
      <c r="G2" s="80" t="s">
        <v>233</v>
      </c>
      <c r="H2" s="80" t="s">
        <v>234</v>
      </c>
      <c r="I2" s="80" t="s">
        <v>235</v>
      </c>
      <c r="J2" s="80" t="s">
        <v>236</v>
      </c>
      <c r="K2" s="80" t="s">
        <v>103</v>
      </c>
      <c r="L2" s="80" t="s">
        <v>102</v>
      </c>
    </row>
    <row r="3" spans="1:12" ht="10" x14ac:dyDescent="0.2">
      <c r="A3" s="81" t="s">
        <v>38</v>
      </c>
      <c r="B3" s="82" t="s">
        <v>8</v>
      </c>
      <c r="C3" s="81" t="s">
        <v>37</v>
      </c>
      <c r="D3" s="82" t="s">
        <v>106</v>
      </c>
      <c r="E3" s="82" t="s">
        <v>3</v>
      </c>
      <c r="F3" s="82" t="s">
        <v>39</v>
      </c>
      <c r="G3" s="81">
        <v>70</v>
      </c>
      <c r="H3" s="81">
        <v>18</v>
      </c>
      <c r="I3" s="81">
        <v>18</v>
      </c>
      <c r="J3" s="81">
        <v>23</v>
      </c>
      <c r="K3" s="81">
        <f>G3+H3+I3+J3</f>
        <v>129</v>
      </c>
      <c r="L3" s="81">
        <f>ROUNDUP(K3*2*1.05,0)</f>
        <v>271</v>
      </c>
    </row>
    <row r="4" spans="1:12" ht="10" x14ac:dyDescent="0.2">
      <c r="A4" s="81" t="s">
        <v>38</v>
      </c>
      <c r="B4" s="82" t="s">
        <v>8</v>
      </c>
      <c r="C4" s="81" t="s">
        <v>37</v>
      </c>
      <c r="D4" s="82" t="s">
        <v>106</v>
      </c>
      <c r="E4" s="82" t="s">
        <v>4</v>
      </c>
      <c r="F4" s="82" t="s">
        <v>40</v>
      </c>
      <c r="G4" s="81">
        <v>56</v>
      </c>
      <c r="H4" s="81">
        <v>47</v>
      </c>
      <c r="I4" s="81">
        <v>38</v>
      </c>
      <c r="J4" s="81">
        <v>31</v>
      </c>
      <c r="K4" s="81">
        <f t="shared" ref="K4:K34" si="0">G4+H4+I4+J4</f>
        <v>172</v>
      </c>
      <c r="L4" s="81">
        <f t="shared" ref="L4:L34" si="1">ROUNDUP(K4*2*1.05,0)</f>
        <v>362</v>
      </c>
    </row>
    <row r="5" spans="1:12" ht="10" x14ac:dyDescent="0.2">
      <c r="A5" s="81" t="s">
        <v>38</v>
      </c>
      <c r="B5" s="82" t="s">
        <v>8</v>
      </c>
      <c r="C5" s="81" t="s">
        <v>37</v>
      </c>
      <c r="D5" s="82" t="s">
        <v>106</v>
      </c>
      <c r="E5" s="82" t="s">
        <v>5</v>
      </c>
      <c r="F5" s="82" t="s">
        <v>41</v>
      </c>
      <c r="G5" s="81">
        <v>194</v>
      </c>
      <c r="H5" s="81">
        <v>88</v>
      </c>
      <c r="I5" s="81">
        <v>72</v>
      </c>
      <c r="J5" s="81">
        <v>62</v>
      </c>
      <c r="K5" s="81">
        <f t="shared" si="0"/>
        <v>416</v>
      </c>
      <c r="L5" s="81">
        <f t="shared" si="1"/>
        <v>874</v>
      </c>
    </row>
    <row r="6" spans="1:12" ht="10" x14ac:dyDescent="0.2">
      <c r="A6" s="81" t="s">
        <v>38</v>
      </c>
      <c r="B6" s="82" t="s">
        <v>8</v>
      </c>
      <c r="C6" s="81" t="s">
        <v>37</v>
      </c>
      <c r="D6" s="82" t="s">
        <v>106</v>
      </c>
      <c r="E6" s="82" t="s">
        <v>6</v>
      </c>
      <c r="F6" s="82" t="s">
        <v>42</v>
      </c>
      <c r="G6" s="81">
        <v>131</v>
      </c>
      <c r="H6" s="81">
        <v>60</v>
      </c>
      <c r="I6" s="81">
        <v>49</v>
      </c>
      <c r="J6" s="81">
        <v>49</v>
      </c>
      <c r="K6" s="81">
        <f t="shared" si="0"/>
        <v>289</v>
      </c>
      <c r="L6" s="81">
        <f t="shared" si="1"/>
        <v>607</v>
      </c>
    </row>
    <row r="7" spans="1:12" ht="10" x14ac:dyDescent="0.2">
      <c r="A7" s="81" t="s">
        <v>38</v>
      </c>
      <c r="B7" s="82" t="s">
        <v>8</v>
      </c>
      <c r="C7" s="81" t="s">
        <v>37</v>
      </c>
      <c r="D7" s="82" t="s">
        <v>106</v>
      </c>
      <c r="E7" s="82" t="s">
        <v>7</v>
      </c>
      <c r="F7" s="82" t="s">
        <v>43</v>
      </c>
      <c r="G7" s="81">
        <v>22</v>
      </c>
      <c r="H7" s="81">
        <v>27</v>
      </c>
      <c r="I7" s="81">
        <v>25</v>
      </c>
      <c r="J7" s="81">
        <v>15</v>
      </c>
      <c r="K7" s="81">
        <f t="shared" si="0"/>
        <v>89</v>
      </c>
      <c r="L7" s="81">
        <f t="shared" si="1"/>
        <v>187</v>
      </c>
    </row>
    <row r="8" spans="1:12" ht="10" x14ac:dyDescent="0.2">
      <c r="A8" s="81" t="s">
        <v>38</v>
      </c>
      <c r="B8" s="82" t="s">
        <v>8</v>
      </c>
      <c r="C8" s="81" t="s">
        <v>37</v>
      </c>
      <c r="D8" s="82" t="s">
        <v>106</v>
      </c>
      <c r="E8" s="82" t="s">
        <v>107</v>
      </c>
      <c r="F8" s="82" t="s">
        <v>44</v>
      </c>
      <c r="G8" s="81">
        <v>0</v>
      </c>
      <c r="H8" s="81">
        <v>3</v>
      </c>
      <c r="I8" s="81">
        <v>8</v>
      </c>
      <c r="J8" s="81">
        <v>5</v>
      </c>
      <c r="K8" s="81">
        <f t="shared" si="0"/>
        <v>16</v>
      </c>
      <c r="L8" s="81">
        <f t="shared" si="1"/>
        <v>34</v>
      </c>
    </row>
    <row r="9" spans="1:12" ht="10" x14ac:dyDescent="0.2">
      <c r="A9" s="81" t="s">
        <v>38</v>
      </c>
      <c r="B9" s="82" t="s">
        <v>8</v>
      </c>
      <c r="C9" s="81" t="s">
        <v>37</v>
      </c>
      <c r="D9" s="82" t="s">
        <v>106</v>
      </c>
      <c r="E9" s="82" t="s">
        <v>108</v>
      </c>
      <c r="F9" s="82" t="s">
        <v>45</v>
      </c>
      <c r="G9" s="81">
        <v>0</v>
      </c>
      <c r="H9" s="81">
        <v>0</v>
      </c>
      <c r="I9" s="81">
        <v>0</v>
      </c>
      <c r="J9" s="81">
        <v>0</v>
      </c>
      <c r="K9" s="81">
        <f t="shared" si="0"/>
        <v>0</v>
      </c>
      <c r="L9" s="81">
        <f t="shared" si="1"/>
        <v>0</v>
      </c>
    </row>
    <row r="10" spans="1:12" ht="10" x14ac:dyDescent="0.2">
      <c r="A10" s="81" t="s">
        <v>38</v>
      </c>
      <c r="B10" s="82" t="s">
        <v>8</v>
      </c>
      <c r="C10" s="81" t="s">
        <v>37</v>
      </c>
      <c r="D10" s="82" t="s">
        <v>106</v>
      </c>
      <c r="E10" s="82" t="s">
        <v>13</v>
      </c>
      <c r="F10" s="82" t="s">
        <v>46</v>
      </c>
      <c r="G10" s="81">
        <v>46</v>
      </c>
      <c r="H10" s="81">
        <v>8</v>
      </c>
      <c r="I10" s="81">
        <v>11</v>
      </c>
      <c r="J10" s="81">
        <v>7</v>
      </c>
      <c r="K10" s="81">
        <f t="shared" si="0"/>
        <v>72</v>
      </c>
      <c r="L10" s="81">
        <f t="shared" si="1"/>
        <v>152</v>
      </c>
    </row>
    <row r="11" spans="1:12" ht="10" x14ac:dyDescent="0.2">
      <c r="A11" s="81" t="s">
        <v>38</v>
      </c>
      <c r="B11" s="82" t="s">
        <v>14</v>
      </c>
      <c r="C11" s="81" t="s">
        <v>37</v>
      </c>
      <c r="D11" s="82" t="s">
        <v>106</v>
      </c>
      <c r="E11" s="82" t="s">
        <v>3</v>
      </c>
      <c r="F11" s="82" t="s">
        <v>133</v>
      </c>
      <c r="G11" s="81">
        <v>66</v>
      </c>
      <c r="H11" s="81">
        <v>44</v>
      </c>
      <c r="I11" s="81">
        <v>10</v>
      </c>
      <c r="J11" s="81">
        <v>11</v>
      </c>
      <c r="K11" s="81">
        <f t="shared" si="0"/>
        <v>131</v>
      </c>
      <c r="L11" s="81">
        <f t="shared" si="1"/>
        <v>276</v>
      </c>
    </row>
    <row r="12" spans="1:12" ht="10" x14ac:dyDescent="0.2">
      <c r="A12" s="81" t="s">
        <v>38</v>
      </c>
      <c r="B12" s="82" t="s">
        <v>14</v>
      </c>
      <c r="C12" s="81" t="s">
        <v>37</v>
      </c>
      <c r="D12" s="82" t="s">
        <v>106</v>
      </c>
      <c r="E12" s="82" t="s">
        <v>4</v>
      </c>
      <c r="F12" s="82" t="s">
        <v>134</v>
      </c>
      <c r="G12" s="81">
        <v>15</v>
      </c>
      <c r="H12" s="81">
        <v>32</v>
      </c>
      <c r="I12" s="81">
        <v>28</v>
      </c>
      <c r="J12" s="81">
        <v>27</v>
      </c>
      <c r="K12" s="81">
        <f t="shared" si="0"/>
        <v>102</v>
      </c>
      <c r="L12" s="81">
        <f t="shared" si="1"/>
        <v>215</v>
      </c>
    </row>
    <row r="13" spans="1:12" ht="10" x14ac:dyDescent="0.2">
      <c r="A13" s="81" t="s">
        <v>38</v>
      </c>
      <c r="B13" s="82" t="s">
        <v>14</v>
      </c>
      <c r="C13" s="81" t="s">
        <v>37</v>
      </c>
      <c r="D13" s="82" t="s">
        <v>106</v>
      </c>
      <c r="E13" s="82" t="s">
        <v>5</v>
      </c>
      <c r="F13" s="82" t="s">
        <v>135</v>
      </c>
      <c r="G13" s="81">
        <v>94</v>
      </c>
      <c r="H13" s="81">
        <v>108</v>
      </c>
      <c r="I13" s="81">
        <v>89</v>
      </c>
      <c r="J13" s="81">
        <v>41</v>
      </c>
      <c r="K13" s="81">
        <f t="shared" si="0"/>
        <v>332</v>
      </c>
      <c r="L13" s="81">
        <f t="shared" si="1"/>
        <v>698</v>
      </c>
    </row>
    <row r="14" spans="1:12" ht="10" x14ac:dyDescent="0.2">
      <c r="A14" s="81" t="s">
        <v>38</v>
      </c>
      <c r="B14" s="82" t="s">
        <v>14</v>
      </c>
      <c r="C14" s="81" t="s">
        <v>37</v>
      </c>
      <c r="D14" s="82" t="s">
        <v>106</v>
      </c>
      <c r="E14" s="82" t="s">
        <v>6</v>
      </c>
      <c r="F14" s="82" t="s">
        <v>136</v>
      </c>
      <c r="G14" s="81">
        <v>78</v>
      </c>
      <c r="H14" s="81">
        <v>85</v>
      </c>
      <c r="I14" s="81">
        <v>72</v>
      </c>
      <c r="J14" s="81">
        <v>28</v>
      </c>
      <c r="K14" s="81">
        <f t="shared" si="0"/>
        <v>263</v>
      </c>
      <c r="L14" s="81">
        <f t="shared" si="1"/>
        <v>553</v>
      </c>
    </row>
    <row r="15" spans="1:12" ht="10" x14ac:dyDescent="0.2">
      <c r="A15" s="81" t="s">
        <v>38</v>
      </c>
      <c r="B15" s="82" t="s">
        <v>14</v>
      </c>
      <c r="C15" s="81" t="s">
        <v>37</v>
      </c>
      <c r="D15" s="82" t="s">
        <v>106</v>
      </c>
      <c r="E15" s="82" t="s">
        <v>7</v>
      </c>
      <c r="F15" s="82" t="s">
        <v>137</v>
      </c>
      <c r="G15" s="81">
        <v>26</v>
      </c>
      <c r="H15" s="81">
        <v>17</v>
      </c>
      <c r="I15" s="81">
        <v>17</v>
      </c>
      <c r="J15" s="81">
        <v>17</v>
      </c>
      <c r="K15" s="81">
        <f t="shared" si="0"/>
        <v>77</v>
      </c>
      <c r="L15" s="81">
        <f t="shared" si="1"/>
        <v>162</v>
      </c>
    </row>
    <row r="16" spans="1:12" ht="10" x14ac:dyDescent="0.2">
      <c r="A16" s="81" t="s">
        <v>38</v>
      </c>
      <c r="B16" s="82" t="s">
        <v>14</v>
      </c>
      <c r="C16" s="81" t="s">
        <v>37</v>
      </c>
      <c r="D16" s="82" t="s">
        <v>106</v>
      </c>
      <c r="E16" s="82" t="s">
        <v>107</v>
      </c>
      <c r="F16" s="82" t="s">
        <v>138</v>
      </c>
      <c r="G16" s="81">
        <v>26</v>
      </c>
      <c r="H16" s="81">
        <v>18</v>
      </c>
      <c r="I16" s="81">
        <v>9</v>
      </c>
      <c r="J16" s="81">
        <v>10</v>
      </c>
      <c r="K16" s="81">
        <f t="shared" si="0"/>
        <v>63</v>
      </c>
      <c r="L16" s="81">
        <f t="shared" si="1"/>
        <v>133</v>
      </c>
    </row>
    <row r="17" spans="1:12" ht="10" x14ac:dyDescent="0.2">
      <c r="A17" s="81" t="s">
        <v>38</v>
      </c>
      <c r="B17" s="82" t="s">
        <v>14</v>
      </c>
      <c r="C17" s="81" t="s">
        <v>37</v>
      </c>
      <c r="D17" s="82" t="s">
        <v>106</v>
      </c>
      <c r="E17" s="82" t="s">
        <v>108</v>
      </c>
      <c r="F17" s="82" t="s">
        <v>139</v>
      </c>
      <c r="G17" s="81">
        <v>8</v>
      </c>
      <c r="H17" s="81">
        <v>2</v>
      </c>
      <c r="I17" s="81">
        <v>2</v>
      </c>
      <c r="J17" s="81">
        <v>2</v>
      </c>
      <c r="K17" s="81">
        <f t="shared" si="0"/>
        <v>14</v>
      </c>
      <c r="L17" s="81">
        <f t="shared" si="1"/>
        <v>30</v>
      </c>
    </row>
    <row r="18" spans="1:12" ht="10" x14ac:dyDescent="0.2">
      <c r="A18" s="81" t="s">
        <v>38</v>
      </c>
      <c r="B18" s="82" t="s">
        <v>14</v>
      </c>
      <c r="C18" s="81" t="s">
        <v>37</v>
      </c>
      <c r="D18" s="82" t="s">
        <v>106</v>
      </c>
      <c r="E18" s="82" t="s">
        <v>13</v>
      </c>
      <c r="F18" s="82" t="s">
        <v>140</v>
      </c>
      <c r="G18" s="81">
        <v>48</v>
      </c>
      <c r="H18" s="81">
        <v>23</v>
      </c>
      <c r="I18" s="81">
        <v>5</v>
      </c>
      <c r="J18" s="81">
        <v>2</v>
      </c>
      <c r="K18" s="81">
        <f t="shared" si="0"/>
        <v>78</v>
      </c>
      <c r="L18" s="81">
        <f t="shared" si="1"/>
        <v>164</v>
      </c>
    </row>
    <row r="19" spans="1:12" ht="10" x14ac:dyDescent="0.2">
      <c r="A19" s="81" t="s">
        <v>38</v>
      </c>
      <c r="B19" s="82" t="s">
        <v>149</v>
      </c>
      <c r="C19" s="81" t="s">
        <v>37</v>
      </c>
      <c r="D19" s="82" t="s">
        <v>106</v>
      </c>
      <c r="E19" s="82" t="s">
        <v>3</v>
      </c>
      <c r="F19" s="82" t="s">
        <v>174</v>
      </c>
      <c r="G19" s="81">
        <v>62</v>
      </c>
      <c r="H19" s="81">
        <v>0</v>
      </c>
      <c r="I19" s="81">
        <v>39</v>
      </c>
      <c r="J19" s="81">
        <v>7</v>
      </c>
      <c r="K19" s="81">
        <f t="shared" si="0"/>
        <v>108</v>
      </c>
      <c r="L19" s="81">
        <f t="shared" si="1"/>
        <v>227</v>
      </c>
    </row>
    <row r="20" spans="1:12" ht="10" x14ac:dyDescent="0.2">
      <c r="A20" s="81" t="s">
        <v>38</v>
      </c>
      <c r="B20" s="82" t="s">
        <v>149</v>
      </c>
      <c r="C20" s="81" t="s">
        <v>37</v>
      </c>
      <c r="D20" s="82" t="s">
        <v>106</v>
      </c>
      <c r="E20" s="82" t="s">
        <v>4</v>
      </c>
      <c r="F20" s="82" t="s">
        <v>175</v>
      </c>
      <c r="G20" s="81">
        <v>88</v>
      </c>
      <c r="H20" s="81">
        <v>0</v>
      </c>
      <c r="I20" s="81">
        <v>46</v>
      </c>
      <c r="J20" s="81">
        <v>46</v>
      </c>
      <c r="K20" s="81">
        <f t="shared" si="0"/>
        <v>180</v>
      </c>
      <c r="L20" s="81">
        <f t="shared" si="1"/>
        <v>378</v>
      </c>
    </row>
    <row r="21" spans="1:12" ht="10" x14ac:dyDescent="0.2">
      <c r="A21" s="81" t="s">
        <v>38</v>
      </c>
      <c r="B21" s="82" t="s">
        <v>149</v>
      </c>
      <c r="C21" s="81" t="s">
        <v>37</v>
      </c>
      <c r="D21" s="82" t="s">
        <v>106</v>
      </c>
      <c r="E21" s="82" t="s">
        <v>5</v>
      </c>
      <c r="F21" s="82" t="s">
        <v>176</v>
      </c>
      <c r="G21" s="81">
        <v>118</v>
      </c>
      <c r="H21" s="81">
        <v>0</v>
      </c>
      <c r="I21" s="81">
        <v>67</v>
      </c>
      <c r="J21" s="81">
        <v>67</v>
      </c>
      <c r="K21" s="81">
        <f t="shared" si="0"/>
        <v>252</v>
      </c>
      <c r="L21" s="81">
        <f t="shared" si="1"/>
        <v>530</v>
      </c>
    </row>
    <row r="22" spans="1:12" ht="10" x14ac:dyDescent="0.2">
      <c r="A22" s="81" t="s">
        <v>38</v>
      </c>
      <c r="B22" s="82" t="s">
        <v>149</v>
      </c>
      <c r="C22" s="81" t="s">
        <v>37</v>
      </c>
      <c r="D22" s="82" t="s">
        <v>106</v>
      </c>
      <c r="E22" s="82" t="s">
        <v>6</v>
      </c>
      <c r="F22" s="82" t="s">
        <v>177</v>
      </c>
      <c r="G22" s="81">
        <v>100</v>
      </c>
      <c r="H22" s="81">
        <v>0</v>
      </c>
      <c r="I22" s="81">
        <v>58</v>
      </c>
      <c r="J22" s="81">
        <v>58</v>
      </c>
      <c r="K22" s="81">
        <f t="shared" si="0"/>
        <v>216</v>
      </c>
      <c r="L22" s="81">
        <f t="shared" si="1"/>
        <v>454</v>
      </c>
    </row>
    <row r="23" spans="1:12" ht="10" x14ac:dyDescent="0.2">
      <c r="A23" s="81" t="s">
        <v>38</v>
      </c>
      <c r="B23" s="82" t="s">
        <v>149</v>
      </c>
      <c r="C23" s="81" t="s">
        <v>37</v>
      </c>
      <c r="D23" s="82" t="s">
        <v>106</v>
      </c>
      <c r="E23" s="82" t="s">
        <v>7</v>
      </c>
      <c r="F23" s="82" t="s">
        <v>178</v>
      </c>
      <c r="G23" s="81">
        <v>56</v>
      </c>
      <c r="H23" s="81">
        <v>0</v>
      </c>
      <c r="I23" s="81">
        <v>0</v>
      </c>
      <c r="J23" s="81">
        <v>0</v>
      </c>
      <c r="K23" s="81">
        <f t="shared" si="0"/>
        <v>56</v>
      </c>
      <c r="L23" s="81">
        <f t="shared" si="1"/>
        <v>118</v>
      </c>
    </row>
    <row r="24" spans="1:12" ht="10" x14ac:dyDescent="0.2">
      <c r="A24" s="81" t="s">
        <v>38</v>
      </c>
      <c r="B24" s="82" t="s">
        <v>149</v>
      </c>
      <c r="C24" s="81" t="s">
        <v>37</v>
      </c>
      <c r="D24" s="82" t="s">
        <v>106</v>
      </c>
      <c r="E24" s="82" t="s">
        <v>107</v>
      </c>
      <c r="F24" s="82" t="s">
        <v>179</v>
      </c>
      <c r="G24" s="81">
        <v>22</v>
      </c>
      <c r="H24" s="81">
        <v>0</v>
      </c>
      <c r="I24" s="81">
        <v>14</v>
      </c>
      <c r="J24" s="81">
        <v>1</v>
      </c>
      <c r="K24" s="81">
        <f t="shared" si="0"/>
        <v>37</v>
      </c>
      <c r="L24" s="81">
        <f t="shared" si="1"/>
        <v>78</v>
      </c>
    </row>
    <row r="25" spans="1:12" ht="10" x14ac:dyDescent="0.2">
      <c r="A25" s="81" t="s">
        <v>38</v>
      </c>
      <c r="B25" s="82" t="s">
        <v>149</v>
      </c>
      <c r="C25" s="81" t="s">
        <v>37</v>
      </c>
      <c r="D25" s="82" t="s">
        <v>106</v>
      </c>
      <c r="E25" s="82" t="s">
        <v>108</v>
      </c>
      <c r="F25" s="82" t="s">
        <v>180</v>
      </c>
      <c r="G25" s="81">
        <v>22</v>
      </c>
      <c r="H25" s="81">
        <v>0</v>
      </c>
      <c r="I25" s="81">
        <v>8</v>
      </c>
      <c r="J25" s="81">
        <v>1</v>
      </c>
      <c r="K25" s="81">
        <f t="shared" si="0"/>
        <v>31</v>
      </c>
      <c r="L25" s="81">
        <f t="shared" si="1"/>
        <v>66</v>
      </c>
    </row>
    <row r="26" spans="1:12" ht="10" x14ac:dyDescent="0.2">
      <c r="A26" s="81" t="s">
        <v>38</v>
      </c>
      <c r="B26" s="82" t="s">
        <v>149</v>
      </c>
      <c r="C26" s="81" t="s">
        <v>37</v>
      </c>
      <c r="D26" s="82" t="s">
        <v>106</v>
      </c>
      <c r="E26" s="82" t="s">
        <v>13</v>
      </c>
      <c r="F26" s="82" t="s">
        <v>181</v>
      </c>
      <c r="G26" s="81">
        <v>46</v>
      </c>
      <c r="H26" s="81">
        <v>0</v>
      </c>
      <c r="I26" s="81">
        <v>2</v>
      </c>
      <c r="J26" s="81">
        <v>3</v>
      </c>
      <c r="K26" s="81">
        <f t="shared" si="0"/>
        <v>51</v>
      </c>
      <c r="L26" s="81">
        <f t="shared" si="1"/>
        <v>108</v>
      </c>
    </row>
    <row r="27" spans="1:12" ht="10" x14ac:dyDescent="0.2">
      <c r="A27" s="81" t="s">
        <v>38</v>
      </c>
      <c r="B27" s="82" t="s">
        <v>190</v>
      </c>
      <c r="C27" s="81" t="s">
        <v>37</v>
      </c>
      <c r="D27" s="82" t="s">
        <v>106</v>
      </c>
      <c r="E27" s="82" t="s">
        <v>3</v>
      </c>
      <c r="F27" s="82" t="s">
        <v>215</v>
      </c>
      <c r="G27" s="81">
        <v>103</v>
      </c>
      <c r="H27" s="81">
        <v>0</v>
      </c>
      <c r="I27" s="81">
        <v>14</v>
      </c>
      <c r="J27" s="81">
        <v>12</v>
      </c>
      <c r="K27" s="81">
        <f t="shared" si="0"/>
        <v>129</v>
      </c>
      <c r="L27" s="81">
        <f t="shared" si="1"/>
        <v>271</v>
      </c>
    </row>
    <row r="28" spans="1:12" ht="10" x14ac:dyDescent="0.2">
      <c r="A28" s="81" t="s">
        <v>38</v>
      </c>
      <c r="B28" s="82" t="s">
        <v>190</v>
      </c>
      <c r="C28" s="81" t="s">
        <v>37</v>
      </c>
      <c r="D28" s="82" t="s">
        <v>106</v>
      </c>
      <c r="E28" s="82" t="s">
        <v>4</v>
      </c>
      <c r="F28" s="82" t="s">
        <v>216</v>
      </c>
      <c r="G28" s="81">
        <v>106</v>
      </c>
      <c r="H28" s="81">
        <v>0</v>
      </c>
      <c r="I28" s="81">
        <v>50</v>
      </c>
      <c r="J28" s="81">
        <v>18</v>
      </c>
      <c r="K28" s="81">
        <f t="shared" si="0"/>
        <v>174</v>
      </c>
      <c r="L28" s="81">
        <f t="shared" si="1"/>
        <v>366</v>
      </c>
    </row>
    <row r="29" spans="1:12" ht="10" x14ac:dyDescent="0.2">
      <c r="A29" s="81" t="s">
        <v>38</v>
      </c>
      <c r="B29" s="82" t="s">
        <v>190</v>
      </c>
      <c r="C29" s="81" t="s">
        <v>37</v>
      </c>
      <c r="D29" s="82" t="s">
        <v>106</v>
      </c>
      <c r="E29" s="82" t="s">
        <v>5</v>
      </c>
      <c r="F29" s="82" t="s">
        <v>217</v>
      </c>
      <c r="G29" s="81">
        <v>124</v>
      </c>
      <c r="H29" s="81">
        <v>0</v>
      </c>
      <c r="I29" s="81">
        <v>68</v>
      </c>
      <c r="J29" s="81">
        <v>50</v>
      </c>
      <c r="K29" s="81">
        <f t="shared" si="0"/>
        <v>242</v>
      </c>
      <c r="L29" s="81">
        <f t="shared" si="1"/>
        <v>509</v>
      </c>
    </row>
    <row r="30" spans="1:12" ht="10" x14ac:dyDescent="0.2">
      <c r="A30" s="81" t="s">
        <v>38</v>
      </c>
      <c r="B30" s="82" t="s">
        <v>190</v>
      </c>
      <c r="C30" s="81" t="s">
        <v>37</v>
      </c>
      <c r="D30" s="82" t="s">
        <v>106</v>
      </c>
      <c r="E30" s="82" t="s">
        <v>6</v>
      </c>
      <c r="F30" s="82" t="s">
        <v>218</v>
      </c>
      <c r="G30" s="81">
        <v>102</v>
      </c>
      <c r="H30" s="81">
        <v>0</v>
      </c>
      <c r="I30" s="81">
        <v>58</v>
      </c>
      <c r="J30" s="81">
        <v>35</v>
      </c>
      <c r="K30" s="81">
        <f t="shared" si="0"/>
        <v>195</v>
      </c>
      <c r="L30" s="81">
        <f t="shared" si="1"/>
        <v>410</v>
      </c>
    </row>
    <row r="31" spans="1:12" ht="10" x14ac:dyDescent="0.2">
      <c r="A31" s="81" t="s">
        <v>38</v>
      </c>
      <c r="B31" s="82" t="s">
        <v>190</v>
      </c>
      <c r="C31" s="81" t="s">
        <v>37</v>
      </c>
      <c r="D31" s="82" t="s">
        <v>106</v>
      </c>
      <c r="E31" s="82" t="s">
        <v>7</v>
      </c>
      <c r="F31" s="82" t="s">
        <v>219</v>
      </c>
      <c r="G31" s="81">
        <v>56</v>
      </c>
      <c r="H31" s="81">
        <v>0</v>
      </c>
      <c r="I31" s="81">
        <v>31</v>
      </c>
      <c r="J31" s="81">
        <v>8</v>
      </c>
      <c r="K31" s="81">
        <f t="shared" si="0"/>
        <v>95</v>
      </c>
      <c r="L31" s="81">
        <f t="shared" si="1"/>
        <v>200</v>
      </c>
    </row>
    <row r="32" spans="1:12" ht="10" x14ac:dyDescent="0.2">
      <c r="A32" s="81" t="s">
        <v>38</v>
      </c>
      <c r="B32" s="82" t="s">
        <v>190</v>
      </c>
      <c r="C32" s="81" t="s">
        <v>37</v>
      </c>
      <c r="D32" s="82" t="s">
        <v>106</v>
      </c>
      <c r="E32" s="82" t="s">
        <v>107</v>
      </c>
      <c r="F32" s="82" t="s">
        <v>220</v>
      </c>
      <c r="G32" s="81">
        <v>28</v>
      </c>
      <c r="H32" s="81">
        <v>0</v>
      </c>
      <c r="I32" s="81">
        <v>12</v>
      </c>
      <c r="J32" s="81">
        <v>3</v>
      </c>
      <c r="K32" s="81">
        <f t="shared" si="0"/>
        <v>43</v>
      </c>
      <c r="L32" s="81">
        <f t="shared" si="1"/>
        <v>91</v>
      </c>
    </row>
    <row r="33" spans="1:12" ht="10" x14ac:dyDescent="0.2">
      <c r="A33" s="81" t="s">
        <v>38</v>
      </c>
      <c r="B33" s="82" t="s">
        <v>190</v>
      </c>
      <c r="C33" s="81" t="s">
        <v>37</v>
      </c>
      <c r="D33" s="82" t="s">
        <v>106</v>
      </c>
      <c r="E33" s="82" t="s">
        <v>108</v>
      </c>
      <c r="F33" s="82" t="s">
        <v>221</v>
      </c>
      <c r="G33" s="81">
        <v>22</v>
      </c>
      <c r="H33" s="81">
        <v>0</v>
      </c>
      <c r="I33" s="81">
        <v>4</v>
      </c>
      <c r="J33" s="81">
        <v>1</v>
      </c>
      <c r="K33" s="81">
        <f t="shared" si="0"/>
        <v>27</v>
      </c>
      <c r="L33" s="81">
        <f t="shared" si="1"/>
        <v>57</v>
      </c>
    </row>
    <row r="34" spans="1:12" ht="10" x14ac:dyDescent="0.2">
      <c r="A34" s="81" t="s">
        <v>38</v>
      </c>
      <c r="B34" s="82" t="s">
        <v>190</v>
      </c>
      <c r="C34" s="81" t="s">
        <v>37</v>
      </c>
      <c r="D34" s="82" t="s">
        <v>106</v>
      </c>
      <c r="E34" s="82" t="s">
        <v>13</v>
      </c>
      <c r="F34" s="82" t="s">
        <v>222</v>
      </c>
      <c r="G34" s="81">
        <v>39</v>
      </c>
      <c r="H34" s="81">
        <v>0</v>
      </c>
      <c r="I34" s="81">
        <v>2</v>
      </c>
      <c r="J34" s="81">
        <v>2</v>
      </c>
      <c r="K34" s="81">
        <f t="shared" si="0"/>
        <v>43</v>
      </c>
      <c r="L34" s="81">
        <f t="shared" si="1"/>
        <v>91</v>
      </c>
    </row>
    <row r="35" spans="1:12" ht="10" x14ac:dyDescent="0.2">
      <c r="B35" s="81"/>
      <c r="C35" s="81"/>
      <c r="D35" s="81"/>
      <c r="E35" s="81"/>
      <c r="F35" s="81"/>
      <c r="G35" s="81"/>
      <c r="H35" s="81"/>
      <c r="I35" s="81"/>
      <c r="J35" s="81"/>
      <c r="K35" s="81"/>
      <c r="L35" s="81">
        <f>SUM(L3:L34)</f>
        <v>8672</v>
      </c>
    </row>
  </sheetData>
  <autoFilter ref="A2:H34" xr:uid="{245E2F93-5FC7-48AA-902B-525BEF0BB7B5}"/>
  <pageMargins left="0.75" right="0.75" top="1" bottom="1" header="0.5" footer="0.5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58CF3DF-8DA7-4294-BE3A-D834E312FCC6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2.xml><?xml version="1.0" encoding="utf-8"?>
<ds:datastoreItem xmlns:ds="http://schemas.openxmlformats.org/officeDocument/2006/customXml" ds:itemID="{288FD7B9-8DCE-40F7-99A9-D70F8145C3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21D0958-17CD-4B9D-A34E-B4FC8E67C65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PUR.QT-2.BM1</vt:lpstr>
      <vt:lpstr>M-0425-KT-6048</vt:lpstr>
      <vt:lpstr>M-0425-KT-6049</vt:lpstr>
      <vt:lpstr>M-0425-KT-6050</vt:lpstr>
      <vt:lpstr>M-0425-KT-6052</vt:lpstr>
      <vt:lpstr>M-0425-KB-6055</vt:lpstr>
      <vt:lpstr>'PUR.QT-2.BM1'!Print_Area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Esposito</dc:creator>
  <cp:lastModifiedBy>Dieu Cao Thi Hong</cp:lastModifiedBy>
  <cp:lastPrinted>2025-08-29T07:26:49Z</cp:lastPrinted>
  <dcterms:created xsi:type="dcterms:W3CDTF">2023-11-24T17:31:38Z</dcterms:created>
  <dcterms:modified xsi:type="dcterms:W3CDTF">2025-08-29T08:22:45Z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