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3. GRAPHIC 1/"/>
    </mc:Choice>
  </mc:AlternateContent>
  <xr:revisionPtr revIDLastSave="45" documentId="8_{DD58ECC7-2F28-ED4B-B82A-B071758DCE90}" xr6:coauthVersionLast="47" xr6:coauthVersionMax="47" xr10:uidLastSave="{3755E95E-F402-4777-95B7-22EF495F82F1}"/>
  <bookViews>
    <workbookView xWindow="-110" yWindow="-110" windowWidth="19420" windowHeight="10300" xr2:uid="{DA290234-2F3D-BD46-BB46-2DA6D2206CE4}"/>
  </bookViews>
  <sheets>
    <sheet name="PUR.QT-2.BM1" sheetId="2" r:id="rId1"/>
    <sheet name="M-0126-KT-6675" sheetId="1" r:id="rId2"/>
    <sheet name="M-0126-KT-6724" sheetId="3" r:id="rId3"/>
    <sheet name="M-0126-KT-6725" sheetId="4" r:id="rId4"/>
    <sheet name="M-0126-KT-7032" sheetId="5" r:id="rId5"/>
  </sheets>
  <externalReferences>
    <externalReference r:id="rId6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G25" i="5"/>
  <c r="H24" i="5"/>
  <c r="H23" i="5"/>
  <c r="H22" i="5"/>
  <c r="H21" i="5"/>
  <c r="H20" i="5"/>
  <c r="H19" i="5"/>
  <c r="H18" i="5"/>
  <c r="H16" i="5"/>
  <c r="H15" i="5"/>
  <c r="H14" i="5"/>
  <c r="H13" i="5"/>
  <c r="H12" i="5"/>
  <c r="H11" i="5"/>
  <c r="H10" i="5"/>
  <c r="H8" i="5"/>
  <c r="H7" i="5"/>
  <c r="H6" i="5"/>
  <c r="H5" i="5"/>
  <c r="H4" i="5"/>
  <c r="H3" i="5"/>
  <c r="H2" i="5"/>
  <c r="H25" i="5" s="1"/>
  <c r="G25" i="4" l="1"/>
  <c r="H24" i="4"/>
  <c r="H23" i="4"/>
  <c r="H22" i="4"/>
  <c r="H21" i="4"/>
  <c r="H20" i="4"/>
  <c r="H19" i="4"/>
  <c r="H18" i="4"/>
  <c r="H16" i="4"/>
  <c r="H15" i="4"/>
  <c r="H14" i="4"/>
  <c r="H13" i="4"/>
  <c r="H12" i="4"/>
  <c r="H11" i="4"/>
  <c r="H10" i="4"/>
  <c r="H8" i="4"/>
  <c r="H7" i="4"/>
  <c r="H6" i="4"/>
  <c r="H5" i="4"/>
  <c r="H4" i="4"/>
  <c r="H3" i="4"/>
  <c r="H2" i="4"/>
  <c r="H25" i="4" s="1"/>
  <c r="G28" i="3" l="1"/>
  <c r="H27" i="3"/>
  <c r="H26" i="3"/>
  <c r="H25" i="3"/>
  <c r="H24" i="3"/>
  <c r="H23" i="3"/>
  <c r="H22" i="3"/>
  <c r="H21" i="3"/>
  <c r="H20" i="3"/>
  <c r="H18" i="3"/>
  <c r="H17" i="3"/>
  <c r="H16" i="3"/>
  <c r="H15" i="3"/>
  <c r="H14" i="3"/>
  <c r="H13" i="3"/>
  <c r="H12" i="3"/>
  <c r="H11" i="3"/>
  <c r="H9" i="3"/>
  <c r="H8" i="3"/>
  <c r="H7" i="3"/>
  <c r="H6" i="3"/>
  <c r="H5" i="3"/>
  <c r="H4" i="3"/>
  <c r="H3" i="3"/>
  <c r="H2" i="3"/>
  <c r="H28" i="3" s="1"/>
  <c r="H37" i="1" l="1"/>
  <c r="G37" i="1"/>
  <c r="H2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" i="1"/>
  <c r="H4" i="1"/>
  <c r="H5" i="1"/>
  <c r="H6" i="1"/>
  <c r="H7" i="1"/>
  <c r="H8" i="1"/>
  <c r="H9" i="1"/>
  <c r="H11" i="1"/>
  <c r="H12" i="1"/>
  <c r="H13" i="1"/>
  <c r="H14" i="1"/>
  <c r="H15" i="1"/>
  <c r="H16" i="1"/>
  <c r="H17" i="1"/>
  <c r="H18" i="1"/>
  <c r="I14" i="2" l="1"/>
  <c r="K11" i="2"/>
  <c r="M11" i="2" s="1"/>
  <c r="M14" i="2" s="1"/>
  <c r="H7" i="2"/>
  <c r="K14" i="2" l="1"/>
</calcChain>
</file>

<file path=xl/sharedStrings.xml><?xml version="1.0" encoding="utf-8"?>
<sst xmlns="http://schemas.openxmlformats.org/spreadsheetml/2006/main" count="669" uniqueCount="177">
  <si>
    <t>DESCRIPTION</t>
  </si>
  <si>
    <t>ALTERNATE COLOUR NAME</t>
  </si>
  <si>
    <t>STYLE #</t>
  </si>
  <si>
    <t>SIZE</t>
  </si>
  <si>
    <t>SKU</t>
  </si>
  <si>
    <t>MOUNTAIN CLOUD TONAL WORDMARK T-SHIRT</t>
  </si>
  <si>
    <t>BLACK</t>
  </si>
  <si>
    <t>M-0126-KT-6675</t>
  </si>
  <si>
    <t>T-SHIRT - SS</t>
  </si>
  <si>
    <t>XXS</t>
  </si>
  <si>
    <t>XS</t>
  </si>
  <si>
    <t>SM</t>
  </si>
  <si>
    <t>MD</t>
  </si>
  <si>
    <t>LG</t>
  </si>
  <si>
    <t>XL</t>
  </si>
  <si>
    <t>2X</t>
  </si>
  <si>
    <t>3X</t>
  </si>
  <si>
    <t>WHITE</t>
  </si>
  <si>
    <t>OLIVE GREEN</t>
  </si>
  <si>
    <t>SIGNAL ORANGE</t>
  </si>
  <si>
    <t>ITEM TYPE</t>
  </si>
  <si>
    <t>M-0126-KT-6675-BK-08</t>
  </si>
  <si>
    <t>M-0126-KT-6675-BK-01</t>
  </si>
  <si>
    <t>M-0126-KT-6675-BK-02</t>
  </si>
  <si>
    <t>M-0126-KT-6675-BK-03</t>
  </si>
  <si>
    <t>M-0126-KT-6675-BK-04</t>
  </si>
  <si>
    <t>M-0126-KT-6675-BK-05</t>
  </si>
  <si>
    <t>M-0126-KT-6675-BK-06</t>
  </si>
  <si>
    <t>M-0126-KT-6675-BK-07</t>
  </si>
  <si>
    <t>M-0126-KT-6675-WT-08</t>
  </si>
  <si>
    <t>M-0126-KT-6675-WT-01</t>
  </si>
  <si>
    <t>M-0126-KT-6675-WT-02</t>
  </si>
  <si>
    <t>M-0126-KT-6675-WT-03</t>
  </si>
  <si>
    <t>M-0126-KT-6675-WT-04</t>
  </si>
  <si>
    <t>M-0126-KT-6675-WT-05</t>
  </si>
  <si>
    <t>M-0126-KT-6675-WT-06</t>
  </si>
  <si>
    <t>M-0126-KT-6675-WT-07</t>
  </si>
  <si>
    <t>M-0126-KT-6675-OL-08</t>
  </si>
  <si>
    <t>M-0126-KT-6675-OL-01</t>
  </si>
  <si>
    <t>M-0126-KT-6675-OL-02</t>
  </si>
  <si>
    <t>M-0126-KT-6675-OL-03</t>
  </si>
  <si>
    <t>M-0126-KT-6675-OL-04</t>
  </si>
  <si>
    <t>M-0126-KT-6675-OL-05</t>
  </si>
  <si>
    <t>M-0126-KT-6675-OL-06</t>
  </si>
  <si>
    <t>M-0126-KT-6675-OL-07</t>
  </si>
  <si>
    <t>M-0126-KT-6675-ODC-08</t>
  </si>
  <si>
    <t>M-0126-KT-6675-ODC-01</t>
  </si>
  <si>
    <t>M-0126-KT-6675-ODC-02</t>
  </si>
  <si>
    <t>M-0126-KT-6675-ODC-03</t>
  </si>
  <si>
    <t>M-0126-KT-6675-ODC-04</t>
  </si>
  <si>
    <t>M-0126-KT-6675-ODC-05</t>
  </si>
  <si>
    <t>M-0126-KT-6675-ODC-06</t>
  </si>
  <si>
    <t>M-0126-KT-6675-ODC-07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</si>
  <si>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</si>
  <si>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</si>
  <si>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</si>
  <si>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</si>
  <si>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</si>
  <si>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</si>
  <si>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</si>
  <si>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</si>
  <si>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</si>
  <si>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</si>
  <si>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</si>
  <si>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</si>
  <si>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</si>
  <si>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</si>
  <si>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</si>
  <si>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</si>
  <si>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</si>
  <si>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</si>
  <si>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</si>
  <si>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</si>
  <si>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</si>
  <si>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</si>
  <si>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</si>
  <si>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</si>
  <si>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</si>
  <si>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</si>
  <si>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</si>
  <si>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</si>
  <si>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</si>
  <si>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</si>
  <si>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</si>
  <si>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</si>
  <si>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</si>
  <si>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</si>
  <si>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</si>
  <si>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</si>
  <si>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</si>
  <si>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</si>
  <si>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</si>
  <si>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</si>
  <si>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</si>
  <si>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</si>
  <si>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</si>
  <si>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QUANTITY</t>
  </si>
  <si>
    <t>ORDER QUANTITY</t>
  </si>
  <si>
    <t>O08  SS26   G2918</t>
  </si>
  <si>
    <t>SS26 - GRAPHIC 1</t>
  </si>
  <si>
    <t>NOT FOR FASHION T-SHIRT</t>
  </si>
  <si>
    <t>M-0126-KT-6724</t>
  </si>
  <si>
    <t>M-0126-KT-6724-BK-08</t>
  </si>
  <si>
    <t>M-0126-KT-6724-BK-01</t>
  </si>
  <si>
    <t>M-0126-KT-6724-BK-02</t>
  </si>
  <si>
    <t>M-0126-KT-6724-BK-03</t>
  </si>
  <si>
    <t>M-0126-KT-6724-BK-04</t>
  </si>
  <si>
    <t>M-0126-KT-6724-BK-05</t>
  </si>
  <si>
    <t>M-0126-KT-6724-BK-06</t>
  </si>
  <si>
    <t>M-0126-KT-6724-BK-07</t>
  </si>
  <si>
    <t>M-0126-KT-6724-WT-08</t>
  </si>
  <si>
    <t>M-0126-KT-6724-WT-01</t>
  </si>
  <si>
    <t>M-0126-KT-6724-WT-02</t>
  </si>
  <si>
    <t>M-0126-KT-6724-WT-03</t>
  </si>
  <si>
    <t>M-0126-KT-6724-WT-04</t>
  </si>
  <si>
    <t>M-0126-KT-6724-WT-05</t>
  </si>
  <si>
    <t>M-0126-KT-6724-WT-06</t>
  </si>
  <si>
    <t>M-0126-KT-6724-WT-07</t>
  </si>
  <si>
    <t>LIME</t>
  </si>
  <si>
    <t>M-0126-KT-6724-LM-08</t>
  </si>
  <si>
    <t>M-0126-KT-6724-LM-01</t>
  </si>
  <si>
    <t>M-0126-KT-6724-LM-02</t>
  </si>
  <si>
    <t>M-0126-KT-6724-LM-03</t>
  </si>
  <si>
    <t>M-0126-KT-6724-LM-04</t>
  </si>
  <si>
    <t>M-0126-KT-6724-LM-05</t>
  </si>
  <si>
    <t>M-0126-KT-6724-LM-06</t>
  </si>
  <si>
    <t>M-0126-KT-6724-LM-07</t>
  </si>
  <si>
    <t>CANADA ASCII GLITCH T-SHIRT</t>
  </si>
  <si>
    <t>M-0126-KT-6725</t>
  </si>
  <si>
    <t>M-0126-KT-6725-WT-01</t>
  </si>
  <si>
    <t>M-0126-KT-6725-WT-02</t>
  </si>
  <si>
    <t>M-0126-KT-6725-WT-03</t>
  </si>
  <si>
    <t>M-0126-KT-6725-WT-04</t>
  </si>
  <si>
    <t>M-0126-KT-6725-WT-05</t>
  </si>
  <si>
    <t>M-0126-KT-6725-WT-06</t>
  </si>
  <si>
    <t>M-0126-KT-6725-WT-07</t>
  </si>
  <si>
    <t>KYANITE BLUE</t>
  </si>
  <si>
    <t>M-0126-KT-6725-ANW-01</t>
  </si>
  <si>
    <t>M-0126-KT-6725-ANW-02</t>
  </si>
  <si>
    <t>M-0126-KT-6725-ANW-03</t>
  </si>
  <si>
    <t>M-0126-KT-6725-ANW-04</t>
  </si>
  <si>
    <t>M-0126-KT-6725-ANW-05</t>
  </si>
  <si>
    <t>M-0126-KT-6725-ANW-06</t>
  </si>
  <si>
    <t>M-0126-KT-6725-ANW-07</t>
  </si>
  <si>
    <t xml:space="preserve">BLACK RESIN	</t>
  </si>
  <si>
    <t>M-0126-KT-6725-RSN-01</t>
  </si>
  <si>
    <t>M-0126-KT-6725-RSN-02</t>
  </si>
  <si>
    <t>M-0126-KT-6725-RSN-03</t>
  </si>
  <si>
    <t>M-0126-KT-6725-RSN-04</t>
  </si>
  <si>
    <t>M-0126-KT-6725-RSN-05</t>
  </si>
  <si>
    <t>M-0126-KT-6725-RSN-06</t>
  </si>
  <si>
    <t>M-0126-KT-6725-RSN-07</t>
  </si>
  <si>
    <t>MEMPHIS ALGONQUIN T-SHIRT</t>
  </si>
  <si>
    <t>M-0126-KT-7032</t>
  </si>
  <si>
    <t>M-0126-KT-7032-BK-01</t>
  </si>
  <si>
    <t>M-0126-KT-7032-BK-02</t>
  </si>
  <si>
    <t>M-0126-KT-7032-BK-03</t>
  </si>
  <si>
    <t>M-0126-KT-7032-BK-04</t>
  </si>
  <si>
    <t>M-0126-KT-7032-BK-05</t>
  </si>
  <si>
    <t>M-0126-KT-7032-BK-06</t>
  </si>
  <si>
    <t>M-0126-KT-7032-BK-07</t>
  </si>
  <si>
    <t>M-0126-KT-7032-WT-01</t>
  </si>
  <si>
    <t>M-0126-KT-7032-WT-02</t>
  </si>
  <si>
    <t>M-0126-KT-7032-WT-03</t>
  </si>
  <si>
    <t>M-0126-KT-7032-WT-04</t>
  </si>
  <si>
    <t>M-0126-KT-7032-WT-05</t>
  </si>
  <si>
    <t>M-0126-KT-7032-WT-06</t>
  </si>
  <si>
    <t>M-0126-KT-7032-WT-07</t>
  </si>
  <si>
    <t>SANDSTONE</t>
  </si>
  <si>
    <t>M-0126-KT-7032-FE-01</t>
  </si>
  <si>
    <t>M-0126-KT-7032-FE-02</t>
  </si>
  <si>
    <t>M-0126-KT-7032-FE-03</t>
  </si>
  <si>
    <t>M-0126-KT-7032-FE-04</t>
  </si>
  <si>
    <t>M-0126-KT-7032-FE-05</t>
  </si>
  <si>
    <t>M-0126-KT-7032-FE-06</t>
  </si>
  <si>
    <t>M-0126-KT-7032-FE-07</t>
  </si>
  <si>
    <t>M-0126-KT-6675
M-0126-KT-6724
M-0126-KT-6725
M-0126-KT-7032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</si>
</sst>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8" x14ac:knownFonts="1"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7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b/>
      <sz val="7"/>
      <name val="Arial"/>
      <family val="2"/>
    </font>
    <font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7" fillId="0" borderId="0"/>
  </cellStyleXfs>
  <cellXfs count="81">
    <xf numFmtId="0" fontId="0" fillId="0" borderId="0" xfId="0"/>
    <xf numFmtId="0" fontId="21" fillId="34" borderId="10" xfId="42" applyFont="1" applyFill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1" fillId="0" borderId="0" xfId="42"/>
    <xf numFmtId="0" fontId="22" fillId="0" borderId="10" xfId="42" quotePrefix="1" applyFont="1" applyBorder="1" applyAlignment="1">
      <alignment horizontal="center"/>
    </xf>
    <xf numFmtId="0" fontId="22" fillId="0" borderId="10" xfId="42" applyFont="1" applyBorder="1" applyAlignment="1">
      <alignment horizontal="center"/>
    </xf>
    <xf numFmtId="0" fontId="24" fillId="0" borderId="0" xfId="43" applyFont="1" applyAlignment="1">
      <alignment vertical="center" wrapText="1"/>
    </xf>
    <xf numFmtId="0" fontId="25" fillId="35" borderId="11" xfId="43" applyFont="1" applyFill="1" applyBorder="1" applyAlignment="1">
      <alignment horizontal="left" vertical="center"/>
    </xf>
    <xf numFmtId="0" fontId="27" fillId="35" borderId="0" xfId="43" applyFont="1" applyFill="1" applyAlignment="1">
      <alignment vertical="top"/>
    </xf>
    <xf numFmtId="0" fontId="27" fillId="35" borderId="0" xfId="43" applyFont="1" applyFill="1" applyAlignment="1">
      <alignment horizontal="center" vertical="center"/>
    </xf>
    <xf numFmtId="0" fontId="25" fillId="35" borderId="10" xfId="43" applyFont="1" applyFill="1" applyBorder="1" applyAlignment="1">
      <alignment horizontal="right" vertical="center"/>
    </xf>
    <xf numFmtId="164" fontId="27" fillId="35" borderId="11" xfId="43" quotePrefix="1" applyNumberFormat="1" applyFont="1" applyFill="1" applyBorder="1" applyAlignment="1">
      <alignment horizontal="center" vertical="center"/>
    </xf>
    <xf numFmtId="15" fontId="25" fillId="35" borderId="10" xfId="43" quotePrefix="1" applyNumberFormat="1" applyFont="1" applyFill="1" applyBorder="1" applyAlignment="1">
      <alignment horizontal="center" vertical="center"/>
    </xf>
    <xf numFmtId="15" fontId="27" fillId="35" borderId="10" xfId="43" applyNumberFormat="1" applyFont="1" applyFill="1" applyBorder="1" applyAlignment="1">
      <alignment horizontal="center" vertical="center"/>
    </xf>
    <xf numFmtId="0" fontId="25" fillId="35" borderId="14" xfId="43" applyFont="1" applyFill="1" applyBorder="1" applyAlignment="1">
      <alignment horizontal="left" vertical="center"/>
    </xf>
    <xf numFmtId="164" fontId="27" fillId="35" borderId="14" xfId="43" quotePrefix="1" applyNumberFormat="1" applyFont="1" applyFill="1" applyBorder="1" applyAlignment="1">
      <alignment horizontal="center" vertical="center"/>
    </xf>
    <xf numFmtId="0" fontId="25" fillId="35" borderId="10" xfId="44" quotePrefix="1" applyFont="1" applyFill="1" applyBorder="1" applyAlignment="1">
      <alignment horizontal="center" vertical="center"/>
    </xf>
    <xf numFmtId="0" fontId="30" fillId="35" borderId="11" xfId="45" applyFont="1" applyFill="1" applyBorder="1" applyAlignment="1" applyProtection="1">
      <alignment vertical="top"/>
    </xf>
    <xf numFmtId="0" fontId="2" fillId="0" borderId="10" xfId="42" applyFont="1" applyBorder="1" applyAlignment="1">
      <alignment horizontal="center"/>
    </xf>
    <xf numFmtId="165" fontId="27" fillId="35" borderId="0" xfId="43" applyNumberFormat="1" applyFont="1" applyFill="1" applyAlignment="1">
      <alignment horizontal="center" vertical="center"/>
    </xf>
    <xf numFmtId="0" fontId="27" fillId="35" borderId="10" xfId="43" applyFont="1" applyFill="1" applyBorder="1" applyAlignment="1">
      <alignment horizontal="center" vertical="center"/>
    </xf>
    <xf numFmtId="0" fontId="27" fillId="35" borderId="15" xfId="43" applyFont="1" applyFill="1" applyBorder="1" applyAlignment="1">
      <alignment horizontal="center" vertical="center"/>
    </xf>
    <xf numFmtId="164" fontId="27" fillId="35" borderId="15" xfId="43" applyNumberFormat="1" applyFont="1" applyFill="1" applyBorder="1" applyAlignment="1">
      <alignment horizontal="center" vertical="center"/>
    </xf>
    <xf numFmtId="0" fontId="25" fillId="35" borderId="0" xfId="43" applyFont="1" applyFill="1" applyAlignment="1">
      <alignment horizontal="center" vertical="center"/>
    </xf>
    <xf numFmtId="0" fontId="25" fillId="36" borderId="10" xfId="43" applyFont="1" applyFill="1" applyBorder="1" applyAlignment="1">
      <alignment horizontal="center" vertical="center"/>
    </xf>
    <xf numFmtId="0" fontId="25" fillId="36" borderId="10" xfId="43" applyFont="1" applyFill="1" applyBorder="1" applyAlignment="1">
      <alignment horizontal="center" vertical="center" wrapText="1"/>
    </xf>
    <xf numFmtId="164" fontId="25" fillId="36" borderId="10" xfId="43" applyNumberFormat="1" applyFont="1" applyFill="1" applyBorder="1" applyAlignment="1">
      <alignment horizontal="center" vertical="center"/>
    </xf>
    <xf numFmtId="0" fontId="31" fillId="37" borderId="10" xfId="43" applyFont="1" applyFill="1" applyBorder="1" applyAlignment="1">
      <alignment horizontal="center" vertical="center" wrapText="1"/>
    </xf>
    <xf numFmtId="0" fontId="32" fillId="37" borderId="10" xfId="43" applyFont="1" applyFill="1" applyBorder="1" applyAlignment="1">
      <alignment vertical="center" wrapText="1"/>
    </xf>
    <xf numFmtId="0" fontId="31" fillId="37" borderId="10" xfId="43" quotePrefix="1" applyFont="1" applyFill="1" applyBorder="1" applyAlignment="1">
      <alignment horizontal="left" vertical="center" wrapText="1"/>
    </xf>
    <xf numFmtId="0" fontId="28" fillId="37" borderId="10" xfId="43" applyFont="1" applyFill="1" applyBorder="1" applyAlignment="1">
      <alignment horizontal="center" vertical="center" wrapText="1"/>
    </xf>
    <xf numFmtId="1" fontId="33" fillId="37" borderId="10" xfId="44" applyNumberFormat="1" applyFont="1" applyFill="1" applyBorder="1" applyAlignment="1">
      <alignment horizontal="left" vertical="center"/>
    </xf>
    <xf numFmtId="0" fontId="28" fillId="37" borderId="10" xfId="43" applyFont="1" applyFill="1" applyBorder="1" applyAlignment="1">
      <alignment horizontal="center" vertical="center"/>
    </xf>
    <xf numFmtId="3" fontId="33" fillId="0" borderId="10" xfId="44" applyNumberFormat="1" applyFont="1" applyBorder="1" applyAlignment="1">
      <alignment horizontal="center" vertical="center"/>
    </xf>
    <xf numFmtId="164" fontId="28" fillId="37" borderId="10" xfId="43" applyNumberFormat="1" applyFont="1" applyFill="1" applyBorder="1" applyAlignment="1">
      <alignment horizontal="center" vertical="center"/>
    </xf>
    <xf numFmtId="164" fontId="34" fillId="37" borderId="10" xfId="46" applyNumberFormat="1" applyFont="1" applyFill="1" applyBorder="1" applyAlignment="1">
      <alignment horizontal="center" vertical="center" wrapText="1"/>
    </xf>
    <xf numFmtId="167" fontId="31" fillId="37" borderId="10" xfId="47" applyNumberFormat="1" applyFont="1" applyFill="1" applyBorder="1" applyAlignment="1">
      <alignment horizontal="center" vertical="center" wrapText="1"/>
    </xf>
    <xf numFmtId="0" fontId="1" fillId="0" borderId="0" xfId="42" applyAlignment="1">
      <alignment vertical="center"/>
    </xf>
    <xf numFmtId="0" fontId="31" fillId="38" borderId="17" xfId="43" applyFont="1" applyFill="1" applyBorder="1" applyAlignment="1">
      <alignment horizontal="center" vertical="center"/>
    </xf>
    <xf numFmtId="0" fontId="32" fillId="38" borderId="17" xfId="43" applyFont="1" applyFill="1" applyBorder="1" applyAlignment="1">
      <alignment horizontal="center" vertical="center"/>
    </xf>
    <xf numFmtId="0" fontId="31" fillId="38" borderId="17" xfId="43" applyFont="1" applyFill="1" applyBorder="1" applyAlignment="1">
      <alignment horizontal="center" vertical="center" wrapText="1"/>
    </xf>
    <xf numFmtId="0" fontId="36" fillId="38" borderId="17" xfId="43" applyFont="1" applyFill="1" applyBorder="1" applyAlignment="1">
      <alignment horizontal="center" vertical="center"/>
    </xf>
    <xf numFmtId="1" fontId="37" fillId="38" borderId="17" xfId="44" applyNumberFormat="1" applyFont="1" applyFill="1" applyBorder="1" applyAlignment="1">
      <alignment horizontal="center" vertical="center"/>
    </xf>
    <xf numFmtId="3" fontId="38" fillId="38" borderId="17" xfId="44" applyNumberFormat="1" applyFont="1" applyFill="1" applyBorder="1" applyAlignment="1">
      <alignment horizontal="center" vertical="center"/>
    </xf>
    <xf numFmtId="164" fontId="31" fillId="38" borderId="17" xfId="43" applyNumberFormat="1" applyFont="1" applyFill="1" applyBorder="1" applyAlignment="1">
      <alignment horizontal="center" vertical="center"/>
    </xf>
    <xf numFmtId="164" fontId="31" fillId="38" borderId="17" xfId="46" applyNumberFormat="1" applyFont="1" applyFill="1" applyBorder="1" applyAlignment="1">
      <alignment horizontal="center" vertical="center" wrapText="1"/>
    </xf>
    <xf numFmtId="167" fontId="31" fillId="38" borderId="17" xfId="47" applyNumberFormat="1" applyFont="1" applyFill="1" applyBorder="1" applyAlignment="1">
      <alignment horizontal="center" vertical="center"/>
    </xf>
    <xf numFmtId="0" fontId="39" fillId="35" borderId="0" xfId="43" applyFont="1" applyFill="1" applyAlignment="1">
      <alignment horizontal="center" vertical="center" wrapText="1"/>
    </xf>
    <xf numFmtId="0" fontId="40" fillId="35" borderId="0" xfId="43" applyFont="1" applyFill="1" applyAlignment="1">
      <alignment horizontal="center" vertical="center" wrapText="1"/>
    </xf>
    <xf numFmtId="3" fontId="41" fillId="39" borderId="10" xfId="43" applyNumberFormat="1" applyFont="1" applyFill="1" applyBorder="1" applyAlignment="1">
      <alignment horizontal="center" vertical="center" wrapText="1"/>
    </xf>
    <xf numFmtId="3" fontId="41" fillId="0" borderId="10" xfId="43" applyNumberFormat="1" applyFont="1" applyBorder="1" applyAlignment="1">
      <alignment horizontal="center" vertical="center" wrapText="1"/>
    </xf>
    <xf numFmtId="164" fontId="39" fillId="35" borderId="0" xfId="43" applyNumberFormat="1" applyFont="1" applyFill="1" applyAlignment="1">
      <alignment horizontal="center" vertical="center" wrapText="1"/>
    </xf>
    <xf numFmtId="0" fontId="42" fillId="35" borderId="0" xfId="43" applyFont="1" applyFill="1" applyAlignment="1">
      <alignment horizontal="center" vertical="center"/>
    </xf>
    <xf numFmtId="14" fontId="43" fillId="35" borderId="0" xfId="43" quotePrefix="1" applyNumberFormat="1" applyFont="1" applyFill="1" applyAlignment="1">
      <alignment horizontal="center" vertical="center"/>
    </xf>
    <xf numFmtId="164" fontId="27" fillId="35" borderId="0" xfId="46" applyNumberFormat="1" applyFont="1" applyFill="1" applyAlignment="1">
      <alignment horizontal="center" vertical="center"/>
    </xf>
    <xf numFmtId="0" fontId="44" fillId="35" borderId="0" xfId="43" applyFont="1" applyFill="1" applyAlignment="1">
      <alignment horizontal="center" vertical="center"/>
    </xf>
    <xf numFmtId="0" fontId="44" fillId="0" borderId="0" xfId="43" applyFont="1" applyAlignment="1">
      <alignment vertical="center"/>
    </xf>
    <xf numFmtId="0" fontId="45" fillId="35" borderId="0" xfId="43" applyFont="1" applyFill="1" applyAlignment="1">
      <alignment horizontal="center" vertical="center"/>
    </xf>
    <xf numFmtId="0" fontId="27" fillId="0" borderId="0" xfId="43" applyFont="1" applyAlignment="1">
      <alignment horizontal="center" vertical="center"/>
    </xf>
    <xf numFmtId="164" fontId="44" fillId="35" borderId="0" xfId="43" applyNumberFormat="1" applyFont="1" applyFill="1" applyAlignment="1">
      <alignment horizontal="center" vertical="center"/>
    </xf>
    <xf numFmtId="0" fontId="22" fillId="0" borderId="0" xfId="42" applyFont="1"/>
    <xf numFmtId="0" fontId="46" fillId="33" borderId="10" xfId="0" applyFont="1" applyFill="1" applyBorder="1" applyAlignment="1">
      <alignment horizontal="center"/>
    </xf>
    <xf numFmtId="0" fontId="0" fillId="0" borderId="10" xfId="0" applyBorder="1"/>
    <xf numFmtId="0" fontId="19" fillId="33" borderId="10" xfId="0" applyFont="1" applyFill="1" applyBorder="1" applyAlignment="1">
      <alignment horizontal="center"/>
    </xf>
    <xf numFmtId="0" fontId="0" fillId="40" borderId="10" xfId="0" applyFill="1" applyBorder="1"/>
    <xf numFmtId="0" fontId="1" fillId="0" borderId="0" xfId="42" applyAlignment="1">
      <alignment horizontal="center"/>
    </xf>
    <xf numFmtId="0" fontId="20" fillId="0" borderId="0" xfId="42" applyFont="1" applyAlignment="1">
      <alignment horizontal="center" vertical="center" wrapText="1"/>
    </xf>
    <xf numFmtId="0" fontId="26" fillId="35" borderId="11" xfId="42" applyFont="1" applyFill="1" applyBorder="1" applyAlignment="1">
      <alignment horizontal="center" vertical="top"/>
    </xf>
    <xf numFmtId="0" fontId="25" fillId="35" borderId="12" xfId="43" applyFont="1" applyFill="1" applyBorder="1" applyAlignment="1">
      <alignment horizontal="center" vertical="center"/>
    </xf>
    <xf numFmtId="0" fontId="25" fillId="35" borderId="13" xfId="43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top"/>
    </xf>
    <xf numFmtId="0" fontId="27" fillId="35" borderId="12" xfId="43" applyFont="1" applyFill="1" applyBorder="1" applyAlignment="1">
      <alignment horizontal="center" vertical="center"/>
    </xf>
    <xf numFmtId="0" fontId="27" fillId="35" borderId="13" xfId="43" applyFont="1" applyFill="1" applyBorder="1" applyAlignment="1">
      <alignment horizontal="center" vertical="center"/>
    </xf>
    <xf numFmtId="0" fontId="44" fillId="0" borderId="0" xfId="43" applyFont="1" applyAlignment="1">
      <alignment horizontal="center" vertical="center" wrapText="1"/>
    </xf>
    <xf numFmtId="0" fontId="28" fillId="35" borderId="14" xfId="42" applyFont="1" applyFill="1" applyBorder="1" applyAlignment="1">
      <alignment horizontal="left" vertical="top"/>
    </xf>
    <xf numFmtId="165" fontId="27" fillId="35" borderId="10" xfId="43" applyNumberFormat="1" applyFont="1" applyFill="1" applyBorder="1" applyAlignment="1">
      <alignment horizontal="center" vertical="center"/>
    </xf>
    <xf numFmtId="0" fontId="35" fillId="37" borderId="12" xfId="43" applyFont="1" applyFill="1" applyBorder="1" applyAlignment="1">
      <alignment horizontal="right" vertical="center" wrapText="1"/>
    </xf>
    <xf numFmtId="0" fontId="35" fillId="37" borderId="16" xfId="43" applyFont="1" applyFill="1" applyBorder="1" applyAlignment="1">
      <alignment horizontal="right" vertical="center" wrapText="1"/>
    </xf>
    <xf numFmtId="0" fontId="35" fillId="37" borderId="13" xfId="43" applyFont="1" applyFill="1" applyBorder="1" applyAlignment="1">
      <alignment horizontal="right" vertical="center" wrapText="1"/>
    </xf>
    <xf numFmtId="164" fontId="41" fillId="39" borderId="12" xfId="43" applyNumberFormat="1" applyFont="1" applyFill="1" applyBorder="1" applyAlignment="1">
      <alignment horizontal="center" vertical="center" wrapText="1"/>
    </xf>
    <xf numFmtId="164" fontId="41" fillId="39" borderId="16" xfId="43" applyNumberFormat="1" applyFont="1" applyFill="1" applyBorder="1" applyAlignment="1">
      <alignment horizontal="center" vertical="center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6" xr:uid="{AFB4D334-3A14-488A-82F4-795A0F0BF7EF}"/>
    <cellStyle name="Comma 74 2" xfId="47" xr:uid="{BD531A46-08A0-4D1B-A5BA-0C57BED236A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5" xr:uid="{5682F8BF-B46A-4818-8C94-1C7C1945335D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3" xr:uid="{C9917B31-2B5C-4649-B802-0E1F7880D517}"/>
    <cellStyle name="Normal 133 3 3" xfId="44" xr:uid="{C0EA48A4-E10D-44CE-BFC7-25FE504FE5B8}"/>
    <cellStyle name="Normal 3" xfId="48" xr:uid="{CA439B11-13C0-499B-8AD2-94857A5FB6FB}"/>
    <cellStyle name="Normal 4" xfId="42" xr:uid="{09C5BBE1-60E2-49DC-81B5-F1D4ED25360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11</xdr:row>
      <xdr:rowOff>18142</xdr:rowOff>
    </xdr:from>
    <xdr:to>
      <xdr:col>3</xdr:col>
      <xdr:colOff>525218</xdr:colOff>
      <xdr:row>11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5D90B8-C820-49FF-95B4-EA6CABF8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3EFB-4611-4745-A2D1-49DC73D2E8F1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R11" sqref="R11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1" style="3" customWidth="1"/>
    <col min="7" max="7" width="27.5546875" style="3" customWidth="1"/>
    <col min="8" max="8" width="8.88671875" style="3"/>
    <col min="9" max="9" width="17.2187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1" t="s">
        <v>53</v>
      </c>
      <c r="N1" s="2" t="s">
        <v>54</v>
      </c>
    </row>
    <row r="2" spans="1:23" ht="16.5" x14ac:dyDescent="0.4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1" t="s">
        <v>55</v>
      </c>
      <c r="N2" s="4" t="s">
        <v>56</v>
      </c>
    </row>
    <row r="3" spans="1:23" ht="16.5" x14ac:dyDescent="0.45">
      <c r="A3" s="65"/>
      <c r="B3" s="65"/>
      <c r="C3" s="65"/>
      <c r="D3" s="66"/>
      <c r="E3" s="66"/>
      <c r="F3" s="66"/>
      <c r="G3" s="66"/>
      <c r="H3" s="66"/>
      <c r="I3" s="66"/>
      <c r="J3" s="66"/>
      <c r="K3" s="66"/>
      <c r="L3" s="66"/>
      <c r="M3" s="1" t="s">
        <v>57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58</v>
      </c>
      <c r="B5" s="67" t="s">
        <v>59</v>
      </c>
      <c r="C5" s="67"/>
      <c r="D5" s="67"/>
      <c r="E5" s="8"/>
      <c r="F5" s="9"/>
      <c r="G5" s="10" t="s">
        <v>60</v>
      </c>
      <c r="H5" s="68" t="s">
        <v>61</v>
      </c>
      <c r="I5" s="69"/>
      <c r="J5" s="9"/>
      <c r="K5" s="9"/>
      <c r="L5" s="11"/>
      <c r="M5" s="12" t="s">
        <v>62</v>
      </c>
      <c r="N5" s="13">
        <v>45861</v>
      </c>
    </row>
    <row r="6" spans="1:23" ht="18" x14ac:dyDescent="0.35">
      <c r="A6" s="14" t="s">
        <v>63</v>
      </c>
      <c r="B6" s="70"/>
      <c r="C6" s="70"/>
      <c r="D6" s="70"/>
      <c r="E6" s="8"/>
      <c r="F6" s="9"/>
      <c r="G6" s="10" t="s">
        <v>64</v>
      </c>
      <c r="H6" s="71" t="s">
        <v>99</v>
      </c>
      <c r="I6" s="72"/>
      <c r="J6" s="9"/>
      <c r="K6" s="9"/>
      <c r="L6" s="15"/>
      <c r="M6" s="12" t="s">
        <v>65</v>
      </c>
      <c r="N6" s="16"/>
    </row>
    <row r="7" spans="1:23" ht="18" x14ac:dyDescent="0.4">
      <c r="A7" s="14" t="s">
        <v>66</v>
      </c>
      <c r="B7" s="74"/>
      <c r="C7" s="74"/>
      <c r="D7" s="17"/>
      <c r="E7" s="8"/>
      <c r="F7" s="9"/>
      <c r="G7" s="10" t="s">
        <v>67</v>
      </c>
      <c r="H7" s="75">
        <f>N5+10</f>
        <v>45871</v>
      </c>
      <c r="I7" s="75"/>
      <c r="J7" s="9"/>
      <c r="K7" s="9"/>
      <c r="L7" s="15"/>
      <c r="M7" s="12" t="s">
        <v>68</v>
      </c>
      <c r="N7" s="18" t="s">
        <v>98</v>
      </c>
    </row>
    <row r="8" spans="1:23" ht="18" x14ac:dyDescent="0.35">
      <c r="A8" s="14" t="s">
        <v>69</v>
      </c>
      <c r="B8" s="70"/>
      <c r="C8" s="70"/>
      <c r="D8" s="70"/>
      <c r="E8" s="8"/>
      <c r="F8" s="9"/>
      <c r="G8" s="10" t="s">
        <v>70</v>
      </c>
      <c r="H8" s="75">
        <v>45933</v>
      </c>
      <c r="I8" s="75"/>
      <c r="J8" s="19"/>
      <c r="K8" s="19"/>
      <c r="L8" s="15"/>
      <c r="M8" s="12" t="s">
        <v>71</v>
      </c>
      <c r="N8" s="20" t="s">
        <v>72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73</v>
      </c>
      <c r="B10" s="25" t="s">
        <v>74</v>
      </c>
      <c r="C10" s="25" t="s">
        <v>0</v>
      </c>
      <c r="D10" s="25" t="s">
        <v>75</v>
      </c>
      <c r="E10" s="25" t="s">
        <v>76</v>
      </c>
      <c r="F10" s="24" t="s">
        <v>77</v>
      </c>
      <c r="G10" s="24" t="s">
        <v>78</v>
      </c>
      <c r="H10" s="24" t="s">
        <v>79</v>
      </c>
      <c r="I10" s="25" t="s">
        <v>80</v>
      </c>
      <c r="J10" s="25" t="s">
        <v>81</v>
      </c>
      <c r="K10" s="25" t="s">
        <v>82</v>
      </c>
      <c r="L10" s="26" t="s">
        <v>83</v>
      </c>
      <c r="M10" s="24" t="s">
        <v>84</v>
      </c>
      <c r="N10" s="24" t="s">
        <v>85</v>
      </c>
    </row>
    <row r="11" spans="1:23" s="37" customFormat="1" ht="101.5" customHeight="1" x14ac:dyDescent="0.2">
      <c r="A11" s="27" t="s">
        <v>176</v>
      </c>
      <c r="B11" s="28"/>
      <c r="C11" s="27" t="s">
        <v>86</v>
      </c>
      <c r="D11" s="27" t="s">
        <v>87</v>
      </c>
      <c r="E11" s="29" t="s">
        <v>88</v>
      </c>
      <c r="F11" s="30" t="s">
        <v>89</v>
      </c>
      <c r="G11" s="31" t="s">
        <v>17</v>
      </c>
      <c r="H11" s="32" t="s">
        <v>90</v>
      </c>
      <c r="I11" s="33">
        <f>'M-0126-KT-6675'!H37+'M-0126-KT-6724'!H28+'M-0126-KT-6725'!H25+'M-0126-KT-7032'!H25</f>
        <v>11483</v>
      </c>
      <c r="J11" s="33">
        <v>0</v>
      </c>
      <c r="K11" s="33">
        <f>I11</f>
        <v>11483</v>
      </c>
      <c r="L11" s="34"/>
      <c r="M11" s="35">
        <f>K11*L11</f>
        <v>0</v>
      </c>
      <c r="N11" s="36"/>
      <c r="W11" s="37" t="s">
        <v>86</v>
      </c>
    </row>
    <row r="12" spans="1:23" s="37" customFormat="1" ht="138.5" customHeight="1" x14ac:dyDescent="0.2">
      <c r="A12" s="76" t="s">
        <v>91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</row>
    <row r="13" spans="1:23" ht="16.5" x14ac:dyDescent="0.35">
      <c r="A13" s="38"/>
      <c r="B13" s="39"/>
      <c r="C13" s="40"/>
      <c r="D13" s="40"/>
      <c r="E13" s="40"/>
      <c r="F13" s="41"/>
      <c r="G13" s="42"/>
      <c r="H13" s="38"/>
      <c r="I13" s="43"/>
      <c r="J13" s="43"/>
      <c r="K13" s="43"/>
      <c r="L13" s="44"/>
      <c r="M13" s="45"/>
      <c r="N13" s="46"/>
    </row>
    <row r="14" spans="1:23" ht="31.5" customHeight="1" x14ac:dyDescent="0.35">
      <c r="A14" s="47"/>
      <c r="B14" s="47"/>
      <c r="C14" s="47"/>
      <c r="D14" s="47"/>
      <c r="E14" s="47"/>
      <c r="F14" s="47"/>
      <c r="G14" s="48"/>
      <c r="H14" s="48" t="s">
        <v>92</v>
      </c>
      <c r="I14" s="49">
        <f>SUM(I11:I11)</f>
        <v>11483</v>
      </c>
      <c r="J14" s="50"/>
      <c r="K14" s="49">
        <f>SUM(K11:K11)</f>
        <v>11483</v>
      </c>
      <c r="L14" s="51"/>
      <c r="M14" s="79">
        <f>SUM(M11:M13)</f>
        <v>0</v>
      </c>
      <c r="N14" s="80"/>
    </row>
    <row r="15" spans="1:23" ht="16.5" x14ac:dyDescent="0.35">
      <c r="A15" s="52"/>
      <c r="B15" s="52"/>
      <c r="C15" s="53"/>
      <c r="D15" s="53"/>
      <c r="E15" s="53"/>
      <c r="F15" s="53"/>
      <c r="G15" s="9"/>
      <c r="H15" s="9"/>
      <c r="I15" s="9"/>
      <c r="J15" s="9"/>
      <c r="K15" s="9"/>
      <c r="L15" s="54"/>
      <c r="M15" s="54"/>
      <c r="N15" s="9"/>
    </row>
    <row r="16" spans="1:23" ht="16.5" x14ac:dyDescent="0.35">
      <c r="A16" s="73" t="s">
        <v>93</v>
      </c>
      <c r="B16" s="73"/>
      <c r="C16" s="73"/>
      <c r="D16" s="55"/>
      <c r="E16" s="56" t="s">
        <v>94</v>
      </c>
      <c r="F16" s="56"/>
      <c r="G16" s="55"/>
      <c r="H16" s="57"/>
      <c r="I16" s="58"/>
      <c r="J16" s="58"/>
      <c r="K16" s="58"/>
      <c r="L16" s="59" t="s">
        <v>95</v>
      </c>
      <c r="M16" s="9"/>
      <c r="N16" s="9"/>
    </row>
    <row r="17" spans="1:14" ht="16.5" x14ac:dyDescent="0.4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6.5" x14ac:dyDescent="0.4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6.5" x14ac:dyDescent="0.4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13">
    <mergeCell ref="A16:C16"/>
    <mergeCell ref="B7:C7"/>
    <mergeCell ref="H7:I7"/>
    <mergeCell ref="B8:D8"/>
    <mergeCell ref="H8:I8"/>
    <mergeCell ref="A12:N12"/>
    <mergeCell ref="M14:N14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2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9EA4D-48D2-8841-9A46-9433EF20009E}">
  <dimension ref="A1:H37"/>
  <sheetViews>
    <sheetView topLeftCell="B1" zoomScale="120" zoomScaleNormal="120" workbookViewId="0">
      <selection activeCell="J17" sqref="J17"/>
    </sheetView>
  </sheetViews>
  <sheetFormatPr defaultColWidth="11.5546875" defaultRowHeight="10" x14ac:dyDescent="0.2"/>
  <cols>
    <col min="1" max="1" width="42.6640625" hidden="1" customWidth="1"/>
    <col min="2" max="2" width="22.109375" bestFit="1" customWidth="1"/>
    <col min="3" max="3" width="15.77734375" hidden="1" customWidth="1"/>
    <col min="4" max="4" width="13.44140625" bestFit="1" customWidth="1"/>
    <col min="5" max="5" width="5.21875" bestFit="1" customWidth="1"/>
    <col min="6" max="6" width="24.44140625" bestFit="1" customWidth="1"/>
    <col min="7" max="7" width="8.88671875"/>
    <col min="8" max="8" width="14.6640625" bestFit="1" customWidth="1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20</v>
      </c>
      <c r="E1" s="63" t="s">
        <v>3</v>
      </c>
      <c r="F1" s="63" t="s">
        <v>4</v>
      </c>
      <c r="G1" s="61" t="s">
        <v>96</v>
      </c>
      <c r="H1" s="61" t="s">
        <v>97</v>
      </c>
    </row>
    <row r="2" spans="1:8" x14ac:dyDescent="0.2">
      <c r="A2" s="62" t="s">
        <v>5</v>
      </c>
      <c r="B2" s="64" t="s">
        <v>6</v>
      </c>
      <c r="C2" s="62" t="s">
        <v>7</v>
      </c>
      <c r="D2" s="64" t="s">
        <v>8</v>
      </c>
      <c r="E2" s="64" t="s">
        <v>9</v>
      </c>
      <c r="F2" s="64" t="s">
        <v>21</v>
      </c>
      <c r="G2" s="62">
        <v>13</v>
      </c>
      <c r="H2" s="62">
        <f>ROUNDUP(G2*2*1.2,0)</f>
        <v>32</v>
      </c>
    </row>
    <row r="3" spans="1:8" x14ac:dyDescent="0.2">
      <c r="A3" s="62" t="s">
        <v>5</v>
      </c>
      <c r="B3" s="64" t="s">
        <v>6</v>
      </c>
      <c r="C3" s="62" t="s">
        <v>7</v>
      </c>
      <c r="D3" s="64" t="s">
        <v>8</v>
      </c>
      <c r="E3" s="64" t="s">
        <v>10</v>
      </c>
      <c r="F3" s="64" t="s">
        <v>22</v>
      </c>
      <c r="G3" s="62">
        <v>35</v>
      </c>
      <c r="H3" s="62">
        <f t="shared" ref="H3:H36" si="0">ROUNDUP(G3*2*1.2,0)</f>
        <v>84</v>
      </c>
    </row>
    <row r="4" spans="1:8" x14ac:dyDescent="0.2">
      <c r="A4" s="62" t="s">
        <v>5</v>
      </c>
      <c r="B4" s="64" t="s">
        <v>6</v>
      </c>
      <c r="C4" s="62" t="s">
        <v>7</v>
      </c>
      <c r="D4" s="64" t="s">
        <v>8</v>
      </c>
      <c r="E4" s="64" t="s">
        <v>11</v>
      </c>
      <c r="F4" s="64" t="s">
        <v>23</v>
      </c>
      <c r="G4" s="62">
        <v>78</v>
      </c>
      <c r="H4" s="62">
        <f t="shared" si="0"/>
        <v>188</v>
      </c>
    </row>
    <row r="5" spans="1:8" x14ac:dyDescent="0.2">
      <c r="A5" s="62" t="s">
        <v>5</v>
      </c>
      <c r="B5" s="64" t="s">
        <v>6</v>
      </c>
      <c r="C5" s="62" t="s">
        <v>7</v>
      </c>
      <c r="D5" s="64" t="s">
        <v>8</v>
      </c>
      <c r="E5" s="64" t="s">
        <v>12</v>
      </c>
      <c r="F5" s="64" t="s">
        <v>24</v>
      </c>
      <c r="G5" s="62">
        <v>141</v>
      </c>
      <c r="H5" s="62">
        <f t="shared" si="0"/>
        <v>339</v>
      </c>
    </row>
    <row r="6" spans="1:8" x14ac:dyDescent="0.2">
      <c r="A6" s="62" t="s">
        <v>5</v>
      </c>
      <c r="B6" s="64" t="s">
        <v>6</v>
      </c>
      <c r="C6" s="62" t="s">
        <v>7</v>
      </c>
      <c r="D6" s="64" t="s">
        <v>8</v>
      </c>
      <c r="E6" s="64" t="s">
        <v>13</v>
      </c>
      <c r="F6" s="64" t="s">
        <v>25</v>
      </c>
      <c r="G6" s="62">
        <v>120</v>
      </c>
      <c r="H6" s="62">
        <f t="shared" si="0"/>
        <v>288</v>
      </c>
    </row>
    <row r="7" spans="1:8" x14ac:dyDescent="0.2">
      <c r="A7" s="62" t="s">
        <v>5</v>
      </c>
      <c r="B7" s="64" t="s">
        <v>6</v>
      </c>
      <c r="C7" s="62" t="s">
        <v>7</v>
      </c>
      <c r="D7" s="64" t="s">
        <v>8</v>
      </c>
      <c r="E7" s="64" t="s">
        <v>14</v>
      </c>
      <c r="F7" s="64" t="s">
        <v>26</v>
      </c>
      <c r="G7" s="62">
        <v>70</v>
      </c>
      <c r="H7" s="62">
        <f t="shared" si="0"/>
        <v>168</v>
      </c>
    </row>
    <row r="8" spans="1:8" x14ac:dyDescent="0.2">
      <c r="A8" s="62" t="s">
        <v>5</v>
      </c>
      <c r="B8" s="64" t="s">
        <v>6</v>
      </c>
      <c r="C8" s="62" t="s">
        <v>7</v>
      </c>
      <c r="D8" s="64" t="s">
        <v>8</v>
      </c>
      <c r="E8" s="64" t="s">
        <v>15</v>
      </c>
      <c r="F8" s="64" t="s">
        <v>27</v>
      </c>
      <c r="G8" s="62">
        <v>30</v>
      </c>
      <c r="H8" s="62">
        <f t="shared" si="0"/>
        <v>72</v>
      </c>
    </row>
    <row r="9" spans="1:8" x14ac:dyDescent="0.2">
      <c r="A9" s="62" t="s">
        <v>5</v>
      </c>
      <c r="B9" s="64" t="s">
        <v>6</v>
      </c>
      <c r="C9" s="62" t="s">
        <v>7</v>
      </c>
      <c r="D9" s="64" t="s">
        <v>8</v>
      </c>
      <c r="E9" s="64" t="s">
        <v>16</v>
      </c>
      <c r="F9" s="64" t="s">
        <v>28</v>
      </c>
      <c r="G9" s="62">
        <v>13</v>
      </c>
      <c r="H9" s="62">
        <f t="shared" si="0"/>
        <v>32</v>
      </c>
    </row>
    <row r="10" spans="1:8" x14ac:dyDescent="0.2">
      <c r="A10" s="62"/>
      <c r="B10" s="64"/>
      <c r="C10" s="62"/>
      <c r="D10" s="64"/>
      <c r="E10" s="64"/>
      <c r="F10" s="64"/>
      <c r="G10" s="62"/>
      <c r="H10" s="62"/>
    </row>
    <row r="11" spans="1:8" x14ac:dyDescent="0.2">
      <c r="A11" s="62" t="s">
        <v>5</v>
      </c>
      <c r="B11" s="64" t="s">
        <v>17</v>
      </c>
      <c r="C11" s="62" t="s">
        <v>7</v>
      </c>
      <c r="D11" s="64" t="s">
        <v>8</v>
      </c>
      <c r="E11" s="64" t="s">
        <v>9</v>
      </c>
      <c r="F11" s="64" t="s">
        <v>29</v>
      </c>
      <c r="G11" s="62">
        <v>8</v>
      </c>
      <c r="H11" s="62">
        <f t="shared" si="0"/>
        <v>20</v>
      </c>
    </row>
    <row r="12" spans="1:8" x14ac:dyDescent="0.2">
      <c r="A12" s="62" t="s">
        <v>5</v>
      </c>
      <c r="B12" s="64" t="s">
        <v>17</v>
      </c>
      <c r="C12" s="62" t="s">
        <v>7</v>
      </c>
      <c r="D12" s="64" t="s">
        <v>8</v>
      </c>
      <c r="E12" s="64" t="s">
        <v>10</v>
      </c>
      <c r="F12" s="64" t="s">
        <v>30</v>
      </c>
      <c r="G12" s="62">
        <v>20</v>
      </c>
      <c r="H12" s="62">
        <f t="shared" si="0"/>
        <v>48</v>
      </c>
    </row>
    <row r="13" spans="1:8" x14ac:dyDescent="0.2">
      <c r="A13" s="62" t="s">
        <v>5</v>
      </c>
      <c r="B13" s="64" t="s">
        <v>17</v>
      </c>
      <c r="C13" s="62" t="s">
        <v>7</v>
      </c>
      <c r="D13" s="64" t="s">
        <v>8</v>
      </c>
      <c r="E13" s="64" t="s">
        <v>11</v>
      </c>
      <c r="F13" s="64" t="s">
        <v>31</v>
      </c>
      <c r="G13" s="62">
        <v>47</v>
      </c>
      <c r="H13" s="62">
        <f t="shared" si="0"/>
        <v>113</v>
      </c>
    </row>
    <row r="14" spans="1:8" x14ac:dyDescent="0.2">
      <c r="A14" s="62" t="s">
        <v>5</v>
      </c>
      <c r="B14" s="64" t="s">
        <v>17</v>
      </c>
      <c r="C14" s="62" t="s">
        <v>7</v>
      </c>
      <c r="D14" s="64" t="s">
        <v>8</v>
      </c>
      <c r="E14" s="64" t="s">
        <v>12</v>
      </c>
      <c r="F14" s="64" t="s">
        <v>32</v>
      </c>
      <c r="G14" s="62">
        <v>85</v>
      </c>
      <c r="H14" s="62">
        <f t="shared" si="0"/>
        <v>204</v>
      </c>
    </row>
    <row r="15" spans="1:8" x14ac:dyDescent="0.2">
      <c r="A15" s="62" t="s">
        <v>5</v>
      </c>
      <c r="B15" s="64" t="s">
        <v>17</v>
      </c>
      <c r="C15" s="62" t="s">
        <v>7</v>
      </c>
      <c r="D15" s="64" t="s">
        <v>8</v>
      </c>
      <c r="E15" s="64" t="s">
        <v>13</v>
      </c>
      <c r="F15" s="64" t="s">
        <v>33</v>
      </c>
      <c r="G15" s="62">
        <v>72</v>
      </c>
      <c r="H15" s="62">
        <f t="shared" si="0"/>
        <v>173</v>
      </c>
    </row>
    <row r="16" spans="1:8" x14ac:dyDescent="0.2">
      <c r="A16" s="62" t="s">
        <v>5</v>
      </c>
      <c r="B16" s="64" t="s">
        <v>17</v>
      </c>
      <c r="C16" s="62" t="s">
        <v>7</v>
      </c>
      <c r="D16" s="64" t="s">
        <v>8</v>
      </c>
      <c r="E16" s="64" t="s">
        <v>14</v>
      </c>
      <c r="F16" s="64" t="s">
        <v>34</v>
      </c>
      <c r="G16" s="62">
        <v>42</v>
      </c>
      <c r="H16" s="62">
        <f t="shared" si="0"/>
        <v>101</v>
      </c>
    </row>
    <row r="17" spans="1:8" x14ac:dyDescent="0.2">
      <c r="A17" s="62" t="s">
        <v>5</v>
      </c>
      <c r="B17" s="64" t="s">
        <v>17</v>
      </c>
      <c r="C17" s="62" t="s">
        <v>7</v>
      </c>
      <c r="D17" s="64" t="s">
        <v>8</v>
      </c>
      <c r="E17" s="64" t="s">
        <v>15</v>
      </c>
      <c r="F17" s="64" t="s">
        <v>35</v>
      </c>
      <c r="G17" s="62">
        <v>18</v>
      </c>
      <c r="H17" s="62">
        <f t="shared" si="0"/>
        <v>44</v>
      </c>
    </row>
    <row r="18" spans="1:8" x14ac:dyDescent="0.2">
      <c r="A18" s="62" t="s">
        <v>5</v>
      </c>
      <c r="B18" s="64" t="s">
        <v>17</v>
      </c>
      <c r="C18" s="62" t="s">
        <v>7</v>
      </c>
      <c r="D18" s="64" t="s">
        <v>8</v>
      </c>
      <c r="E18" s="64" t="s">
        <v>16</v>
      </c>
      <c r="F18" s="64" t="s">
        <v>36</v>
      </c>
      <c r="G18" s="62">
        <v>8</v>
      </c>
      <c r="H18" s="62">
        <f t="shared" si="0"/>
        <v>20</v>
      </c>
    </row>
    <row r="19" spans="1:8" x14ac:dyDescent="0.2">
      <c r="A19" s="62"/>
      <c r="B19" s="64"/>
      <c r="C19" s="62"/>
      <c r="D19" s="64"/>
      <c r="E19" s="64"/>
      <c r="F19" s="64"/>
      <c r="G19" s="62"/>
      <c r="H19" s="62"/>
    </row>
    <row r="20" spans="1:8" x14ac:dyDescent="0.2">
      <c r="A20" s="62" t="s">
        <v>5</v>
      </c>
      <c r="B20" s="64" t="s">
        <v>18</v>
      </c>
      <c r="C20" s="62" t="s">
        <v>7</v>
      </c>
      <c r="D20" s="64" t="s">
        <v>8</v>
      </c>
      <c r="E20" s="64" t="s">
        <v>9</v>
      </c>
      <c r="F20" s="64" t="s">
        <v>37</v>
      </c>
      <c r="G20" s="62">
        <v>9</v>
      </c>
      <c r="H20" s="62">
        <f t="shared" si="0"/>
        <v>22</v>
      </c>
    </row>
    <row r="21" spans="1:8" x14ac:dyDescent="0.2">
      <c r="A21" s="62" t="s">
        <v>5</v>
      </c>
      <c r="B21" s="64" t="s">
        <v>18</v>
      </c>
      <c r="C21" s="62" t="s">
        <v>7</v>
      </c>
      <c r="D21" s="64" t="s">
        <v>8</v>
      </c>
      <c r="E21" s="64" t="s">
        <v>10</v>
      </c>
      <c r="F21" s="64" t="s">
        <v>38</v>
      </c>
      <c r="G21" s="62">
        <v>23</v>
      </c>
      <c r="H21" s="62">
        <f t="shared" si="0"/>
        <v>56</v>
      </c>
    </row>
    <row r="22" spans="1:8" x14ac:dyDescent="0.2">
      <c r="A22" s="62" t="s">
        <v>5</v>
      </c>
      <c r="B22" s="64" t="s">
        <v>18</v>
      </c>
      <c r="C22" s="62" t="s">
        <v>7</v>
      </c>
      <c r="D22" s="64" t="s">
        <v>8</v>
      </c>
      <c r="E22" s="64" t="s">
        <v>11</v>
      </c>
      <c r="F22" s="64" t="s">
        <v>39</v>
      </c>
      <c r="G22" s="62">
        <v>55</v>
      </c>
      <c r="H22" s="62">
        <f t="shared" si="0"/>
        <v>132</v>
      </c>
    </row>
    <row r="23" spans="1:8" x14ac:dyDescent="0.2">
      <c r="A23" s="62" t="s">
        <v>5</v>
      </c>
      <c r="B23" s="64" t="s">
        <v>18</v>
      </c>
      <c r="C23" s="62" t="s">
        <v>7</v>
      </c>
      <c r="D23" s="64" t="s">
        <v>8</v>
      </c>
      <c r="E23" s="64" t="s">
        <v>12</v>
      </c>
      <c r="F23" s="64" t="s">
        <v>40</v>
      </c>
      <c r="G23" s="62">
        <v>100</v>
      </c>
      <c r="H23" s="62">
        <f t="shared" si="0"/>
        <v>240</v>
      </c>
    </row>
    <row r="24" spans="1:8" x14ac:dyDescent="0.2">
      <c r="A24" s="62" t="s">
        <v>5</v>
      </c>
      <c r="B24" s="64" t="s">
        <v>18</v>
      </c>
      <c r="C24" s="62" t="s">
        <v>7</v>
      </c>
      <c r="D24" s="64" t="s">
        <v>8</v>
      </c>
      <c r="E24" s="64" t="s">
        <v>13</v>
      </c>
      <c r="F24" s="64" t="s">
        <v>41</v>
      </c>
      <c r="G24" s="62">
        <v>84</v>
      </c>
      <c r="H24" s="62">
        <f t="shared" si="0"/>
        <v>202</v>
      </c>
    </row>
    <row r="25" spans="1:8" x14ac:dyDescent="0.2">
      <c r="A25" s="62" t="s">
        <v>5</v>
      </c>
      <c r="B25" s="64" t="s">
        <v>18</v>
      </c>
      <c r="C25" s="62" t="s">
        <v>7</v>
      </c>
      <c r="D25" s="64" t="s">
        <v>8</v>
      </c>
      <c r="E25" s="64" t="s">
        <v>14</v>
      </c>
      <c r="F25" s="64" t="s">
        <v>42</v>
      </c>
      <c r="G25" s="62">
        <v>50</v>
      </c>
      <c r="H25" s="62">
        <f t="shared" si="0"/>
        <v>120</v>
      </c>
    </row>
    <row r="26" spans="1:8" x14ac:dyDescent="0.2">
      <c r="A26" s="62" t="s">
        <v>5</v>
      </c>
      <c r="B26" s="64" t="s">
        <v>18</v>
      </c>
      <c r="C26" s="62" t="s">
        <v>7</v>
      </c>
      <c r="D26" s="64" t="s">
        <v>8</v>
      </c>
      <c r="E26" s="64" t="s">
        <v>15</v>
      </c>
      <c r="F26" s="64" t="s">
        <v>43</v>
      </c>
      <c r="G26" s="62">
        <v>20</v>
      </c>
      <c r="H26" s="62">
        <f t="shared" si="0"/>
        <v>48</v>
      </c>
    </row>
    <row r="27" spans="1:8" x14ac:dyDescent="0.2">
      <c r="A27" s="62" t="s">
        <v>5</v>
      </c>
      <c r="B27" s="64" t="s">
        <v>18</v>
      </c>
      <c r="C27" s="62" t="s">
        <v>7</v>
      </c>
      <c r="D27" s="64" t="s">
        <v>8</v>
      </c>
      <c r="E27" s="64" t="s">
        <v>16</v>
      </c>
      <c r="F27" s="64" t="s">
        <v>44</v>
      </c>
      <c r="G27" s="62">
        <v>9</v>
      </c>
      <c r="H27" s="62">
        <f t="shared" si="0"/>
        <v>22</v>
      </c>
    </row>
    <row r="28" spans="1:8" x14ac:dyDescent="0.2">
      <c r="A28" s="62"/>
      <c r="B28" s="64"/>
      <c r="C28" s="62"/>
      <c r="D28" s="64"/>
      <c r="E28" s="64"/>
      <c r="F28" s="64"/>
      <c r="G28" s="62"/>
      <c r="H28" s="62"/>
    </row>
    <row r="29" spans="1:8" x14ac:dyDescent="0.2">
      <c r="A29" s="62" t="s">
        <v>5</v>
      </c>
      <c r="B29" s="64" t="s">
        <v>19</v>
      </c>
      <c r="C29" s="62" t="s">
        <v>7</v>
      </c>
      <c r="D29" s="64" t="s">
        <v>8</v>
      </c>
      <c r="E29" s="64" t="s">
        <v>9</v>
      </c>
      <c r="F29" s="64" t="s">
        <v>45</v>
      </c>
      <c r="G29" s="62">
        <v>8</v>
      </c>
      <c r="H29" s="62">
        <f t="shared" si="0"/>
        <v>20</v>
      </c>
    </row>
    <row r="30" spans="1:8" x14ac:dyDescent="0.2">
      <c r="A30" s="62" t="s">
        <v>5</v>
      </c>
      <c r="B30" s="64" t="s">
        <v>19</v>
      </c>
      <c r="C30" s="62" t="s">
        <v>7</v>
      </c>
      <c r="D30" s="64" t="s">
        <v>8</v>
      </c>
      <c r="E30" s="64" t="s">
        <v>10</v>
      </c>
      <c r="F30" s="64" t="s">
        <v>46</v>
      </c>
      <c r="G30" s="62">
        <v>20</v>
      </c>
      <c r="H30" s="62">
        <f t="shared" si="0"/>
        <v>48</v>
      </c>
    </row>
    <row r="31" spans="1:8" x14ac:dyDescent="0.2">
      <c r="A31" s="62" t="s">
        <v>5</v>
      </c>
      <c r="B31" s="64" t="s">
        <v>19</v>
      </c>
      <c r="C31" s="62" t="s">
        <v>7</v>
      </c>
      <c r="D31" s="64" t="s">
        <v>8</v>
      </c>
      <c r="E31" s="64" t="s">
        <v>11</v>
      </c>
      <c r="F31" s="64" t="s">
        <v>47</v>
      </c>
      <c r="G31" s="62">
        <v>47</v>
      </c>
      <c r="H31" s="62">
        <f t="shared" si="0"/>
        <v>113</v>
      </c>
    </row>
    <row r="32" spans="1:8" x14ac:dyDescent="0.2">
      <c r="A32" s="62" t="s">
        <v>5</v>
      </c>
      <c r="B32" s="64" t="s">
        <v>19</v>
      </c>
      <c r="C32" s="62" t="s">
        <v>7</v>
      </c>
      <c r="D32" s="64" t="s">
        <v>8</v>
      </c>
      <c r="E32" s="64" t="s">
        <v>12</v>
      </c>
      <c r="F32" s="64" t="s">
        <v>48</v>
      </c>
      <c r="G32" s="62">
        <v>85</v>
      </c>
      <c r="H32" s="62">
        <f t="shared" si="0"/>
        <v>204</v>
      </c>
    </row>
    <row r="33" spans="1:8" x14ac:dyDescent="0.2">
      <c r="A33" s="62" t="s">
        <v>5</v>
      </c>
      <c r="B33" s="64" t="s">
        <v>19</v>
      </c>
      <c r="C33" s="62" t="s">
        <v>7</v>
      </c>
      <c r="D33" s="64" t="s">
        <v>8</v>
      </c>
      <c r="E33" s="64" t="s">
        <v>13</v>
      </c>
      <c r="F33" s="64" t="s">
        <v>49</v>
      </c>
      <c r="G33" s="62">
        <v>72</v>
      </c>
      <c r="H33" s="62">
        <f t="shared" si="0"/>
        <v>173</v>
      </c>
    </row>
    <row r="34" spans="1:8" x14ac:dyDescent="0.2">
      <c r="A34" s="62" t="s">
        <v>5</v>
      </c>
      <c r="B34" s="64" t="s">
        <v>19</v>
      </c>
      <c r="C34" s="62" t="s">
        <v>7</v>
      </c>
      <c r="D34" s="64" t="s">
        <v>8</v>
      </c>
      <c r="E34" s="64" t="s">
        <v>14</v>
      </c>
      <c r="F34" s="64" t="s">
        <v>50</v>
      </c>
      <c r="G34" s="62">
        <v>42</v>
      </c>
      <c r="H34" s="62">
        <f t="shared" si="0"/>
        <v>101</v>
      </c>
    </row>
    <row r="35" spans="1:8" x14ac:dyDescent="0.2">
      <c r="A35" s="62" t="s">
        <v>5</v>
      </c>
      <c r="B35" s="64" t="s">
        <v>19</v>
      </c>
      <c r="C35" s="62" t="s">
        <v>7</v>
      </c>
      <c r="D35" s="64" t="s">
        <v>8</v>
      </c>
      <c r="E35" s="64" t="s">
        <v>15</v>
      </c>
      <c r="F35" s="64" t="s">
        <v>51</v>
      </c>
      <c r="G35" s="62">
        <v>18</v>
      </c>
      <c r="H35" s="62">
        <f t="shared" si="0"/>
        <v>44</v>
      </c>
    </row>
    <row r="36" spans="1:8" x14ac:dyDescent="0.2">
      <c r="A36" s="62" t="s">
        <v>5</v>
      </c>
      <c r="B36" s="64" t="s">
        <v>19</v>
      </c>
      <c r="C36" s="62" t="s">
        <v>7</v>
      </c>
      <c r="D36" s="64" t="s">
        <v>8</v>
      </c>
      <c r="E36" s="64" t="s">
        <v>16</v>
      </c>
      <c r="F36" s="64" t="s">
        <v>52</v>
      </c>
      <c r="G36" s="62">
        <v>8</v>
      </c>
      <c r="H36" s="62">
        <f t="shared" si="0"/>
        <v>20</v>
      </c>
    </row>
    <row r="37" spans="1:8" x14ac:dyDescent="0.2">
      <c r="A37" s="62"/>
      <c r="B37" s="62"/>
      <c r="C37" s="62"/>
      <c r="D37" s="62"/>
      <c r="E37" s="62"/>
      <c r="F37" s="62"/>
      <c r="G37" s="62">
        <f>SUM(G2:G36)</f>
        <v>1450</v>
      </c>
      <c r="H37" s="62">
        <f>SUM(H2:H36)</f>
        <v>3491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ECCC-C92D-470A-B229-612C33481305}">
  <dimension ref="A1:H28"/>
  <sheetViews>
    <sheetView topLeftCell="B13" zoomScale="140" zoomScaleNormal="140" workbookViewId="0">
      <selection activeCell="H28" sqref="H28"/>
    </sheetView>
  </sheetViews>
  <sheetFormatPr defaultColWidth="11.5546875" defaultRowHeight="10" x14ac:dyDescent="0.2"/>
  <cols>
    <col min="1" max="1" width="24.6640625" hidden="1" customWidth="1"/>
    <col min="2" max="2" width="22.6640625" bestFit="1" customWidth="1"/>
    <col min="3" max="3" width="15.77734375" hidden="1" customWidth="1"/>
    <col min="4" max="4" width="11.6640625" bestFit="1" customWidth="1"/>
    <col min="5" max="5" width="5.21875" bestFit="1" customWidth="1"/>
    <col min="6" max="6" width="20.33203125" bestFit="1" customWidth="1"/>
    <col min="8" max="8" width="14.6640625" bestFit="1" customWidth="1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20</v>
      </c>
      <c r="E1" s="63" t="s">
        <v>3</v>
      </c>
      <c r="F1" s="63" t="s">
        <v>4</v>
      </c>
      <c r="G1" s="63" t="s">
        <v>96</v>
      </c>
      <c r="H1" s="63" t="s">
        <v>97</v>
      </c>
    </row>
    <row r="2" spans="1:8" x14ac:dyDescent="0.2">
      <c r="A2" s="62" t="s">
        <v>100</v>
      </c>
      <c r="B2" s="64" t="s">
        <v>6</v>
      </c>
      <c r="C2" s="62" t="s">
        <v>101</v>
      </c>
      <c r="D2" s="64" t="s">
        <v>8</v>
      </c>
      <c r="E2" s="64" t="s">
        <v>9</v>
      </c>
      <c r="F2" s="64" t="s">
        <v>102</v>
      </c>
      <c r="G2" s="62">
        <v>13</v>
      </c>
      <c r="H2" s="62">
        <f>ROUNDUP(G2*2*1.2,0)</f>
        <v>32</v>
      </c>
    </row>
    <row r="3" spans="1:8" x14ac:dyDescent="0.2">
      <c r="A3" s="62" t="s">
        <v>100</v>
      </c>
      <c r="B3" s="64" t="s">
        <v>6</v>
      </c>
      <c r="C3" s="62" t="s">
        <v>101</v>
      </c>
      <c r="D3" s="64" t="s">
        <v>8</v>
      </c>
      <c r="E3" s="64" t="s">
        <v>10</v>
      </c>
      <c r="F3" s="64" t="s">
        <v>103</v>
      </c>
      <c r="G3" s="62">
        <v>35</v>
      </c>
      <c r="H3" s="62">
        <f t="shared" ref="H3:H27" si="0">ROUNDUP(G3*2*1.2,0)</f>
        <v>84</v>
      </c>
    </row>
    <row r="4" spans="1:8" x14ac:dyDescent="0.2">
      <c r="A4" s="62" t="s">
        <v>100</v>
      </c>
      <c r="B4" s="64" t="s">
        <v>6</v>
      </c>
      <c r="C4" s="62" t="s">
        <v>101</v>
      </c>
      <c r="D4" s="64" t="s">
        <v>8</v>
      </c>
      <c r="E4" s="64" t="s">
        <v>11</v>
      </c>
      <c r="F4" s="64" t="s">
        <v>104</v>
      </c>
      <c r="G4" s="62">
        <v>78</v>
      </c>
      <c r="H4" s="62">
        <f t="shared" si="0"/>
        <v>188</v>
      </c>
    </row>
    <row r="5" spans="1:8" x14ac:dyDescent="0.2">
      <c r="A5" s="62" t="s">
        <v>100</v>
      </c>
      <c r="B5" s="64" t="s">
        <v>6</v>
      </c>
      <c r="C5" s="62" t="s">
        <v>101</v>
      </c>
      <c r="D5" s="64" t="s">
        <v>8</v>
      </c>
      <c r="E5" s="64" t="s">
        <v>12</v>
      </c>
      <c r="F5" s="64" t="s">
        <v>105</v>
      </c>
      <c r="G5" s="62">
        <v>141</v>
      </c>
      <c r="H5" s="62">
        <f t="shared" si="0"/>
        <v>339</v>
      </c>
    </row>
    <row r="6" spans="1:8" x14ac:dyDescent="0.2">
      <c r="A6" s="62" t="s">
        <v>100</v>
      </c>
      <c r="B6" s="64" t="s">
        <v>6</v>
      </c>
      <c r="C6" s="62" t="s">
        <v>101</v>
      </c>
      <c r="D6" s="64" t="s">
        <v>8</v>
      </c>
      <c r="E6" s="64" t="s">
        <v>13</v>
      </c>
      <c r="F6" s="64" t="s">
        <v>106</v>
      </c>
      <c r="G6" s="62">
        <v>120</v>
      </c>
      <c r="H6" s="62">
        <f t="shared" si="0"/>
        <v>288</v>
      </c>
    </row>
    <row r="7" spans="1:8" x14ac:dyDescent="0.2">
      <c r="A7" s="62" t="s">
        <v>100</v>
      </c>
      <c r="B7" s="64" t="s">
        <v>6</v>
      </c>
      <c r="C7" s="62" t="s">
        <v>101</v>
      </c>
      <c r="D7" s="64" t="s">
        <v>8</v>
      </c>
      <c r="E7" s="64" t="s">
        <v>14</v>
      </c>
      <c r="F7" s="64" t="s">
        <v>107</v>
      </c>
      <c r="G7" s="62">
        <v>70</v>
      </c>
      <c r="H7" s="62">
        <f t="shared" si="0"/>
        <v>168</v>
      </c>
    </row>
    <row r="8" spans="1:8" x14ac:dyDescent="0.2">
      <c r="A8" s="62" t="s">
        <v>100</v>
      </c>
      <c r="B8" s="64" t="s">
        <v>6</v>
      </c>
      <c r="C8" s="62" t="s">
        <v>101</v>
      </c>
      <c r="D8" s="64" t="s">
        <v>8</v>
      </c>
      <c r="E8" s="64" t="s">
        <v>15</v>
      </c>
      <c r="F8" s="64" t="s">
        <v>108</v>
      </c>
      <c r="G8" s="62">
        <v>30</v>
      </c>
      <c r="H8" s="62">
        <f t="shared" si="0"/>
        <v>72</v>
      </c>
    </row>
    <row r="9" spans="1:8" x14ac:dyDescent="0.2">
      <c r="A9" s="62" t="s">
        <v>100</v>
      </c>
      <c r="B9" s="64" t="s">
        <v>6</v>
      </c>
      <c r="C9" s="62" t="s">
        <v>101</v>
      </c>
      <c r="D9" s="64" t="s">
        <v>8</v>
      </c>
      <c r="E9" s="64" t="s">
        <v>16</v>
      </c>
      <c r="F9" s="64" t="s">
        <v>109</v>
      </c>
      <c r="G9" s="62">
        <v>13</v>
      </c>
      <c r="H9" s="62">
        <f t="shared" si="0"/>
        <v>32</v>
      </c>
    </row>
    <row r="10" spans="1:8" x14ac:dyDescent="0.2">
      <c r="A10" s="62"/>
      <c r="B10" s="64"/>
      <c r="C10" s="62"/>
      <c r="D10" s="64"/>
      <c r="E10" s="64"/>
      <c r="F10" s="64"/>
      <c r="G10" s="62"/>
      <c r="H10" s="62"/>
    </row>
    <row r="11" spans="1:8" x14ac:dyDescent="0.2">
      <c r="A11" s="62" t="s">
        <v>100</v>
      </c>
      <c r="B11" s="64" t="s">
        <v>17</v>
      </c>
      <c r="C11" s="62" t="s">
        <v>101</v>
      </c>
      <c r="D11" s="64" t="s">
        <v>8</v>
      </c>
      <c r="E11" s="64" t="s">
        <v>9</v>
      </c>
      <c r="F11" s="64" t="s">
        <v>110</v>
      </c>
      <c r="G11" s="62">
        <v>8</v>
      </c>
      <c r="H11" s="62">
        <f t="shared" si="0"/>
        <v>20</v>
      </c>
    </row>
    <row r="12" spans="1:8" x14ac:dyDescent="0.2">
      <c r="A12" s="62" t="s">
        <v>100</v>
      </c>
      <c r="B12" s="64" t="s">
        <v>17</v>
      </c>
      <c r="C12" s="62" t="s">
        <v>101</v>
      </c>
      <c r="D12" s="64" t="s">
        <v>8</v>
      </c>
      <c r="E12" s="64" t="s">
        <v>10</v>
      </c>
      <c r="F12" s="64" t="s">
        <v>111</v>
      </c>
      <c r="G12" s="62">
        <v>20</v>
      </c>
      <c r="H12" s="62">
        <f t="shared" si="0"/>
        <v>48</v>
      </c>
    </row>
    <row r="13" spans="1:8" x14ac:dyDescent="0.2">
      <c r="A13" s="62" t="s">
        <v>100</v>
      </c>
      <c r="B13" s="64" t="s">
        <v>17</v>
      </c>
      <c r="C13" s="62" t="s">
        <v>101</v>
      </c>
      <c r="D13" s="64" t="s">
        <v>8</v>
      </c>
      <c r="E13" s="64" t="s">
        <v>11</v>
      </c>
      <c r="F13" s="64" t="s">
        <v>112</v>
      </c>
      <c r="G13" s="62">
        <v>47</v>
      </c>
      <c r="H13" s="62">
        <f t="shared" si="0"/>
        <v>113</v>
      </c>
    </row>
    <row r="14" spans="1:8" x14ac:dyDescent="0.2">
      <c r="A14" s="62" t="s">
        <v>100</v>
      </c>
      <c r="B14" s="64" t="s">
        <v>17</v>
      </c>
      <c r="C14" s="62" t="s">
        <v>101</v>
      </c>
      <c r="D14" s="64" t="s">
        <v>8</v>
      </c>
      <c r="E14" s="64" t="s">
        <v>12</v>
      </c>
      <c r="F14" s="64" t="s">
        <v>113</v>
      </c>
      <c r="G14" s="62">
        <v>85</v>
      </c>
      <c r="H14" s="62">
        <f t="shared" si="0"/>
        <v>204</v>
      </c>
    </row>
    <row r="15" spans="1:8" x14ac:dyDescent="0.2">
      <c r="A15" s="62" t="s">
        <v>100</v>
      </c>
      <c r="B15" s="64" t="s">
        <v>17</v>
      </c>
      <c r="C15" s="62" t="s">
        <v>101</v>
      </c>
      <c r="D15" s="64" t="s">
        <v>8</v>
      </c>
      <c r="E15" s="64" t="s">
        <v>13</v>
      </c>
      <c r="F15" s="64" t="s">
        <v>114</v>
      </c>
      <c r="G15" s="62">
        <v>72</v>
      </c>
      <c r="H15" s="62">
        <f t="shared" si="0"/>
        <v>173</v>
      </c>
    </row>
    <row r="16" spans="1:8" x14ac:dyDescent="0.2">
      <c r="A16" s="62" t="s">
        <v>100</v>
      </c>
      <c r="B16" s="64" t="s">
        <v>17</v>
      </c>
      <c r="C16" s="62" t="s">
        <v>101</v>
      </c>
      <c r="D16" s="64" t="s">
        <v>8</v>
      </c>
      <c r="E16" s="64" t="s">
        <v>14</v>
      </c>
      <c r="F16" s="64" t="s">
        <v>115</v>
      </c>
      <c r="G16" s="62">
        <v>42</v>
      </c>
      <c r="H16" s="62">
        <f t="shared" si="0"/>
        <v>101</v>
      </c>
    </row>
    <row r="17" spans="1:8" x14ac:dyDescent="0.2">
      <c r="A17" s="62" t="s">
        <v>100</v>
      </c>
      <c r="B17" s="64" t="s">
        <v>17</v>
      </c>
      <c r="C17" s="62" t="s">
        <v>101</v>
      </c>
      <c r="D17" s="64" t="s">
        <v>8</v>
      </c>
      <c r="E17" s="64" t="s">
        <v>15</v>
      </c>
      <c r="F17" s="64" t="s">
        <v>116</v>
      </c>
      <c r="G17" s="62">
        <v>18</v>
      </c>
      <c r="H17" s="62">
        <f t="shared" si="0"/>
        <v>44</v>
      </c>
    </row>
    <row r="18" spans="1:8" x14ac:dyDescent="0.2">
      <c r="A18" s="62" t="s">
        <v>100</v>
      </c>
      <c r="B18" s="64" t="s">
        <v>17</v>
      </c>
      <c r="C18" s="62" t="s">
        <v>101</v>
      </c>
      <c r="D18" s="64" t="s">
        <v>8</v>
      </c>
      <c r="E18" s="64" t="s">
        <v>16</v>
      </c>
      <c r="F18" s="64" t="s">
        <v>117</v>
      </c>
      <c r="G18" s="62">
        <v>8</v>
      </c>
      <c r="H18" s="62">
        <f t="shared" si="0"/>
        <v>20</v>
      </c>
    </row>
    <row r="19" spans="1:8" x14ac:dyDescent="0.2">
      <c r="A19" s="62"/>
      <c r="B19" s="64"/>
      <c r="C19" s="62"/>
      <c r="D19" s="64"/>
      <c r="E19" s="64"/>
      <c r="F19" s="64"/>
      <c r="G19" s="62"/>
      <c r="H19" s="62"/>
    </row>
    <row r="20" spans="1:8" x14ac:dyDescent="0.2">
      <c r="A20" s="62" t="s">
        <v>100</v>
      </c>
      <c r="B20" s="64" t="s">
        <v>118</v>
      </c>
      <c r="C20" s="62" t="s">
        <v>101</v>
      </c>
      <c r="D20" s="64" t="s">
        <v>8</v>
      </c>
      <c r="E20" s="64" t="s">
        <v>9</v>
      </c>
      <c r="F20" s="64" t="s">
        <v>119</v>
      </c>
      <c r="G20" s="62">
        <v>8</v>
      </c>
      <c r="H20" s="62">
        <f t="shared" si="0"/>
        <v>20</v>
      </c>
    </row>
    <row r="21" spans="1:8" x14ac:dyDescent="0.2">
      <c r="A21" s="62" t="s">
        <v>100</v>
      </c>
      <c r="B21" s="64" t="s">
        <v>118</v>
      </c>
      <c r="C21" s="62" t="s">
        <v>101</v>
      </c>
      <c r="D21" s="64" t="s">
        <v>8</v>
      </c>
      <c r="E21" s="64" t="s">
        <v>10</v>
      </c>
      <c r="F21" s="64" t="s">
        <v>120</v>
      </c>
      <c r="G21" s="62">
        <v>20</v>
      </c>
      <c r="H21" s="62">
        <f t="shared" si="0"/>
        <v>48</v>
      </c>
    </row>
    <row r="22" spans="1:8" x14ac:dyDescent="0.2">
      <c r="A22" s="62" t="s">
        <v>100</v>
      </c>
      <c r="B22" s="64" t="s">
        <v>118</v>
      </c>
      <c r="C22" s="62" t="s">
        <v>101</v>
      </c>
      <c r="D22" s="64" t="s">
        <v>8</v>
      </c>
      <c r="E22" s="64" t="s">
        <v>11</v>
      </c>
      <c r="F22" s="64" t="s">
        <v>121</v>
      </c>
      <c r="G22" s="62">
        <v>47</v>
      </c>
      <c r="H22" s="62">
        <f t="shared" si="0"/>
        <v>113</v>
      </c>
    </row>
    <row r="23" spans="1:8" x14ac:dyDescent="0.2">
      <c r="A23" s="62" t="s">
        <v>100</v>
      </c>
      <c r="B23" s="64" t="s">
        <v>118</v>
      </c>
      <c r="C23" s="62" t="s">
        <v>101</v>
      </c>
      <c r="D23" s="64" t="s">
        <v>8</v>
      </c>
      <c r="E23" s="64" t="s">
        <v>12</v>
      </c>
      <c r="F23" s="64" t="s">
        <v>122</v>
      </c>
      <c r="G23" s="62">
        <v>85</v>
      </c>
      <c r="H23" s="62">
        <f t="shared" si="0"/>
        <v>204</v>
      </c>
    </row>
    <row r="24" spans="1:8" x14ac:dyDescent="0.2">
      <c r="A24" s="62" t="s">
        <v>100</v>
      </c>
      <c r="B24" s="64" t="s">
        <v>118</v>
      </c>
      <c r="C24" s="62" t="s">
        <v>101</v>
      </c>
      <c r="D24" s="64" t="s">
        <v>8</v>
      </c>
      <c r="E24" s="64" t="s">
        <v>13</v>
      </c>
      <c r="F24" s="64" t="s">
        <v>123</v>
      </c>
      <c r="G24" s="62">
        <v>72</v>
      </c>
      <c r="H24" s="62">
        <f t="shared" si="0"/>
        <v>173</v>
      </c>
    </row>
    <row r="25" spans="1:8" x14ac:dyDescent="0.2">
      <c r="A25" s="62" t="s">
        <v>100</v>
      </c>
      <c r="B25" s="64" t="s">
        <v>118</v>
      </c>
      <c r="C25" s="62" t="s">
        <v>101</v>
      </c>
      <c r="D25" s="64" t="s">
        <v>8</v>
      </c>
      <c r="E25" s="64" t="s">
        <v>14</v>
      </c>
      <c r="F25" s="64" t="s">
        <v>124</v>
      </c>
      <c r="G25" s="62">
        <v>42</v>
      </c>
      <c r="H25" s="62">
        <f t="shared" si="0"/>
        <v>101</v>
      </c>
    </row>
    <row r="26" spans="1:8" x14ac:dyDescent="0.2">
      <c r="A26" s="62" t="s">
        <v>100</v>
      </c>
      <c r="B26" s="64" t="s">
        <v>118</v>
      </c>
      <c r="C26" s="62" t="s">
        <v>101</v>
      </c>
      <c r="D26" s="64" t="s">
        <v>8</v>
      </c>
      <c r="E26" s="64" t="s">
        <v>15</v>
      </c>
      <c r="F26" s="64" t="s">
        <v>125</v>
      </c>
      <c r="G26" s="62">
        <v>18</v>
      </c>
      <c r="H26" s="62">
        <f t="shared" si="0"/>
        <v>44</v>
      </c>
    </row>
    <row r="27" spans="1:8" x14ac:dyDescent="0.2">
      <c r="A27" s="62" t="s">
        <v>100</v>
      </c>
      <c r="B27" s="64" t="s">
        <v>118</v>
      </c>
      <c r="C27" s="62" t="s">
        <v>101</v>
      </c>
      <c r="D27" s="64" t="s">
        <v>8</v>
      </c>
      <c r="E27" s="64" t="s">
        <v>16</v>
      </c>
      <c r="F27" s="64" t="s">
        <v>126</v>
      </c>
      <c r="G27" s="62">
        <v>8</v>
      </c>
      <c r="H27" s="62">
        <f t="shared" si="0"/>
        <v>20</v>
      </c>
    </row>
    <row r="28" spans="1:8" x14ac:dyDescent="0.2">
      <c r="A28" s="62"/>
      <c r="B28" s="62"/>
      <c r="C28" s="62"/>
      <c r="D28" s="62"/>
      <c r="E28" s="62"/>
      <c r="F28" s="62"/>
      <c r="G28" s="62">
        <f>SUM(G2:G27)</f>
        <v>1100</v>
      </c>
      <c r="H28" s="62">
        <f>SUM(H2:H27)</f>
        <v>2649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0A61-AB39-4A38-8328-6709A115FD1D}">
  <dimension ref="A1:H25"/>
  <sheetViews>
    <sheetView topLeftCell="B13" zoomScale="120" zoomScaleNormal="120" workbookViewId="0">
      <selection activeCell="K13" sqref="K13"/>
    </sheetView>
  </sheetViews>
  <sheetFormatPr defaultColWidth="11.5546875" defaultRowHeight="10" x14ac:dyDescent="0.2"/>
  <cols>
    <col min="1" max="1" width="27.6640625" hidden="1" customWidth="1"/>
    <col min="2" max="2" width="25.77734375" bestFit="1" customWidth="1"/>
    <col min="3" max="3" width="16.44140625" hidden="1" customWidth="1"/>
    <col min="4" max="4" width="11.6640625" bestFit="1" customWidth="1"/>
    <col min="5" max="5" width="5.21875" bestFit="1" customWidth="1"/>
    <col min="6" max="6" width="22.109375" bestFit="1" customWidth="1"/>
    <col min="8" max="8" width="14.6640625" bestFit="1" customWidth="1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20</v>
      </c>
      <c r="E1" s="63" t="s">
        <v>3</v>
      </c>
      <c r="F1" s="63" t="s">
        <v>4</v>
      </c>
      <c r="G1" s="63" t="s">
        <v>96</v>
      </c>
      <c r="H1" s="63" t="s">
        <v>97</v>
      </c>
    </row>
    <row r="2" spans="1:8" x14ac:dyDescent="0.2">
      <c r="A2" s="62" t="s">
        <v>127</v>
      </c>
      <c r="B2" s="64" t="s">
        <v>17</v>
      </c>
      <c r="C2" s="62" t="s">
        <v>128</v>
      </c>
      <c r="D2" s="64" t="s">
        <v>8</v>
      </c>
      <c r="E2" s="64" t="s">
        <v>10</v>
      </c>
      <c r="F2" s="64" t="s">
        <v>129</v>
      </c>
      <c r="G2" s="62">
        <v>22</v>
      </c>
      <c r="H2" s="62">
        <f>ROUNDUP(G2*2*1.2,0)</f>
        <v>53</v>
      </c>
    </row>
    <row r="3" spans="1:8" x14ac:dyDescent="0.2">
      <c r="A3" s="62" t="s">
        <v>127</v>
      </c>
      <c r="B3" s="64" t="s">
        <v>17</v>
      </c>
      <c r="C3" s="62" t="s">
        <v>128</v>
      </c>
      <c r="D3" s="64" t="s">
        <v>8</v>
      </c>
      <c r="E3" s="64" t="s">
        <v>11</v>
      </c>
      <c r="F3" s="64" t="s">
        <v>130</v>
      </c>
      <c r="G3" s="62">
        <v>46</v>
      </c>
      <c r="H3" s="62">
        <f t="shared" ref="H3:H24" si="0">ROUNDUP(G3*2*1.2,0)</f>
        <v>111</v>
      </c>
    </row>
    <row r="4" spans="1:8" x14ac:dyDescent="0.2">
      <c r="A4" s="62" t="s">
        <v>127</v>
      </c>
      <c r="B4" s="64" t="s">
        <v>17</v>
      </c>
      <c r="C4" s="62" t="s">
        <v>128</v>
      </c>
      <c r="D4" s="64" t="s">
        <v>8</v>
      </c>
      <c r="E4" s="64" t="s">
        <v>12</v>
      </c>
      <c r="F4" s="64" t="s">
        <v>131</v>
      </c>
      <c r="G4" s="62">
        <v>85</v>
      </c>
      <c r="H4" s="62">
        <f t="shared" si="0"/>
        <v>204</v>
      </c>
    </row>
    <row r="5" spans="1:8" x14ac:dyDescent="0.2">
      <c r="A5" s="62" t="s">
        <v>127</v>
      </c>
      <c r="B5" s="64" t="s">
        <v>17</v>
      </c>
      <c r="C5" s="62" t="s">
        <v>128</v>
      </c>
      <c r="D5" s="64" t="s">
        <v>8</v>
      </c>
      <c r="E5" s="64" t="s">
        <v>13</v>
      </c>
      <c r="F5" s="64" t="s">
        <v>132</v>
      </c>
      <c r="G5" s="62">
        <v>78</v>
      </c>
      <c r="H5" s="62">
        <f t="shared" si="0"/>
        <v>188</v>
      </c>
    </row>
    <row r="6" spans="1:8" x14ac:dyDescent="0.2">
      <c r="A6" s="62" t="s">
        <v>127</v>
      </c>
      <c r="B6" s="64" t="s">
        <v>17</v>
      </c>
      <c r="C6" s="62" t="s">
        <v>128</v>
      </c>
      <c r="D6" s="64" t="s">
        <v>8</v>
      </c>
      <c r="E6" s="64" t="s">
        <v>14</v>
      </c>
      <c r="F6" s="64" t="s">
        <v>133</v>
      </c>
      <c r="G6" s="62">
        <v>42</v>
      </c>
      <c r="H6" s="62">
        <f t="shared" si="0"/>
        <v>101</v>
      </c>
    </row>
    <row r="7" spans="1:8" x14ac:dyDescent="0.2">
      <c r="A7" s="62" t="s">
        <v>127</v>
      </c>
      <c r="B7" s="64" t="s">
        <v>17</v>
      </c>
      <c r="C7" s="62" t="s">
        <v>128</v>
      </c>
      <c r="D7" s="64" t="s">
        <v>8</v>
      </c>
      <c r="E7" s="64" t="s">
        <v>15</v>
      </c>
      <c r="F7" s="64" t="s">
        <v>134</v>
      </c>
      <c r="G7" s="62">
        <v>18</v>
      </c>
      <c r="H7" s="62">
        <f t="shared" si="0"/>
        <v>44</v>
      </c>
    </row>
    <row r="8" spans="1:8" x14ac:dyDescent="0.2">
      <c r="A8" s="62" t="s">
        <v>127</v>
      </c>
      <c r="B8" s="64" t="s">
        <v>17</v>
      </c>
      <c r="C8" s="62" t="s">
        <v>128</v>
      </c>
      <c r="D8" s="64" t="s">
        <v>8</v>
      </c>
      <c r="E8" s="64" t="s">
        <v>16</v>
      </c>
      <c r="F8" s="64" t="s">
        <v>135</v>
      </c>
      <c r="G8" s="62">
        <v>9</v>
      </c>
      <c r="H8" s="62">
        <f>ROUNDUP(G8*2*1.2,0)</f>
        <v>22</v>
      </c>
    </row>
    <row r="9" spans="1:8" x14ac:dyDescent="0.2">
      <c r="A9" s="62"/>
      <c r="B9" s="64"/>
      <c r="C9" s="62"/>
      <c r="D9" s="64"/>
      <c r="E9" s="64"/>
      <c r="F9" s="64"/>
      <c r="G9" s="62"/>
      <c r="H9" s="62"/>
    </row>
    <row r="10" spans="1:8" x14ac:dyDescent="0.2">
      <c r="A10" s="62" t="s">
        <v>127</v>
      </c>
      <c r="B10" s="64" t="s">
        <v>136</v>
      </c>
      <c r="C10" s="62" t="s">
        <v>128</v>
      </c>
      <c r="D10" s="64" t="s">
        <v>8</v>
      </c>
      <c r="E10" s="64" t="s">
        <v>10</v>
      </c>
      <c r="F10" s="64" t="s">
        <v>137</v>
      </c>
      <c r="G10" s="62">
        <v>22</v>
      </c>
      <c r="H10" s="62">
        <f>ROUNDUP(G10*2*1.2,0)</f>
        <v>53</v>
      </c>
    </row>
    <row r="11" spans="1:8" x14ac:dyDescent="0.2">
      <c r="A11" s="62" t="s">
        <v>127</v>
      </c>
      <c r="B11" s="64" t="s">
        <v>136</v>
      </c>
      <c r="C11" s="62" t="s">
        <v>128</v>
      </c>
      <c r="D11" s="64" t="s">
        <v>8</v>
      </c>
      <c r="E11" s="64" t="s">
        <v>11</v>
      </c>
      <c r="F11" s="64" t="s">
        <v>138</v>
      </c>
      <c r="G11" s="62">
        <v>46</v>
      </c>
      <c r="H11" s="62">
        <f t="shared" si="0"/>
        <v>111</v>
      </c>
    </row>
    <row r="12" spans="1:8" x14ac:dyDescent="0.2">
      <c r="A12" s="62" t="s">
        <v>127</v>
      </c>
      <c r="B12" s="64" t="s">
        <v>136</v>
      </c>
      <c r="C12" s="62" t="s">
        <v>128</v>
      </c>
      <c r="D12" s="64" t="s">
        <v>8</v>
      </c>
      <c r="E12" s="64" t="s">
        <v>12</v>
      </c>
      <c r="F12" s="64" t="s">
        <v>139</v>
      </c>
      <c r="G12" s="62">
        <v>85</v>
      </c>
      <c r="H12" s="62">
        <f t="shared" si="0"/>
        <v>204</v>
      </c>
    </row>
    <row r="13" spans="1:8" x14ac:dyDescent="0.2">
      <c r="A13" s="62" t="s">
        <v>127</v>
      </c>
      <c r="B13" s="64" t="s">
        <v>136</v>
      </c>
      <c r="C13" s="62" t="s">
        <v>128</v>
      </c>
      <c r="D13" s="64" t="s">
        <v>8</v>
      </c>
      <c r="E13" s="64" t="s">
        <v>13</v>
      </c>
      <c r="F13" s="64" t="s">
        <v>140</v>
      </c>
      <c r="G13" s="62">
        <v>78</v>
      </c>
      <c r="H13" s="62">
        <f t="shared" si="0"/>
        <v>188</v>
      </c>
    </row>
    <row r="14" spans="1:8" x14ac:dyDescent="0.2">
      <c r="A14" s="62" t="s">
        <v>127</v>
      </c>
      <c r="B14" s="64" t="s">
        <v>136</v>
      </c>
      <c r="C14" s="62" t="s">
        <v>128</v>
      </c>
      <c r="D14" s="64" t="s">
        <v>8</v>
      </c>
      <c r="E14" s="64" t="s">
        <v>14</v>
      </c>
      <c r="F14" s="64" t="s">
        <v>141</v>
      </c>
      <c r="G14" s="62">
        <v>42</v>
      </c>
      <c r="H14" s="62">
        <f t="shared" si="0"/>
        <v>101</v>
      </c>
    </row>
    <row r="15" spans="1:8" x14ac:dyDescent="0.2">
      <c r="A15" s="62" t="s">
        <v>127</v>
      </c>
      <c r="B15" s="64" t="s">
        <v>136</v>
      </c>
      <c r="C15" s="62" t="s">
        <v>128</v>
      </c>
      <c r="D15" s="64" t="s">
        <v>8</v>
      </c>
      <c r="E15" s="64" t="s">
        <v>15</v>
      </c>
      <c r="F15" s="64" t="s">
        <v>142</v>
      </c>
      <c r="G15" s="62">
        <v>18</v>
      </c>
      <c r="H15" s="62">
        <f t="shared" si="0"/>
        <v>44</v>
      </c>
    </row>
    <row r="16" spans="1:8" x14ac:dyDescent="0.2">
      <c r="A16" s="62" t="s">
        <v>127</v>
      </c>
      <c r="B16" s="64" t="s">
        <v>136</v>
      </c>
      <c r="C16" s="62" t="s">
        <v>128</v>
      </c>
      <c r="D16" s="64" t="s">
        <v>8</v>
      </c>
      <c r="E16" s="64" t="s">
        <v>16</v>
      </c>
      <c r="F16" s="64" t="s">
        <v>143</v>
      </c>
      <c r="G16" s="62">
        <v>9</v>
      </c>
      <c r="H16" s="62">
        <f t="shared" si="0"/>
        <v>22</v>
      </c>
    </row>
    <row r="17" spans="1:8" x14ac:dyDescent="0.2">
      <c r="A17" s="62"/>
      <c r="B17" s="64"/>
      <c r="C17" s="62"/>
      <c r="D17" s="64"/>
      <c r="E17" s="64"/>
      <c r="F17" s="64"/>
      <c r="G17" s="62"/>
      <c r="H17" s="62"/>
    </row>
    <row r="18" spans="1:8" x14ac:dyDescent="0.2">
      <c r="A18" s="62" t="s">
        <v>127</v>
      </c>
      <c r="B18" s="64" t="s">
        <v>144</v>
      </c>
      <c r="C18" s="62" t="s">
        <v>128</v>
      </c>
      <c r="D18" s="64" t="s">
        <v>8</v>
      </c>
      <c r="E18" s="64" t="s">
        <v>10</v>
      </c>
      <c r="F18" s="64" t="s">
        <v>145</v>
      </c>
      <c r="G18" s="62">
        <v>28</v>
      </c>
      <c r="H18" s="62">
        <f t="shared" si="0"/>
        <v>68</v>
      </c>
    </row>
    <row r="19" spans="1:8" x14ac:dyDescent="0.2">
      <c r="A19" s="62" t="s">
        <v>127</v>
      </c>
      <c r="B19" s="64" t="s">
        <v>144</v>
      </c>
      <c r="C19" s="62" t="s">
        <v>128</v>
      </c>
      <c r="D19" s="64" t="s">
        <v>8</v>
      </c>
      <c r="E19" s="64" t="s">
        <v>11</v>
      </c>
      <c r="F19" s="64" t="s">
        <v>146</v>
      </c>
      <c r="G19" s="62">
        <v>60</v>
      </c>
      <c r="H19" s="62">
        <f t="shared" si="0"/>
        <v>144</v>
      </c>
    </row>
    <row r="20" spans="1:8" x14ac:dyDescent="0.2">
      <c r="A20" s="62" t="s">
        <v>127</v>
      </c>
      <c r="B20" s="64" t="s">
        <v>144</v>
      </c>
      <c r="C20" s="62" t="s">
        <v>128</v>
      </c>
      <c r="D20" s="64" t="s">
        <v>8</v>
      </c>
      <c r="E20" s="64" t="s">
        <v>12</v>
      </c>
      <c r="F20" s="64" t="s">
        <v>147</v>
      </c>
      <c r="G20" s="62">
        <v>115</v>
      </c>
      <c r="H20" s="62">
        <f t="shared" si="0"/>
        <v>276</v>
      </c>
    </row>
    <row r="21" spans="1:8" x14ac:dyDescent="0.2">
      <c r="A21" s="62" t="s">
        <v>127</v>
      </c>
      <c r="B21" s="64" t="s">
        <v>144</v>
      </c>
      <c r="C21" s="62" t="s">
        <v>128</v>
      </c>
      <c r="D21" s="64" t="s">
        <v>8</v>
      </c>
      <c r="E21" s="64" t="s">
        <v>13</v>
      </c>
      <c r="F21" s="64" t="s">
        <v>148</v>
      </c>
      <c r="G21" s="62">
        <v>106</v>
      </c>
      <c r="H21" s="62">
        <f t="shared" si="0"/>
        <v>255</v>
      </c>
    </row>
    <row r="22" spans="1:8" x14ac:dyDescent="0.2">
      <c r="A22" s="62" t="s">
        <v>127</v>
      </c>
      <c r="B22" s="64" t="s">
        <v>144</v>
      </c>
      <c r="C22" s="62" t="s">
        <v>128</v>
      </c>
      <c r="D22" s="64" t="s">
        <v>8</v>
      </c>
      <c r="E22" s="64" t="s">
        <v>14</v>
      </c>
      <c r="F22" s="64" t="s">
        <v>149</v>
      </c>
      <c r="G22" s="62">
        <v>55</v>
      </c>
      <c r="H22" s="62">
        <f t="shared" si="0"/>
        <v>132</v>
      </c>
    </row>
    <row r="23" spans="1:8" x14ac:dyDescent="0.2">
      <c r="A23" s="62" t="s">
        <v>127</v>
      </c>
      <c r="B23" s="64" t="s">
        <v>144</v>
      </c>
      <c r="C23" s="62" t="s">
        <v>128</v>
      </c>
      <c r="D23" s="64" t="s">
        <v>8</v>
      </c>
      <c r="E23" s="64" t="s">
        <v>15</v>
      </c>
      <c r="F23" s="64" t="s">
        <v>150</v>
      </c>
      <c r="G23" s="62">
        <v>24</v>
      </c>
      <c r="H23" s="62">
        <f t="shared" si="0"/>
        <v>58</v>
      </c>
    </row>
    <row r="24" spans="1:8" x14ac:dyDescent="0.2">
      <c r="A24" s="62" t="s">
        <v>127</v>
      </c>
      <c r="B24" s="64" t="s">
        <v>144</v>
      </c>
      <c r="C24" s="62" t="s">
        <v>128</v>
      </c>
      <c r="D24" s="64" t="s">
        <v>8</v>
      </c>
      <c r="E24" s="64" t="s">
        <v>16</v>
      </c>
      <c r="F24" s="64" t="s">
        <v>151</v>
      </c>
      <c r="G24" s="62">
        <v>12</v>
      </c>
      <c r="H24" s="62">
        <f t="shared" si="0"/>
        <v>29</v>
      </c>
    </row>
    <row r="25" spans="1:8" x14ac:dyDescent="0.2">
      <c r="A25" s="62"/>
      <c r="B25" s="62"/>
      <c r="C25" s="62"/>
      <c r="D25" s="62"/>
      <c r="E25" s="62"/>
      <c r="F25" s="62"/>
      <c r="G25" s="62">
        <f>SUM(G2:G24)</f>
        <v>1000</v>
      </c>
      <c r="H25" s="62">
        <f>SUM(H2:H24)</f>
        <v>2408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34113-A185-439A-B180-55D92BEEE363}">
  <dimension ref="A1:H25"/>
  <sheetViews>
    <sheetView topLeftCell="B16" zoomScale="140" zoomScaleNormal="140" workbookViewId="0">
      <selection activeCell="G9" sqref="G9"/>
    </sheetView>
  </sheetViews>
  <sheetFormatPr defaultColWidth="11.5546875" defaultRowHeight="10" x14ac:dyDescent="0.2"/>
  <cols>
    <col min="1" max="1" width="27.5546875" hidden="1" customWidth="1"/>
    <col min="2" max="2" width="25.77734375" bestFit="1" customWidth="1"/>
    <col min="3" max="3" width="16.77734375" hidden="1" customWidth="1"/>
    <col min="4" max="4" width="13.44140625" bestFit="1" customWidth="1"/>
    <col min="5" max="5" width="5.21875" bestFit="1" customWidth="1"/>
    <col min="6" max="6" width="20.33203125" bestFit="1" customWidth="1"/>
    <col min="8" max="8" width="14.6640625" bestFit="1" customWidth="1"/>
  </cols>
  <sheetData>
    <row r="1" spans="1:8" x14ac:dyDescent="0.2">
      <c r="A1" s="63" t="s">
        <v>0</v>
      </c>
      <c r="B1" s="63" t="s">
        <v>1</v>
      </c>
      <c r="C1" s="63" t="s">
        <v>2</v>
      </c>
      <c r="D1" s="63" t="s">
        <v>20</v>
      </c>
      <c r="E1" s="63" t="s">
        <v>3</v>
      </c>
      <c r="F1" s="63" t="s">
        <v>4</v>
      </c>
      <c r="G1" s="63" t="s">
        <v>96</v>
      </c>
      <c r="H1" s="63" t="s">
        <v>97</v>
      </c>
    </row>
    <row r="2" spans="1:8" x14ac:dyDescent="0.2">
      <c r="A2" s="62" t="s">
        <v>152</v>
      </c>
      <c r="B2" s="64" t="s">
        <v>6</v>
      </c>
      <c r="C2" s="62" t="s">
        <v>153</v>
      </c>
      <c r="D2" s="64" t="s">
        <v>8</v>
      </c>
      <c r="E2" s="64" t="s">
        <v>10</v>
      </c>
      <c r="F2" s="64" t="s">
        <v>154</v>
      </c>
      <c r="G2" s="62">
        <v>37</v>
      </c>
      <c r="H2" s="62">
        <f>ROUNDUP(G2*2*1.2,0)</f>
        <v>89</v>
      </c>
    </row>
    <row r="3" spans="1:8" x14ac:dyDescent="0.2">
      <c r="A3" s="62" t="s">
        <v>152</v>
      </c>
      <c r="B3" s="64" t="s">
        <v>6</v>
      </c>
      <c r="C3" s="62" t="s">
        <v>153</v>
      </c>
      <c r="D3" s="64" t="s">
        <v>8</v>
      </c>
      <c r="E3" s="64" t="s">
        <v>11</v>
      </c>
      <c r="F3" s="64" t="s">
        <v>155</v>
      </c>
      <c r="G3" s="62">
        <v>80</v>
      </c>
      <c r="H3" s="62">
        <f t="shared" ref="H3:H24" si="0">ROUNDUP(G3*2*1.2,0)</f>
        <v>192</v>
      </c>
    </row>
    <row r="4" spans="1:8" x14ac:dyDescent="0.2">
      <c r="A4" s="62" t="s">
        <v>152</v>
      </c>
      <c r="B4" s="64" t="s">
        <v>6</v>
      </c>
      <c r="C4" s="62" t="s">
        <v>153</v>
      </c>
      <c r="D4" s="64" t="s">
        <v>8</v>
      </c>
      <c r="E4" s="64" t="s">
        <v>12</v>
      </c>
      <c r="F4" s="64" t="s">
        <v>156</v>
      </c>
      <c r="G4" s="62">
        <v>147</v>
      </c>
      <c r="H4" s="62">
        <f t="shared" si="0"/>
        <v>353</v>
      </c>
    </row>
    <row r="5" spans="1:8" x14ac:dyDescent="0.2">
      <c r="A5" s="62" t="s">
        <v>152</v>
      </c>
      <c r="B5" s="64" t="s">
        <v>6</v>
      </c>
      <c r="C5" s="62" t="s">
        <v>153</v>
      </c>
      <c r="D5" s="64" t="s">
        <v>8</v>
      </c>
      <c r="E5" s="64" t="s">
        <v>13</v>
      </c>
      <c r="F5" s="64" t="s">
        <v>157</v>
      </c>
      <c r="G5" s="62">
        <v>135</v>
      </c>
      <c r="H5" s="62">
        <f t="shared" si="0"/>
        <v>324</v>
      </c>
    </row>
    <row r="6" spans="1:8" x14ac:dyDescent="0.2">
      <c r="A6" s="62" t="s">
        <v>152</v>
      </c>
      <c r="B6" s="64" t="s">
        <v>6</v>
      </c>
      <c r="C6" s="62" t="s">
        <v>153</v>
      </c>
      <c r="D6" s="64" t="s">
        <v>8</v>
      </c>
      <c r="E6" s="64" t="s">
        <v>14</v>
      </c>
      <c r="F6" s="64" t="s">
        <v>158</v>
      </c>
      <c r="G6" s="62">
        <v>74</v>
      </c>
      <c r="H6" s="62">
        <f t="shared" si="0"/>
        <v>178</v>
      </c>
    </row>
    <row r="7" spans="1:8" x14ac:dyDescent="0.2">
      <c r="A7" s="62" t="s">
        <v>152</v>
      </c>
      <c r="B7" s="64" t="s">
        <v>6</v>
      </c>
      <c r="C7" s="62" t="s">
        <v>153</v>
      </c>
      <c r="D7" s="64" t="s">
        <v>8</v>
      </c>
      <c r="E7" s="64" t="s">
        <v>15</v>
      </c>
      <c r="F7" s="64" t="s">
        <v>159</v>
      </c>
      <c r="G7" s="62">
        <v>31</v>
      </c>
      <c r="H7" s="62">
        <f t="shared" si="0"/>
        <v>75</v>
      </c>
    </row>
    <row r="8" spans="1:8" x14ac:dyDescent="0.2">
      <c r="A8" s="62" t="s">
        <v>152</v>
      </c>
      <c r="B8" s="64" t="s">
        <v>6</v>
      </c>
      <c r="C8" s="62" t="s">
        <v>153</v>
      </c>
      <c r="D8" s="64" t="s">
        <v>8</v>
      </c>
      <c r="E8" s="64" t="s">
        <v>16</v>
      </c>
      <c r="F8" s="64" t="s">
        <v>160</v>
      </c>
      <c r="G8" s="62">
        <v>16</v>
      </c>
      <c r="H8" s="62">
        <f t="shared" si="0"/>
        <v>39</v>
      </c>
    </row>
    <row r="9" spans="1:8" x14ac:dyDescent="0.2">
      <c r="A9" s="62"/>
      <c r="B9" s="64"/>
      <c r="C9" s="62"/>
      <c r="D9" s="64"/>
      <c r="E9" s="64"/>
      <c r="F9" s="64"/>
      <c r="G9" s="62"/>
      <c r="H9" s="62"/>
    </row>
    <row r="10" spans="1:8" x14ac:dyDescent="0.2">
      <c r="A10" s="62" t="s">
        <v>152</v>
      </c>
      <c r="B10" s="64" t="s">
        <v>17</v>
      </c>
      <c r="C10" s="62" t="s">
        <v>153</v>
      </c>
      <c r="D10" s="64" t="s">
        <v>8</v>
      </c>
      <c r="E10" s="64" t="s">
        <v>10</v>
      </c>
      <c r="F10" s="64" t="s">
        <v>161</v>
      </c>
      <c r="G10" s="62">
        <v>28</v>
      </c>
      <c r="H10" s="62">
        <f t="shared" si="0"/>
        <v>68</v>
      </c>
    </row>
    <row r="11" spans="1:8" x14ac:dyDescent="0.2">
      <c r="A11" s="62" t="s">
        <v>152</v>
      </c>
      <c r="B11" s="64" t="s">
        <v>17</v>
      </c>
      <c r="C11" s="62" t="s">
        <v>153</v>
      </c>
      <c r="D11" s="64" t="s">
        <v>8</v>
      </c>
      <c r="E11" s="64" t="s">
        <v>11</v>
      </c>
      <c r="F11" s="64" t="s">
        <v>162</v>
      </c>
      <c r="G11" s="62">
        <v>60</v>
      </c>
      <c r="H11" s="62">
        <f t="shared" si="0"/>
        <v>144</v>
      </c>
    </row>
    <row r="12" spans="1:8" x14ac:dyDescent="0.2">
      <c r="A12" s="62" t="s">
        <v>152</v>
      </c>
      <c r="B12" s="64" t="s">
        <v>17</v>
      </c>
      <c r="C12" s="62" t="s">
        <v>153</v>
      </c>
      <c r="D12" s="64" t="s">
        <v>8</v>
      </c>
      <c r="E12" s="64" t="s">
        <v>12</v>
      </c>
      <c r="F12" s="64" t="s">
        <v>163</v>
      </c>
      <c r="G12" s="62">
        <v>115</v>
      </c>
      <c r="H12" s="62">
        <f t="shared" si="0"/>
        <v>276</v>
      </c>
    </row>
    <row r="13" spans="1:8" x14ac:dyDescent="0.2">
      <c r="A13" s="62" t="s">
        <v>152</v>
      </c>
      <c r="B13" s="64" t="s">
        <v>17</v>
      </c>
      <c r="C13" s="62" t="s">
        <v>153</v>
      </c>
      <c r="D13" s="64" t="s">
        <v>8</v>
      </c>
      <c r="E13" s="64" t="s">
        <v>13</v>
      </c>
      <c r="F13" s="64" t="s">
        <v>164</v>
      </c>
      <c r="G13" s="62">
        <v>106</v>
      </c>
      <c r="H13" s="62">
        <f t="shared" si="0"/>
        <v>255</v>
      </c>
    </row>
    <row r="14" spans="1:8" x14ac:dyDescent="0.2">
      <c r="A14" s="62" t="s">
        <v>152</v>
      </c>
      <c r="B14" s="64" t="s">
        <v>17</v>
      </c>
      <c r="C14" s="62" t="s">
        <v>153</v>
      </c>
      <c r="D14" s="64" t="s">
        <v>8</v>
      </c>
      <c r="E14" s="64" t="s">
        <v>14</v>
      </c>
      <c r="F14" s="64" t="s">
        <v>165</v>
      </c>
      <c r="G14" s="62">
        <v>55</v>
      </c>
      <c r="H14" s="62">
        <f t="shared" si="0"/>
        <v>132</v>
      </c>
    </row>
    <row r="15" spans="1:8" x14ac:dyDescent="0.2">
      <c r="A15" s="62" t="s">
        <v>152</v>
      </c>
      <c r="B15" s="64" t="s">
        <v>17</v>
      </c>
      <c r="C15" s="62" t="s">
        <v>153</v>
      </c>
      <c r="D15" s="64" t="s">
        <v>8</v>
      </c>
      <c r="E15" s="64" t="s">
        <v>15</v>
      </c>
      <c r="F15" s="64" t="s">
        <v>166</v>
      </c>
      <c r="G15" s="62">
        <v>24</v>
      </c>
      <c r="H15" s="62">
        <f t="shared" si="0"/>
        <v>58</v>
      </c>
    </row>
    <row r="16" spans="1:8" x14ac:dyDescent="0.2">
      <c r="A16" s="62" t="s">
        <v>152</v>
      </c>
      <c r="B16" s="64" t="s">
        <v>17</v>
      </c>
      <c r="C16" s="62" t="s">
        <v>153</v>
      </c>
      <c r="D16" s="64" t="s">
        <v>8</v>
      </c>
      <c r="E16" s="64" t="s">
        <v>16</v>
      </c>
      <c r="F16" s="64" t="s">
        <v>167</v>
      </c>
      <c r="G16" s="62">
        <v>12</v>
      </c>
      <c r="H16" s="62">
        <f t="shared" si="0"/>
        <v>29</v>
      </c>
    </row>
    <row r="17" spans="1:8" x14ac:dyDescent="0.2">
      <c r="A17" s="62"/>
      <c r="B17" s="64"/>
      <c r="C17" s="62"/>
      <c r="D17" s="64"/>
      <c r="E17" s="64"/>
      <c r="F17" s="64"/>
      <c r="G17" s="62"/>
      <c r="H17" s="62"/>
    </row>
    <row r="18" spans="1:8" x14ac:dyDescent="0.2">
      <c r="A18" s="62" t="s">
        <v>152</v>
      </c>
      <c r="B18" s="64" t="s">
        <v>168</v>
      </c>
      <c r="C18" s="62" t="s">
        <v>153</v>
      </c>
      <c r="D18" s="64" t="s">
        <v>8</v>
      </c>
      <c r="E18" s="64" t="s">
        <v>10</v>
      </c>
      <c r="F18" s="64" t="s">
        <v>169</v>
      </c>
      <c r="G18" s="62">
        <v>22</v>
      </c>
      <c r="H18" s="62">
        <f t="shared" si="0"/>
        <v>53</v>
      </c>
    </row>
    <row r="19" spans="1:8" x14ac:dyDescent="0.2">
      <c r="A19" s="62" t="s">
        <v>152</v>
      </c>
      <c r="B19" s="64" t="s">
        <v>168</v>
      </c>
      <c r="C19" s="62" t="s">
        <v>153</v>
      </c>
      <c r="D19" s="64" t="s">
        <v>8</v>
      </c>
      <c r="E19" s="64" t="s">
        <v>11</v>
      </c>
      <c r="F19" s="64" t="s">
        <v>170</v>
      </c>
      <c r="G19" s="62">
        <v>46</v>
      </c>
      <c r="H19" s="62">
        <f t="shared" si="0"/>
        <v>111</v>
      </c>
    </row>
    <row r="20" spans="1:8" x14ac:dyDescent="0.2">
      <c r="A20" s="62" t="s">
        <v>152</v>
      </c>
      <c r="B20" s="64" t="s">
        <v>168</v>
      </c>
      <c r="C20" s="62" t="s">
        <v>153</v>
      </c>
      <c r="D20" s="64" t="s">
        <v>8</v>
      </c>
      <c r="E20" s="64" t="s">
        <v>12</v>
      </c>
      <c r="F20" s="64" t="s">
        <v>171</v>
      </c>
      <c r="G20" s="62">
        <v>85</v>
      </c>
      <c r="H20" s="62">
        <f t="shared" si="0"/>
        <v>204</v>
      </c>
    </row>
    <row r="21" spans="1:8" x14ac:dyDescent="0.2">
      <c r="A21" s="62" t="s">
        <v>152</v>
      </c>
      <c r="B21" s="64" t="s">
        <v>168</v>
      </c>
      <c r="C21" s="62" t="s">
        <v>153</v>
      </c>
      <c r="D21" s="64" t="s">
        <v>8</v>
      </c>
      <c r="E21" s="64" t="s">
        <v>13</v>
      </c>
      <c r="F21" s="64" t="s">
        <v>172</v>
      </c>
      <c r="G21" s="62">
        <v>78</v>
      </c>
      <c r="H21" s="62">
        <f t="shared" si="0"/>
        <v>188</v>
      </c>
    </row>
    <row r="22" spans="1:8" x14ac:dyDescent="0.2">
      <c r="A22" s="62" t="s">
        <v>152</v>
      </c>
      <c r="B22" s="64" t="s">
        <v>168</v>
      </c>
      <c r="C22" s="62" t="s">
        <v>153</v>
      </c>
      <c r="D22" s="64" t="s">
        <v>8</v>
      </c>
      <c r="E22" s="64" t="s">
        <v>14</v>
      </c>
      <c r="F22" s="64" t="s">
        <v>173</v>
      </c>
      <c r="G22" s="62">
        <v>42</v>
      </c>
      <c r="H22" s="62">
        <f t="shared" si="0"/>
        <v>101</v>
      </c>
    </row>
    <row r="23" spans="1:8" x14ac:dyDescent="0.2">
      <c r="A23" s="62" t="s">
        <v>152</v>
      </c>
      <c r="B23" s="64" t="s">
        <v>168</v>
      </c>
      <c r="C23" s="62" t="s">
        <v>153</v>
      </c>
      <c r="D23" s="64" t="s">
        <v>8</v>
      </c>
      <c r="E23" s="64" t="s">
        <v>15</v>
      </c>
      <c r="F23" s="64" t="s">
        <v>174</v>
      </c>
      <c r="G23" s="62">
        <v>18</v>
      </c>
      <c r="H23" s="62">
        <f t="shared" si="0"/>
        <v>44</v>
      </c>
    </row>
    <row r="24" spans="1:8" x14ac:dyDescent="0.2">
      <c r="A24" s="62" t="s">
        <v>152</v>
      </c>
      <c r="B24" s="64" t="s">
        <v>168</v>
      </c>
      <c r="C24" s="62" t="s">
        <v>153</v>
      </c>
      <c r="D24" s="64" t="s">
        <v>8</v>
      </c>
      <c r="E24" s="64" t="s">
        <v>16</v>
      </c>
      <c r="F24" s="64" t="s">
        <v>175</v>
      </c>
      <c r="G24" s="62">
        <v>9</v>
      </c>
      <c r="H24" s="62">
        <f t="shared" si="0"/>
        <v>22</v>
      </c>
    </row>
    <row r="25" spans="1:8" x14ac:dyDescent="0.2">
      <c r="A25" s="62"/>
      <c r="B25" s="62"/>
      <c r="C25" s="62"/>
      <c r="D25" s="62"/>
      <c r="E25" s="62"/>
      <c r="F25" s="62"/>
      <c r="G25" s="62">
        <f>SUM(G2:G24)</f>
        <v>1220</v>
      </c>
      <c r="H25" s="62">
        <f>SUM(H2:H24)</f>
        <v>2935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7B695C-4C66-4CC1-80A6-5447FBC0A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21DEAB-382F-445B-BB70-AB80A75DB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60CD3B-4F24-452F-9BCA-8C8D994E521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PUR.QT-2.BM1</vt:lpstr>
      <vt:lpstr>M-0126-KT-6675</vt:lpstr>
      <vt:lpstr>M-0126-KT-6724</vt:lpstr>
      <vt:lpstr>M-0126-KT-6725</vt:lpstr>
      <vt:lpstr>M-0126-KT-7032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2025-07-03T19:10:30Z</dcterms:created>
  <dcterms:modified xsi:type="dcterms:W3CDTF">2025-07-24T02:57:19Z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