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eu.nguyen\Downloads\"/>
    </mc:Choice>
  </mc:AlternateContent>
  <xr:revisionPtr revIDLastSave="0" documentId="13_ncr:1_{6402FC05-4BAA-4ACB-A1C6-8D0768F6074B}" xr6:coauthVersionLast="47" xr6:coauthVersionMax="47" xr10:uidLastSave="{00000000-0000-0000-0000-000000000000}"/>
  <bookViews>
    <workbookView xWindow="-120" yWindow="-120" windowWidth="29040" windowHeight="15720" activeTab="5" xr2:uid="{A3B6D7C8-B403-104C-87DB-2574DEAD3F3A}"/>
  </bookViews>
  <sheets>
    <sheet name="Rollup" sheetId="11" r:id="rId1"/>
    <sheet name="Costing" sheetId="12" state="hidden" r:id="rId2"/>
    <sheet name="C-0425-KT-6308" sheetId="9" r:id="rId3"/>
    <sheet name="C-0425-KB-6309" sheetId="10" r:id="rId4"/>
    <sheet name="C-0425-KT-6310" sheetId="1" r:id="rId5"/>
    <sheet name="C-0425-KT-6313" sheetId="7" r:id="rId6"/>
    <sheet name="C-0425-KT-6312" sheetId="8" r:id="rId7"/>
  </sheets>
  <definedNames>
    <definedName name="_xlnm._FilterDatabase" localSheetId="3" hidden="1">'C-0425-KB-6309'!$AE$13:$BB$305</definedName>
    <definedName name="_xlnm._FilterDatabase" localSheetId="2" hidden="1">'C-0425-KT-6308'!$AE$13:$BB$232</definedName>
    <definedName name="_xlnm._FilterDatabase" localSheetId="4" hidden="1">'C-0425-KT-6310'!$AE$13:$BB$316</definedName>
    <definedName name="_xlnm._FilterDatabase" localSheetId="6" hidden="1">'C-0425-KT-6312'!$AE$13:$BB$316</definedName>
    <definedName name="_xlnm._FilterDatabase" localSheetId="5" hidden="1">'C-0425-KT-6313'!$AE$13:$BB$317</definedName>
    <definedName name="_xlnm._FilterDatabase" localSheetId="0" hidden="1">Rollup!$B$2:$AB$92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322" i="8" l="1"/>
  <c r="AS323" i="8"/>
  <c r="AS324" i="8"/>
  <c r="AS325" i="8"/>
  <c r="AS326" i="8"/>
  <c r="AS327" i="8"/>
  <c r="AS328" i="8"/>
  <c r="AS329" i="8"/>
  <c r="AS330" i="8"/>
  <c r="AS331" i="8"/>
  <c r="AS332" i="8"/>
  <c r="AS333" i="8"/>
  <c r="AS334" i="8"/>
  <c r="AS335" i="8"/>
  <c r="AS336" i="8"/>
  <c r="AS337" i="8"/>
  <c r="AS338" i="8"/>
  <c r="AS339" i="8"/>
  <c r="AS340" i="8"/>
  <c r="AS341" i="8"/>
  <c r="AS342" i="8"/>
  <c r="AS321" i="8"/>
  <c r="AS321" i="7"/>
  <c r="AS322" i="7"/>
  <c r="AS323" i="7"/>
  <c r="AS324" i="7"/>
  <c r="AS325" i="7"/>
  <c r="AS326" i="7"/>
  <c r="AS327" i="7"/>
  <c r="AS328" i="7"/>
  <c r="AS329" i="7"/>
  <c r="AS330" i="7"/>
  <c r="AS331" i="7"/>
  <c r="AS332" i="7"/>
  <c r="AS333" i="7"/>
  <c r="AS334" i="7"/>
  <c r="AS335" i="7"/>
  <c r="AS336" i="7"/>
  <c r="AS337" i="7"/>
  <c r="AS338" i="7"/>
  <c r="AS339" i="7"/>
  <c r="AS340" i="7"/>
  <c r="AS341" i="7"/>
  <c r="AS342" i="7"/>
  <c r="AS308" i="7"/>
  <c r="AE309" i="7" s="1"/>
  <c r="AS294" i="7"/>
  <c r="AE295" i="7" s="1"/>
  <c r="AS322" i="1"/>
  <c r="AS323" i="1"/>
  <c r="AS324" i="1"/>
  <c r="AS325" i="1"/>
  <c r="AS326" i="1"/>
  <c r="AS327" i="1"/>
  <c r="AS328" i="1"/>
  <c r="AS329" i="1"/>
  <c r="AS330" i="1"/>
  <c r="AS331" i="1"/>
  <c r="AS332" i="1"/>
  <c r="AS333" i="1"/>
  <c r="AS334" i="1"/>
  <c r="AS335" i="1"/>
  <c r="AS336" i="1"/>
  <c r="AS337" i="1"/>
  <c r="AS338" i="1"/>
  <c r="AS339" i="1"/>
  <c r="AS340" i="1"/>
  <c r="AS341" i="1"/>
  <c r="AS342" i="1"/>
  <c r="AS321" i="1"/>
  <c r="AS311" i="10"/>
  <c r="AS312" i="10"/>
  <c r="AS313" i="10"/>
  <c r="AS314" i="10"/>
  <c r="AS315" i="10"/>
  <c r="AS316" i="10"/>
  <c r="AS317" i="10"/>
  <c r="AS310" i="10"/>
  <c r="AS294" i="9"/>
  <c r="AS295" i="9"/>
  <c r="AS296" i="9"/>
  <c r="AS297" i="9"/>
  <c r="AS298" i="9"/>
  <c r="AS299" i="9"/>
  <c r="AS300" i="9"/>
  <c r="AS301" i="9"/>
  <c r="AS302" i="9"/>
  <c r="AS303" i="9"/>
  <c r="AS304" i="9"/>
  <c r="AS305" i="9"/>
  <c r="AS306" i="9"/>
  <c r="AS307" i="9"/>
  <c r="AS308" i="9"/>
  <c r="AS293" i="9"/>
  <c r="AS307" i="8"/>
  <c r="AE308" i="8" s="1"/>
  <c r="AS293" i="8"/>
  <c r="AE294" i="8" s="1"/>
  <c r="AS279" i="8"/>
  <c r="AE280" i="8" s="1"/>
  <c r="AS265" i="8"/>
  <c r="AE266" i="8" s="1"/>
  <c r="AS251" i="8"/>
  <c r="AE252" i="8" s="1"/>
  <c r="AS237" i="8"/>
  <c r="AE238" i="8" s="1"/>
  <c r="AS223" i="8"/>
  <c r="AE224" i="8" s="1"/>
  <c r="AS209" i="8"/>
  <c r="AE210" i="8" s="1"/>
  <c r="AE196" i="8"/>
  <c r="AS195" i="8"/>
  <c r="AS181" i="8"/>
  <c r="AE182" i="8" s="1"/>
  <c r="AE168" i="8"/>
  <c r="AS167" i="8"/>
  <c r="AS153" i="8"/>
  <c r="AE154" i="8" s="1"/>
  <c r="AS139" i="8"/>
  <c r="AE140" i="8" s="1"/>
  <c r="AS125" i="8"/>
  <c r="AE126" i="8" s="1"/>
  <c r="AO119" i="8"/>
  <c r="AN119" i="8"/>
  <c r="AM119" i="8"/>
  <c r="AL119" i="8"/>
  <c r="AK119" i="8"/>
  <c r="AJ119" i="8"/>
  <c r="AI119" i="8"/>
  <c r="AH119" i="8"/>
  <c r="AG119" i="8"/>
  <c r="AO118" i="8"/>
  <c r="AN118" i="8"/>
  <c r="AM118" i="8"/>
  <c r="AL118" i="8"/>
  <c r="AK118" i="8"/>
  <c r="AJ118" i="8"/>
  <c r="AI118" i="8"/>
  <c r="AH118" i="8"/>
  <c r="AG118" i="8"/>
  <c r="AO117" i="8"/>
  <c r="AN117" i="8"/>
  <c r="AM117" i="8"/>
  <c r="AL117" i="8"/>
  <c r="AK117" i="8"/>
  <c r="AJ117" i="8"/>
  <c r="AI117" i="8"/>
  <c r="AH117" i="8"/>
  <c r="AG117" i="8"/>
  <c r="AO116" i="8"/>
  <c r="AN116" i="8"/>
  <c r="AM116" i="8"/>
  <c r="AL116" i="8"/>
  <c r="AK116" i="8"/>
  <c r="AJ116" i="8"/>
  <c r="AI116" i="8"/>
  <c r="AH116" i="8"/>
  <c r="AG116" i="8"/>
  <c r="AO115" i="8"/>
  <c r="AN115" i="8"/>
  <c r="AM115" i="8"/>
  <c r="AL115" i="8"/>
  <c r="AK115" i="8"/>
  <c r="AJ115" i="8"/>
  <c r="AI115" i="8"/>
  <c r="AH115" i="8"/>
  <c r="AG115" i="8"/>
  <c r="AO114" i="8"/>
  <c r="AN114" i="8"/>
  <c r="AM114" i="8"/>
  <c r="AL114" i="8"/>
  <c r="AK114" i="8"/>
  <c r="AJ114" i="8"/>
  <c r="AI114" i="8"/>
  <c r="AH114" i="8"/>
  <c r="AG114" i="8"/>
  <c r="AO113" i="8"/>
  <c r="AN113" i="8"/>
  <c r="AM113" i="8"/>
  <c r="AL113" i="8"/>
  <c r="AK113" i="8"/>
  <c r="AJ113" i="8"/>
  <c r="AI113" i="8"/>
  <c r="AH113" i="8"/>
  <c r="AG113" i="8"/>
  <c r="AO112" i="8"/>
  <c r="AN112" i="8"/>
  <c r="AM112" i="8"/>
  <c r="AL112" i="8"/>
  <c r="AK112" i="8"/>
  <c r="AJ112" i="8"/>
  <c r="AI112" i="8"/>
  <c r="AH112" i="8"/>
  <c r="AG112" i="8"/>
  <c r="AS111" i="8"/>
  <c r="AE112" i="8" s="1"/>
  <c r="AO111" i="8"/>
  <c r="AN111" i="8"/>
  <c r="AM111" i="8"/>
  <c r="AL111" i="8"/>
  <c r="AK111" i="8"/>
  <c r="AJ111" i="8"/>
  <c r="AI111" i="8"/>
  <c r="AH111" i="8"/>
  <c r="AG111" i="8"/>
  <c r="AO110" i="8"/>
  <c r="AN110" i="8"/>
  <c r="AM110" i="8"/>
  <c r="AL110" i="8"/>
  <c r="AK110" i="8"/>
  <c r="AJ110" i="8"/>
  <c r="AI110" i="8"/>
  <c r="AH110" i="8"/>
  <c r="AG110" i="8"/>
  <c r="AF110" i="8"/>
  <c r="AG109" i="8"/>
  <c r="AF109" i="8"/>
  <c r="AO105" i="8"/>
  <c r="AN105" i="8"/>
  <c r="AM105" i="8"/>
  <c r="AL105" i="8"/>
  <c r="AK105" i="8"/>
  <c r="AJ105" i="8"/>
  <c r="AI105" i="8"/>
  <c r="AH105" i="8"/>
  <c r="AG105" i="8"/>
  <c r="AO104" i="8"/>
  <c r="AN104" i="8"/>
  <c r="AM104" i="8"/>
  <c r="AL104" i="8"/>
  <c r="AK104" i="8"/>
  <c r="AJ104" i="8"/>
  <c r="AI104" i="8"/>
  <c r="AH104" i="8"/>
  <c r="AG104" i="8"/>
  <c r="AO103" i="8"/>
  <c r="AN103" i="8"/>
  <c r="AM103" i="8"/>
  <c r="AL103" i="8"/>
  <c r="AK103" i="8"/>
  <c r="AJ103" i="8"/>
  <c r="AI103" i="8"/>
  <c r="AH103" i="8"/>
  <c r="AG103" i="8"/>
  <c r="AO102" i="8"/>
  <c r="AN102" i="8"/>
  <c r="AM102" i="8"/>
  <c r="AL102" i="8"/>
  <c r="AK102" i="8"/>
  <c r="AJ102" i="8"/>
  <c r="AI102" i="8"/>
  <c r="AH102" i="8"/>
  <c r="AG102" i="8"/>
  <c r="AO101" i="8"/>
  <c r="AN101" i="8"/>
  <c r="AM101" i="8"/>
  <c r="AL101" i="8"/>
  <c r="AK101" i="8"/>
  <c r="AJ101" i="8"/>
  <c r="AI101" i="8"/>
  <c r="AH101" i="8"/>
  <c r="AG101" i="8"/>
  <c r="AO100" i="8"/>
  <c r="AN100" i="8"/>
  <c r="AM100" i="8"/>
  <c r="AL100" i="8"/>
  <c r="AK100" i="8"/>
  <c r="AJ100" i="8"/>
  <c r="AI100" i="8"/>
  <c r="AH100" i="8"/>
  <c r="AG100" i="8"/>
  <c r="AO99" i="8"/>
  <c r="AN99" i="8"/>
  <c r="AM99" i="8"/>
  <c r="AL99" i="8"/>
  <c r="AK99" i="8"/>
  <c r="AJ99" i="8"/>
  <c r="AI99" i="8"/>
  <c r="AH99" i="8"/>
  <c r="AG99" i="8"/>
  <c r="AO98" i="8"/>
  <c r="AN98" i="8"/>
  <c r="AM98" i="8"/>
  <c r="AL98" i="8"/>
  <c r="AK98" i="8"/>
  <c r="AJ98" i="8"/>
  <c r="AI98" i="8"/>
  <c r="AH98" i="8"/>
  <c r="AG98" i="8"/>
  <c r="AS97" i="8"/>
  <c r="AE98" i="8" s="1"/>
  <c r="AO97" i="8"/>
  <c r="AN97" i="8"/>
  <c r="AM97" i="8"/>
  <c r="AL97" i="8"/>
  <c r="AK97" i="8"/>
  <c r="AJ97" i="8"/>
  <c r="AI97" i="8"/>
  <c r="AH97" i="8"/>
  <c r="AG97" i="8"/>
  <c r="AO96" i="8"/>
  <c r="AN96" i="8"/>
  <c r="AM96" i="8"/>
  <c r="AL96" i="8"/>
  <c r="AK96" i="8"/>
  <c r="AJ96" i="8"/>
  <c r="AI96" i="8"/>
  <c r="AH96" i="8"/>
  <c r="AG96" i="8"/>
  <c r="AF96" i="8"/>
  <c r="AG95" i="8"/>
  <c r="AF95" i="8"/>
  <c r="AO91" i="8"/>
  <c r="AN91" i="8"/>
  <c r="AM91" i="8"/>
  <c r="AL91" i="8"/>
  <c r="AK91" i="8"/>
  <c r="AJ91" i="8"/>
  <c r="AI91" i="8"/>
  <c r="AH91" i="8"/>
  <c r="AG91" i="8"/>
  <c r="AO90" i="8"/>
  <c r="AN90" i="8"/>
  <c r="AM90" i="8"/>
  <c r="AL90" i="8"/>
  <c r="AK90" i="8"/>
  <c r="AJ90" i="8"/>
  <c r="AI90" i="8"/>
  <c r="AH90" i="8"/>
  <c r="AG90" i="8"/>
  <c r="AO89" i="8"/>
  <c r="AN89" i="8"/>
  <c r="AM89" i="8"/>
  <c r="AL89" i="8"/>
  <c r="AK89" i="8"/>
  <c r="AJ89" i="8"/>
  <c r="AI89" i="8"/>
  <c r="AH89" i="8"/>
  <c r="AG89" i="8"/>
  <c r="AO88" i="8"/>
  <c r="AN88" i="8"/>
  <c r="AM88" i="8"/>
  <c r="AL88" i="8"/>
  <c r="AK88" i="8"/>
  <c r="AJ88" i="8"/>
  <c r="AI88" i="8"/>
  <c r="AH88" i="8"/>
  <c r="AG88" i="8"/>
  <c r="AO87" i="8"/>
  <c r="AN87" i="8"/>
  <c r="AM87" i="8"/>
  <c r="AL87" i="8"/>
  <c r="AK87" i="8"/>
  <c r="AJ87" i="8"/>
  <c r="AI87" i="8"/>
  <c r="AH87" i="8"/>
  <c r="AP87" i="8" s="1"/>
  <c r="AQ87" i="8" s="1"/>
  <c r="AG87" i="8"/>
  <c r="AO86" i="8"/>
  <c r="AN86" i="8"/>
  <c r="AM86" i="8"/>
  <c r="AL86" i="8"/>
  <c r="AK86" i="8"/>
  <c r="AJ86" i="8"/>
  <c r="AI86" i="8"/>
  <c r="AH86" i="8"/>
  <c r="AG86" i="8"/>
  <c r="AO85" i="8"/>
  <c r="AN85" i="8"/>
  <c r="AM85" i="8"/>
  <c r="AL85" i="8"/>
  <c r="AK85" i="8"/>
  <c r="AJ85" i="8"/>
  <c r="AI85" i="8"/>
  <c r="AH85" i="8"/>
  <c r="AG85" i="8"/>
  <c r="AO84" i="8"/>
  <c r="AN84" i="8"/>
  <c r="AM84" i="8"/>
  <c r="AL84" i="8"/>
  <c r="AK84" i="8"/>
  <c r="AJ84" i="8"/>
  <c r="AI84" i="8"/>
  <c r="AH84" i="8"/>
  <c r="AG84" i="8"/>
  <c r="AS83" i="8"/>
  <c r="AE84" i="8" s="1"/>
  <c r="AO83" i="8"/>
  <c r="AN83" i="8"/>
  <c r="AM83" i="8"/>
  <c r="AL83" i="8"/>
  <c r="AK83" i="8"/>
  <c r="AJ83" i="8"/>
  <c r="AI83" i="8"/>
  <c r="AH83" i="8"/>
  <c r="AG83" i="8"/>
  <c r="AO82" i="8"/>
  <c r="AN82" i="8"/>
  <c r="AM82" i="8"/>
  <c r="AL82" i="8"/>
  <c r="AK82" i="8"/>
  <c r="AJ82" i="8"/>
  <c r="AI82" i="8"/>
  <c r="AH82" i="8"/>
  <c r="AG82" i="8"/>
  <c r="AF82" i="8"/>
  <c r="AG81" i="8"/>
  <c r="AF81" i="8"/>
  <c r="AO77" i="8"/>
  <c r="AN77" i="8"/>
  <c r="AM77" i="8"/>
  <c r="AL77" i="8"/>
  <c r="AK77" i="8"/>
  <c r="AJ77" i="8"/>
  <c r="AI77" i="8"/>
  <c r="AH77" i="8"/>
  <c r="AG77" i="8"/>
  <c r="AO76" i="8"/>
  <c r="AN76" i="8"/>
  <c r="AM76" i="8"/>
  <c r="AL76" i="8"/>
  <c r="AK76" i="8"/>
  <c r="AJ76" i="8"/>
  <c r="AI76" i="8"/>
  <c r="AH76" i="8"/>
  <c r="AG76" i="8"/>
  <c r="AO75" i="8"/>
  <c r="AN75" i="8"/>
  <c r="AM75" i="8"/>
  <c r="AL75" i="8"/>
  <c r="AK75" i="8"/>
  <c r="AJ75" i="8"/>
  <c r="AI75" i="8"/>
  <c r="AH75" i="8"/>
  <c r="AG75" i="8"/>
  <c r="AO74" i="8"/>
  <c r="AN74" i="8"/>
  <c r="AM74" i="8"/>
  <c r="AL74" i="8"/>
  <c r="AK74" i="8"/>
  <c r="AJ74" i="8"/>
  <c r="AI74" i="8"/>
  <c r="AH74" i="8"/>
  <c r="AG74" i="8"/>
  <c r="AO73" i="8"/>
  <c r="AN73" i="8"/>
  <c r="AM73" i="8"/>
  <c r="AL73" i="8"/>
  <c r="AK73" i="8"/>
  <c r="AJ73" i="8"/>
  <c r="AI73" i="8"/>
  <c r="AH73" i="8"/>
  <c r="AG73" i="8"/>
  <c r="AO72" i="8"/>
  <c r="AN72" i="8"/>
  <c r="AM72" i="8"/>
  <c r="AL72" i="8"/>
  <c r="AK72" i="8"/>
  <c r="AJ72" i="8"/>
  <c r="AI72" i="8"/>
  <c r="AH72" i="8"/>
  <c r="AG72" i="8"/>
  <c r="AO71" i="8"/>
  <c r="AN71" i="8"/>
  <c r="AM71" i="8"/>
  <c r="AL71" i="8"/>
  <c r="AK71" i="8"/>
  <c r="AJ71" i="8"/>
  <c r="AI71" i="8"/>
  <c r="AH71" i="8"/>
  <c r="AG71" i="8"/>
  <c r="AO70" i="8"/>
  <c r="AN70" i="8"/>
  <c r="AM70" i="8"/>
  <c r="AL70" i="8"/>
  <c r="AK70" i="8"/>
  <c r="AJ70" i="8"/>
  <c r="AI70" i="8"/>
  <c r="AI78" i="8" s="1"/>
  <c r="AH70" i="8"/>
  <c r="AG70" i="8"/>
  <c r="AS69" i="8"/>
  <c r="AE70" i="8" s="1"/>
  <c r="AO69" i="8"/>
  <c r="AN69" i="8"/>
  <c r="AM69" i="8"/>
  <c r="AL69" i="8"/>
  <c r="AK69" i="8"/>
  <c r="AJ69" i="8"/>
  <c r="AI69" i="8"/>
  <c r="AH69" i="8"/>
  <c r="AG69" i="8"/>
  <c r="AO68" i="8"/>
  <c r="AN68" i="8"/>
  <c r="AM68" i="8"/>
  <c r="AL68" i="8"/>
  <c r="AK68" i="8"/>
  <c r="AJ68" i="8"/>
  <c r="AI68" i="8"/>
  <c r="AH68" i="8"/>
  <c r="AG68" i="8"/>
  <c r="AF68" i="8"/>
  <c r="AG67" i="8"/>
  <c r="AF67" i="8"/>
  <c r="AO63" i="8"/>
  <c r="AN63" i="8"/>
  <c r="AM63" i="8"/>
  <c r="AL63" i="8"/>
  <c r="AK63" i="8"/>
  <c r="AJ63" i="8"/>
  <c r="AI63" i="8"/>
  <c r="AH63" i="8"/>
  <c r="AG63" i="8"/>
  <c r="AO62" i="8"/>
  <c r="AN62" i="8"/>
  <c r="AM62" i="8"/>
  <c r="AL62" i="8"/>
  <c r="AK62" i="8"/>
  <c r="AJ62" i="8"/>
  <c r="AI62" i="8"/>
  <c r="AH62" i="8"/>
  <c r="AG62" i="8"/>
  <c r="AO61" i="8"/>
  <c r="AN61" i="8"/>
  <c r="AM61" i="8"/>
  <c r="AL61" i="8"/>
  <c r="AK61" i="8"/>
  <c r="AJ61" i="8"/>
  <c r="AI61" i="8"/>
  <c r="AH61" i="8"/>
  <c r="AG61" i="8"/>
  <c r="AO60" i="8"/>
  <c r="AN60" i="8"/>
  <c r="AM60" i="8"/>
  <c r="AL60" i="8"/>
  <c r="AK60" i="8"/>
  <c r="AJ60" i="8"/>
  <c r="AI60" i="8"/>
  <c r="AH60" i="8"/>
  <c r="AG60" i="8"/>
  <c r="AO59" i="8"/>
  <c r="AN59" i="8"/>
  <c r="AM59" i="8"/>
  <c r="AL59" i="8"/>
  <c r="AK59" i="8"/>
  <c r="AJ59" i="8"/>
  <c r="AI59" i="8"/>
  <c r="AH59" i="8"/>
  <c r="AG59" i="8"/>
  <c r="AO58" i="8"/>
  <c r="AN58" i="8"/>
  <c r="AM58" i="8"/>
  <c r="AL58" i="8"/>
  <c r="AK58" i="8"/>
  <c r="AJ58" i="8"/>
  <c r="AI58" i="8"/>
  <c r="AH58" i="8"/>
  <c r="AG58" i="8"/>
  <c r="AO57" i="8"/>
  <c r="AN57" i="8"/>
  <c r="AM57" i="8"/>
  <c r="AL57" i="8"/>
  <c r="AK57" i="8"/>
  <c r="AJ57" i="8"/>
  <c r="AI57" i="8"/>
  <c r="AH57" i="8"/>
  <c r="AG57" i="8"/>
  <c r="AO56" i="8"/>
  <c r="AN56" i="8"/>
  <c r="AM56" i="8"/>
  <c r="AL56" i="8"/>
  <c r="AK56" i="8"/>
  <c r="AJ56" i="8"/>
  <c r="AI56" i="8"/>
  <c r="AH56" i="8"/>
  <c r="AG56" i="8"/>
  <c r="AS55" i="8"/>
  <c r="AE56" i="8" s="1"/>
  <c r="AO55" i="8"/>
  <c r="AN55" i="8"/>
  <c r="AM55" i="8"/>
  <c r="AL55" i="8"/>
  <c r="AK55" i="8"/>
  <c r="AJ55" i="8"/>
  <c r="AI55" i="8"/>
  <c r="AH55" i="8"/>
  <c r="AG55" i="8"/>
  <c r="AO54" i="8"/>
  <c r="AN54" i="8"/>
  <c r="AM54" i="8"/>
  <c r="AL54" i="8"/>
  <c r="AK54" i="8"/>
  <c r="AJ54" i="8"/>
  <c r="AI54" i="8"/>
  <c r="AH54" i="8"/>
  <c r="AG54" i="8"/>
  <c r="AF54" i="8"/>
  <c r="AG53" i="8"/>
  <c r="AF53" i="8"/>
  <c r="AO49" i="8"/>
  <c r="AN49" i="8"/>
  <c r="AM49" i="8"/>
  <c r="AL49" i="8"/>
  <c r="AK49" i="8"/>
  <c r="AJ49" i="8"/>
  <c r="AI49" i="8"/>
  <c r="AH49" i="8"/>
  <c r="AG49" i="8"/>
  <c r="AO48" i="8"/>
  <c r="AN48" i="8"/>
  <c r="AM48" i="8"/>
  <c r="AL48" i="8"/>
  <c r="AK48" i="8"/>
  <c r="AJ48" i="8"/>
  <c r="AI48" i="8"/>
  <c r="AH48" i="8"/>
  <c r="AG48" i="8"/>
  <c r="AO47" i="8"/>
  <c r="AN47" i="8"/>
  <c r="AM47" i="8"/>
  <c r="AL47" i="8"/>
  <c r="AK47" i="8"/>
  <c r="AJ47" i="8"/>
  <c r="AI47" i="8"/>
  <c r="AH47" i="8"/>
  <c r="AP47" i="8" s="1"/>
  <c r="AG47" i="8"/>
  <c r="AO46" i="8"/>
  <c r="AN46" i="8"/>
  <c r="AM46" i="8"/>
  <c r="AL46" i="8"/>
  <c r="AK46" i="8"/>
  <c r="AJ46" i="8"/>
  <c r="AI46" i="8"/>
  <c r="AH46" i="8"/>
  <c r="AG46" i="8"/>
  <c r="AO45" i="8"/>
  <c r="AN45" i="8"/>
  <c r="AM45" i="8"/>
  <c r="AL45" i="8"/>
  <c r="AK45" i="8"/>
  <c r="AJ45" i="8"/>
  <c r="AI45" i="8"/>
  <c r="AH45" i="8"/>
  <c r="AG45" i="8"/>
  <c r="AO44" i="8"/>
  <c r="AN44" i="8"/>
  <c r="AM44" i="8"/>
  <c r="AL44" i="8"/>
  <c r="AK44" i="8"/>
  <c r="AJ44" i="8"/>
  <c r="AI44" i="8"/>
  <c r="AH44" i="8"/>
  <c r="AG44" i="8"/>
  <c r="AO43" i="8"/>
  <c r="AN43" i="8"/>
  <c r="AM43" i="8"/>
  <c r="AL43" i="8"/>
  <c r="AK43" i="8"/>
  <c r="AJ43" i="8"/>
  <c r="AI43" i="8"/>
  <c r="AH43" i="8"/>
  <c r="AG43" i="8"/>
  <c r="AO42" i="8"/>
  <c r="AN42" i="8"/>
  <c r="AM42" i="8"/>
  <c r="AL42" i="8"/>
  <c r="AK42" i="8"/>
  <c r="AJ42" i="8"/>
  <c r="AI42" i="8"/>
  <c r="AH42" i="8"/>
  <c r="AG42" i="8"/>
  <c r="AS41" i="8"/>
  <c r="AE42" i="8" s="1"/>
  <c r="AO41" i="8"/>
  <c r="AN41" i="8"/>
  <c r="AM41" i="8"/>
  <c r="AL41" i="8"/>
  <c r="AK41" i="8"/>
  <c r="AJ41" i="8"/>
  <c r="AI41" i="8"/>
  <c r="AH41" i="8"/>
  <c r="AG41" i="8"/>
  <c r="AO40" i="8"/>
  <c r="AN40" i="8"/>
  <c r="AM40" i="8"/>
  <c r="AL40" i="8"/>
  <c r="AK40" i="8"/>
  <c r="AJ40" i="8"/>
  <c r="AI40" i="8"/>
  <c r="AH40" i="8"/>
  <c r="AG40" i="8"/>
  <c r="AF40" i="8"/>
  <c r="AG39" i="8"/>
  <c r="AF39" i="8"/>
  <c r="AO35" i="8"/>
  <c r="AN35" i="8"/>
  <c r="AM35" i="8"/>
  <c r="AL35" i="8"/>
  <c r="AK35" i="8"/>
  <c r="AJ35" i="8"/>
  <c r="AI35" i="8"/>
  <c r="AH35" i="8"/>
  <c r="AG35" i="8"/>
  <c r="AO34" i="8"/>
  <c r="AN34" i="8"/>
  <c r="AM34" i="8"/>
  <c r="AL34" i="8"/>
  <c r="AK34" i="8"/>
  <c r="AJ34" i="8"/>
  <c r="AI34" i="8"/>
  <c r="AH34" i="8"/>
  <c r="AG34" i="8"/>
  <c r="AO33" i="8"/>
  <c r="AN33" i="8"/>
  <c r="AM33" i="8"/>
  <c r="AL33" i="8"/>
  <c r="AK33" i="8"/>
  <c r="AJ33" i="8"/>
  <c r="AI33" i="8"/>
  <c r="AH33" i="8"/>
  <c r="AG33" i="8"/>
  <c r="AO32" i="8"/>
  <c r="AN32" i="8"/>
  <c r="AM32" i="8"/>
  <c r="AL32" i="8"/>
  <c r="AK32" i="8"/>
  <c r="AJ32" i="8"/>
  <c r="AI32" i="8"/>
  <c r="AH32" i="8"/>
  <c r="AG32" i="8"/>
  <c r="AO31" i="8"/>
  <c r="AN31" i="8"/>
  <c r="AM31" i="8"/>
  <c r="AL31" i="8"/>
  <c r="AK31" i="8"/>
  <c r="AJ31" i="8"/>
  <c r="AI31" i="8"/>
  <c r="AH31" i="8"/>
  <c r="AG31" i="8"/>
  <c r="AO30" i="8"/>
  <c r="AN30" i="8"/>
  <c r="AM30" i="8"/>
  <c r="AL30" i="8"/>
  <c r="AK30" i="8"/>
  <c r="AJ30" i="8"/>
  <c r="AI30" i="8"/>
  <c r="AH30" i="8"/>
  <c r="AG30" i="8"/>
  <c r="AO29" i="8"/>
  <c r="AN29" i="8"/>
  <c r="AM29" i="8"/>
  <c r="AL29" i="8"/>
  <c r="AK29" i="8"/>
  <c r="AJ29" i="8"/>
  <c r="AI29" i="8"/>
  <c r="AH29" i="8"/>
  <c r="AG29" i="8"/>
  <c r="AO28" i="8"/>
  <c r="AN28" i="8"/>
  <c r="AM28" i="8"/>
  <c r="AL28" i="8"/>
  <c r="AK28" i="8"/>
  <c r="AJ28" i="8"/>
  <c r="AI28" i="8"/>
  <c r="AH28" i="8"/>
  <c r="AG28" i="8"/>
  <c r="AS27" i="8"/>
  <c r="AE28" i="8" s="1"/>
  <c r="AO27" i="8"/>
  <c r="AN27" i="8"/>
  <c r="AM27" i="8"/>
  <c r="AL27" i="8"/>
  <c r="AK27" i="8"/>
  <c r="AJ27" i="8"/>
  <c r="AI27" i="8"/>
  <c r="AH27" i="8"/>
  <c r="AG27" i="8"/>
  <c r="AO26" i="8"/>
  <c r="AN26" i="8"/>
  <c r="AM26" i="8"/>
  <c r="AL26" i="8"/>
  <c r="AK26" i="8"/>
  <c r="AJ26" i="8"/>
  <c r="AI26" i="8"/>
  <c r="AH26" i="8"/>
  <c r="AG26" i="8"/>
  <c r="AF26" i="8"/>
  <c r="AG25" i="8"/>
  <c r="AF25" i="8"/>
  <c r="AO21" i="8"/>
  <c r="AN21" i="8"/>
  <c r="AM21" i="8"/>
  <c r="AL21" i="8"/>
  <c r="AK21" i="8"/>
  <c r="AJ21" i="8"/>
  <c r="AI21" i="8"/>
  <c r="AH21" i="8"/>
  <c r="AG21" i="8"/>
  <c r="AF21" i="8"/>
  <c r="AO20" i="8"/>
  <c r="AN20" i="8"/>
  <c r="AM20" i="8"/>
  <c r="AL20" i="8"/>
  <c r="AK20" i="8"/>
  <c r="AJ20" i="8"/>
  <c r="AI20" i="8"/>
  <c r="AH20" i="8"/>
  <c r="AG20" i="8"/>
  <c r="AF20" i="8"/>
  <c r="AO19" i="8"/>
  <c r="AN19" i="8"/>
  <c r="AM19" i="8"/>
  <c r="AL19" i="8"/>
  <c r="AK19" i="8"/>
  <c r="AJ19" i="8"/>
  <c r="AI19" i="8"/>
  <c r="AH19" i="8"/>
  <c r="AG19" i="8"/>
  <c r="AF19" i="8"/>
  <c r="AO18" i="8"/>
  <c r="AN18" i="8"/>
  <c r="AM18" i="8"/>
  <c r="AL18" i="8"/>
  <c r="AK18" i="8"/>
  <c r="AJ18" i="8"/>
  <c r="AI18" i="8"/>
  <c r="AH18" i="8"/>
  <c r="AG18" i="8"/>
  <c r="AF18" i="8"/>
  <c r="AO17" i="8"/>
  <c r="AN17" i="8"/>
  <c r="AM17" i="8"/>
  <c r="AL17" i="8"/>
  <c r="AK17" i="8"/>
  <c r="AJ17" i="8"/>
  <c r="AI17" i="8"/>
  <c r="AH17" i="8"/>
  <c r="AG17" i="8"/>
  <c r="AF17" i="8"/>
  <c r="AO16" i="8"/>
  <c r="AN16" i="8"/>
  <c r="AM16" i="8"/>
  <c r="AL16" i="8"/>
  <c r="AK16" i="8"/>
  <c r="AJ16" i="8"/>
  <c r="AI16" i="8"/>
  <c r="AH16" i="8"/>
  <c r="AG16" i="8"/>
  <c r="AF16" i="8"/>
  <c r="AO15" i="8"/>
  <c r="AN15" i="8"/>
  <c r="AM15" i="8"/>
  <c r="AL15" i="8"/>
  <c r="AK15" i="8"/>
  <c r="AJ15" i="8"/>
  <c r="AI15" i="8"/>
  <c r="AH15" i="8"/>
  <c r="AG15" i="8"/>
  <c r="AF15" i="8"/>
  <c r="AO14" i="8"/>
  <c r="AN14" i="8"/>
  <c r="AM14" i="8"/>
  <c r="AL14" i="8"/>
  <c r="AK14" i="8"/>
  <c r="AJ14" i="8"/>
  <c r="AI14" i="8"/>
  <c r="AH14" i="8"/>
  <c r="AG14" i="8"/>
  <c r="AF14" i="8"/>
  <c r="AE14" i="8"/>
  <c r="AS13" i="8"/>
  <c r="AO13" i="8"/>
  <c r="AN13" i="8"/>
  <c r="AM13" i="8"/>
  <c r="AL13" i="8"/>
  <c r="AK13" i="8"/>
  <c r="AJ13" i="8"/>
  <c r="AI13" i="8"/>
  <c r="AH13" i="8"/>
  <c r="AG13" i="8"/>
  <c r="AF13" i="8"/>
  <c r="AS279" i="7"/>
  <c r="AE280" i="7" s="1"/>
  <c r="AS265" i="7"/>
  <c r="AE266" i="7" s="1"/>
  <c r="AS251" i="7"/>
  <c r="AE252" i="7" s="1"/>
  <c r="AS237" i="7"/>
  <c r="AE238" i="7" s="1"/>
  <c r="AS223" i="7"/>
  <c r="AE224" i="7" s="1"/>
  <c r="AS209" i="7"/>
  <c r="AE210" i="7" s="1"/>
  <c r="AS195" i="7"/>
  <c r="AE196" i="7" s="1"/>
  <c r="AS181" i="7"/>
  <c r="AE182" i="7" s="1"/>
  <c r="AS167" i="7"/>
  <c r="AE168" i="7" s="1"/>
  <c r="AS153" i="7"/>
  <c r="AE154" i="7" s="1"/>
  <c r="AS139" i="7"/>
  <c r="AE140" i="7" s="1"/>
  <c r="AS125" i="7"/>
  <c r="AE126" i="7" s="1"/>
  <c r="AO119" i="7"/>
  <c r="AN119" i="7"/>
  <c r="AM119" i="7"/>
  <c r="AL119" i="7"/>
  <c r="AK119" i="7"/>
  <c r="AJ119" i="7"/>
  <c r="AI119" i="7"/>
  <c r="AH119" i="7"/>
  <c r="AG119" i="7"/>
  <c r="AO118" i="7"/>
  <c r="AN118" i="7"/>
  <c r="AM118" i="7"/>
  <c r="AL118" i="7"/>
  <c r="AK118" i="7"/>
  <c r="AJ118" i="7"/>
  <c r="AI118" i="7"/>
  <c r="AH118" i="7"/>
  <c r="AG118" i="7"/>
  <c r="AO117" i="7"/>
  <c r="AN117" i="7"/>
  <c r="AM117" i="7"/>
  <c r="AL117" i="7"/>
  <c r="AK117" i="7"/>
  <c r="AJ117" i="7"/>
  <c r="AI117" i="7"/>
  <c r="AH117" i="7"/>
  <c r="AG117" i="7"/>
  <c r="AO116" i="7"/>
  <c r="AN116" i="7"/>
  <c r="AM116" i="7"/>
  <c r="AL116" i="7"/>
  <c r="AK116" i="7"/>
  <c r="AJ116" i="7"/>
  <c r="AI116" i="7"/>
  <c r="AH116" i="7"/>
  <c r="AG116" i="7"/>
  <c r="AO115" i="7"/>
  <c r="AN115" i="7"/>
  <c r="AM115" i="7"/>
  <c r="AL115" i="7"/>
  <c r="AK115" i="7"/>
  <c r="AJ115" i="7"/>
  <c r="AI115" i="7"/>
  <c r="AH115" i="7"/>
  <c r="AG115" i="7"/>
  <c r="AO114" i="7"/>
  <c r="AN114" i="7"/>
  <c r="AM114" i="7"/>
  <c r="AL114" i="7"/>
  <c r="AK114" i="7"/>
  <c r="AJ114" i="7"/>
  <c r="AI114" i="7"/>
  <c r="AH114" i="7"/>
  <c r="AG114" i="7"/>
  <c r="AO113" i="7"/>
  <c r="AN113" i="7"/>
  <c r="AM113" i="7"/>
  <c r="AL113" i="7"/>
  <c r="AK113" i="7"/>
  <c r="AJ113" i="7"/>
  <c r="AI113" i="7"/>
  <c r="AH113" i="7"/>
  <c r="AG113" i="7"/>
  <c r="AO112" i="7"/>
  <c r="AN112" i="7"/>
  <c r="AM112" i="7"/>
  <c r="AL112" i="7"/>
  <c r="AK112" i="7"/>
  <c r="AJ112" i="7"/>
  <c r="AI112" i="7"/>
  <c r="AH112" i="7"/>
  <c r="AG112" i="7"/>
  <c r="AS111" i="7"/>
  <c r="AE112" i="7" s="1"/>
  <c r="AO111" i="7"/>
  <c r="AN111" i="7"/>
  <c r="AM111" i="7"/>
  <c r="AL111" i="7"/>
  <c r="AK111" i="7"/>
  <c r="AJ111" i="7"/>
  <c r="AI111" i="7"/>
  <c r="AH111" i="7"/>
  <c r="AG111" i="7"/>
  <c r="AO110" i="7"/>
  <c r="AN110" i="7"/>
  <c r="AM110" i="7"/>
  <c r="AL110" i="7"/>
  <c r="AK110" i="7"/>
  <c r="AJ110" i="7"/>
  <c r="AI110" i="7"/>
  <c r="AH110" i="7"/>
  <c r="AG110" i="7"/>
  <c r="AF110" i="7"/>
  <c r="AG109" i="7"/>
  <c r="AF109" i="7"/>
  <c r="AO105" i="7"/>
  <c r="AN105" i="7"/>
  <c r="AM105" i="7"/>
  <c r="AL105" i="7"/>
  <c r="AK105" i="7"/>
  <c r="AJ105" i="7"/>
  <c r="AI105" i="7"/>
  <c r="AH105" i="7"/>
  <c r="AG105" i="7"/>
  <c r="AO104" i="7"/>
  <c r="AN104" i="7"/>
  <c r="AM104" i="7"/>
  <c r="AL104" i="7"/>
  <c r="AK104" i="7"/>
  <c r="AJ104" i="7"/>
  <c r="AI104" i="7"/>
  <c r="AH104" i="7"/>
  <c r="AG104" i="7"/>
  <c r="AO103" i="7"/>
  <c r="AN103" i="7"/>
  <c r="AM103" i="7"/>
  <c r="AL103" i="7"/>
  <c r="AK103" i="7"/>
  <c r="AJ103" i="7"/>
  <c r="AI103" i="7"/>
  <c r="AH103" i="7"/>
  <c r="AG103" i="7"/>
  <c r="AO102" i="7"/>
  <c r="AN102" i="7"/>
  <c r="AM102" i="7"/>
  <c r="AL102" i="7"/>
  <c r="AK102" i="7"/>
  <c r="AJ102" i="7"/>
  <c r="AI102" i="7"/>
  <c r="AH102" i="7"/>
  <c r="AG102" i="7"/>
  <c r="AO101" i="7"/>
  <c r="AN101" i="7"/>
  <c r="AM101" i="7"/>
  <c r="AL101" i="7"/>
  <c r="AK101" i="7"/>
  <c r="AJ101" i="7"/>
  <c r="AI101" i="7"/>
  <c r="AH101" i="7"/>
  <c r="AG101" i="7"/>
  <c r="AO100" i="7"/>
  <c r="AN100" i="7"/>
  <c r="AM100" i="7"/>
  <c r="AL100" i="7"/>
  <c r="AK100" i="7"/>
  <c r="AJ100" i="7"/>
  <c r="AI100" i="7"/>
  <c r="AH100" i="7"/>
  <c r="AG100" i="7"/>
  <c r="AO99" i="7"/>
  <c r="AN99" i="7"/>
  <c r="AM99" i="7"/>
  <c r="AL99" i="7"/>
  <c r="AK99" i="7"/>
  <c r="AJ99" i="7"/>
  <c r="AI99" i="7"/>
  <c r="AH99" i="7"/>
  <c r="AG99" i="7"/>
  <c r="AO98" i="7"/>
  <c r="AN98" i="7"/>
  <c r="AM98" i="7"/>
  <c r="AL98" i="7"/>
  <c r="AK98" i="7"/>
  <c r="AJ98" i="7"/>
  <c r="AI98" i="7"/>
  <c r="AH98" i="7"/>
  <c r="AG98" i="7"/>
  <c r="AS97" i="7"/>
  <c r="AE98" i="7" s="1"/>
  <c r="AO97" i="7"/>
  <c r="AN97" i="7"/>
  <c r="AM97" i="7"/>
  <c r="AL97" i="7"/>
  <c r="AK97" i="7"/>
  <c r="AJ97" i="7"/>
  <c r="AI97" i="7"/>
  <c r="AH97" i="7"/>
  <c r="AG97" i="7"/>
  <c r="AO96" i="7"/>
  <c r="AN96" i="7"/>
  <c r="AM96" i="7"/>
  <c r="AL96" i="7"/>
  <c r="AK96" i="7"/>
  <c r="AJ96" i="7"/>
  <c r="AI96" i="7"/>
  <c r="AH96" i="7"/>
  <c r="AG96" i="7"/>
  <c r="AF96" i="7"/>
  <c r="AG95" i="7"/>
  <c r="AF95" i="7"/>
  <c r="AO91" i="7"/>
  <c r="AN91" i="7"/>
  <c r="AM91" i="7"/>
  <c r="AL91" i="7"/>
  <c r="AK91" i="7"/>
  <c r="AJ91" i="7"/>
  <c r="AI91" i="7"/>
  <c r="AH91" i="7"/>
  <c r="AG91" i="7"/>
  <c r="AO90" i="7"/>
  <c r="AN90" i="7"/>
  <c r="AM90" i="7"/>
  <c r="AL90" i="7"/>
  <c r="AK90" i="7"/>
  <c r="AJ90" i="7"/>
  <c r="AI90" i="7"/>
  <c r="AH90" i="7"/>
  <c r="AG90" i="7"/>
  <c r="AO89" i="7"/>
  <c r="AN89" i="7"/>
  <c r="AM89" i="7"/>
  <c r="AL89" i="7"/>
  <c r="AK89" i="7"/>
  <c r="AJ89" i="7"/>
  <c r="AI89" i="7"/>
  <c r="AH89" i="7"/>
  <c r="AG89" i="7"/>
  <c r="AO88" i="7"/>
  <c r="AN88" i="7"/>
  <c r="AM88" i="7"/>
  <c r="AL88" i="7"/>
  <c r="AK88" i="7"/>
  <c r="AJ88" i="7"/>
  <c r="AI88" i="7"/>
  <c r="AH88" i="7"/>
  <c r="AG88" i="7"/>
  <c r="AO87" i="7"/>
  <c r="AN87" i="7"/>
  <c r="AM87" i="7"/>
  <c r="AL87" i="7"/>
  <c r="AK87" i="7"/>
  <c r="AJ87" i="7"/>
  <c r="AI87" i="7"/>
  <c r="AH87" i="7"/>
  <c r="AG87" i="7"/>
  <c r="AO86" i="7"/>
  <c r="AN86" i="7"/>
  <c r="AM86" i="7"/>
  <c r="AL86" i="7"/>
  <c r="AK86" i="7"/>
  <c r="AJ86" i="7"/>
  <c r="AI86" i="7"/>
  <c r="AH86" i="7"/>
  <c r="AG86" i="7"/>
  <c r="AO85" i="7"/>
  <c r="AN85" i="7"/>
  <c r="AM85" i="7"/>
  <c r="AL85" i="7"/>
  <c r="AK85" i="7"/>
  <c r="AJ85" i="7"/>
  <c r="AI85" i="7"/>
  <c r="AH85" i="7"/>
  <c r="AG85" i="7"/>
  <c r="AO84" i="7"/>
  <c r="AN84" i="7"/>
  <c r="AM84" i="7"/>
  <c r="AL84" i="7"/>
  <c r="AK84" i="7"/>
  <c r="AJ84" i="7"/>
  <c r="AI84" i="7"/>
  <c r="AH84" i="7"/>
  <c r="AG84" i="7"/>
  <c r="AS83" i="7"/>
  <c r="AE84" i="7" s="1"/>
  <c r="AO83" i="7"/>
  <c r="AN83" i="7"/>
  <c r="AM83" i="7"/>
  <c r="AL83" i="7"/>
  <c r="AK83" i="7"/>
  <c r="AJ83" i="7"/>
  <c r="AI83" i="7"/>
  <c r="AH83" i="7"/>
  <c r="AG83" i="7"/>
  <c r="AO82" i="7"/>
  <c r="AN82" i="7"/>
  <c r="AM82" i="7"/>
  <c r="AL82" i="7"/>
  <c r="AK82" i="7"/>
  <c r="AJ82" i="7"/>
  <c r="AI82" i="7"/>
  <c r="AH82" i="7"/>
  <c r="AG82" i="7"/>
  <c r="AF82" i="7"/>
  <c r="AG81" i="7"/>
  <c r="AF81" i="7"/>
  <c r="AO77" i="7"/>
  <c r="AN77" i="7"/>
  <c r="AM77" i="7"/>
  <c r="AL77" i="7"/>
  <c r="AK77" i="7"/>
  <c r="AJ77" i="7"/>
  <c r="AI77" i="7"/>
  <c r="AH77" i="7"/>
  <c r="AG77" i="7"/>
  <c r="AO76" i="7"/>
  <c r="AN76" i="7"/>
  <c r="AM76" i="7"/>
  <c r="AL76" i="7"/>
  <c r="AK76" i="7"/>
  <c r="AJ76" i="7"/>
  <c r="AI76" i="7"/>
  <c r="AH76" i="7"/>
  <c r="AG76" i="7"/>
  <c r="AO75" i="7"/>
  <c r="AN75" i="7"/>
  <c r="AM75" i="7"/>
  <c r="AL75" i="7"/>
  <c r="AK75" i="7"/>
  <c r="AJ75" i="7"/>
  <c r="AI75" i="7"/>
  <c r="AH75" i="7"/>
  <c r="AG75" i="7"/>
  <c r="AO74" i="7"/>
  <c r="AN74" i="7"/>
  <c r="AM74" i="7"/>
  <c r="AL74" i="7"/>
  <c r="AK74" i="7"/>
  <c r="AJ74" i="7"/>
  <c r="AI74" i="7"/>
  <c r="AH74" i="7"/>
  <c r="AG74" i="7"/>
  <c r="AO73" i="7"/>
  <c r="AN73" i="7"/>
  <c r="AM73" i="7"/>
  <c r="AL73" i="7"/>
  <c r="AK73" i="7"/>
  <c r="AJ73" i="7"/>
  <c r="AI73" i="7"/>
  <c r="AH73" i="7"/>
  <c r="AG73" i="7"/>
  <c r="AO72" i="7"/>
  <c r="AN72" i="7"/>
  <c r="AM72" i="7"/>
  <c r="AL72" i="7"/>
  <c r="AK72" i="7"/>
  <c r="AJ72" i="7"/>
  <c r="AI72" i="7"/>
  <c r="AH72" i="7"/>
  <c r="AG72" i="7"/>
  <c r="AO71" i="7"/>
  <c r="AN71" i="7"/>
  <c r="AM71" i="7"/>
  <c r="AL71" i="7"/>
  <c r="AK71" i="7"/>
  <c r="AJ71" i="7"/>
  <c r="AI71" i="7"/>
  <c r="AH71" i="7"/>
  <c r="AG71" i="7"/>
  <c r="AO70" i="7"/>
  <c r="AN70" i="7"/>
  <c r="AM70" i="7"/>
  <c r="AL70" i="7"/>
  <c r="AK70" i="7"/>
  <c r="AJ70" i="7"/>
  <c r="AI70" i="7"/>
  <c r="AH70" i="7"/>
  <c r="AG70" i="7"/>
  <c r="AS69" i="7"/>
  <c r="AE70" i="7" s="1"/>
  <c r="AO69" i="7"/>
  <c r="AN69" i="7"/>
  <c r="AM69" i="7"/>
  <c r="AL69" i="7"/>
  <c r="AK69" i="7"/>
  <c r="AJ69" i="7"/>
  <c r="AI69" i="7"/>
  <c r="AH69" i="7"/>
  <c r="AG69" i="7"/>
  <c r="AO68" i="7"/>
  <c r="AN68" i="7"/>
  <c r="AM68" i="7"/>
  <c r="AL68" i="7"/>
  <c r="AK68" i="7"/>
  <c r="AJ68" i="7"/>
  <c r="AI68" i="7"/>
  <c r="AH68" i="7"/>
  <c r="AG68" i="7"/>
  <c r="AF68" i="7"/>
  <c r="AG67" i="7"/>
  <c r="AF67" i="7"/>
  <c r="AO63" i="7"/>
  <c r="AN63" i="7"/>
  <c r="AM63" i="7"/>
  <c r="AL63" i="7"/>
  <c r="AK63" i="7"/>
  <c r="AJ63" i="7"/>
  <c r="AI63" i="7"/>
  <c r="AH63" i="7"/>
  <c r="AG63" i="7"/>
  <c r="AO62" i="7"/>
  <c r="AN62" i="7"/>
  <c r="AM62" i="7"/>
  <c r="AL62" i="7"/>
  <c r="AK62" i="7"/>
  <c r="AJ62" i="7"/>
  <c r="AI62" i="7"/>
  <c r="AH62" i="7"/>
  <c r="AG62" i="7"/>
  <c r="AO61" i="7"/>
  <c r="AN61" i="7"/>
  <c r="AM61" i="7"/>
  <c r="AL61" i="7"/>
  <c r="AK61" i="7"/>
  <c r="AJ61" i="7"/>
  <c r="AI61" i="7"/>
  <c r="AH61" i="7"/>
  <c r="AG61" i="7"/>
  <c r="AO60" i="7"/>
  <c r="AN60" i="7"/>
  <c r="AM60" i="7"/>
  <c r="AL60" i="7"/>
  <c r="AK60" i="7"/>
  <c r="AJ60" i="7"/>
  <c r="AI60" i="7"/>
  <c r="AH60" i="7"/>
  <c r="AG60" i="7"/>
  <c r="AO59" i="7"/>
  <c r="AN59" i="7"/>
  <c r="AM59" i="7"/>
  <c r="AL59" i="7"/>
  <c r="AK59" i="7"/>
  <c r="AJ59" i="7"/>
  <c r="AI59" i="7"/>
  <c r="AH59" i="7"/>
  <c r="AG59" i="7"/>
  <c r="AO58" i="7"/>
  <c r="AN58" i="7"/>
  <c r="AM58" i="7"/>
  <c r="AL58" i="7"/>
  <c r="AK58" i="7"/>
  <c r="AJ58" i="7"/>
  <c r="AI58" i="7"/>
  <c r="AH58" i="7"/>
  <c r="AG58" i="7"/>
  <c r="AO57" i="7"/>
  <c r="AN57" i="7"/>
  <c r="AM57" i="7"/>
  <c r="AL57" i="7"/>
  <c r="AK57" i="7"/>
  <c r="AJ57" i="7"/>
  <c r="AI57" i="7"/>
  <c r="AH57" i="7"/>
  <c r="AG57" i="7"/>
  <c r="AO56" i="7"/>
  <c r="AN56" i="7"/>
  <c r="AM56" i="7"/>
  <c r="AL56" i="7"/>
  <c r="AK56" i="7"/>
  <c r="AJ56" i="7"/>
  <c r="AI56" i="7"/>
  <c r="AH56" i="7"/>
  <c r="AG56" i="7"/>
  <c r="AS55" i="7"/>
  <c r="AE56" i="7" s="1"/>
  <c r="AO55" i="7"/>
  <c r="AN55" i="7"/>
  <c r="AM55" i="7"/>
  <c r="AL55" i="7"/>
  <c r="AK55" i="7"/>
  <c r="AJ55" i="7"/>
  <c r="AI55" i="7"/>
  <c r="AH55" i="7"/>
  <c r="AG55" i="7"/>
  <c r="AO54" i="7"/>
  <c r="AN54" i="7"/>
  <c r="AM54" i="7"/>
  <c r="AL54" i="7"/>
  <c r="AK54" i="7"/>
  <c r="AJ54" i="7"/>
  <c r="AI54" i="7"/>
  <c r="AH54" i="7"/>
  <c r="AG54" i="7"/>
  <c r="AF54" i="7"/>
  <c r="AG53" i="7"/>
  <c r="AF53" i="7"/>
  <c r="AO49" i="7"/>
  <c r="AN49" i="7"/>
  <c r="AM49" i="7"/>
  <c r="AL49" i="7"/>
  <c r="AK49" i="7"/>
  <c r="AJ49" i="7"/>
  <c r="AI49" i="7"/>
  <c r="AH49" i="7"/>
  <c r="AG49" i="7"/>
  <c r="AO48" i="7"/>
  <c r="AN48" i="7"/>
  <c r="AM48" i="7"/>
  <c r="AL48" i="7"/>
  <c r="AK48" i="7"/>
  <c r="AJ48" i="7"/>
  <c r="AI48" i="7"/>
  <c r="AH48" i="7"/>
  <c r="AG48" i="7"/>
  <c r="AO47" i="7"/>
  <c r="AN47" i="7"/>
  <c r="AM47" i="7"/>
  <c r="AL47" i="7"/>
  <c r="AK47" i="7"/>
  <c r="AJ47" i="7"/>
  <c r="AI47" i="7"/>
  <c r="AH47" i="7"/>
  <c r="AG47" i="7"/>
  <c r="AO46" i="7"/>
  <c r="AN46" i="7"/>
  <c r="AM46" i="7"/>
  <c r="AL46" i="7"/>
  <c r="AK46" i="7"/>
  <c r="AJ46" i="7"/>
  <c r="AI46" i="7"/>
  <c r="AH46" i="7"/>
  <c r="AG46" i="7"/>
  <c r="AO45" i="7"/>
  <c r="AN45" i="7"/>
  <c r="AM45" i="7"/>
  <c r="AL45" i="7"/>
  <c r="AK45" i="7"/>
  <c r="AJ45" i="7"/>
  <c r="AI45" i="7"/>
  <c r="AH45" i="7"/>
  <c r="AG45" i="7"/>
  <c r="AO44" i="7"/>
  <c r="AN44" i="7"/>
  <c r="AM44" i="7"/>
  <c r="AL44" i="7"/>
  <c r="AK44" i="7"/>
  <c r="AJ44" i="7"/>
  <c r="AI44" i="7"/>
  <c r="AH44" i="7"/>
  <c r="AG44" i="7"/>
  <c r="AO43" i="7"/>
  <c r="AN43" i="7"/>
  <c r="AM43" i="7"/>
  <c r="AL43" i="7"/>
  <c r="AK43" i="7"/>
  <c r="AJ43" i="7"/>
  <c r="AI43" i="7"/>
  <c r="AH43" i="7"/>
  <c r="AG43" i="7"/>
  <c r="AO42" i="7"/>
  <c r="AN42" i="7"/>
  <c r="AM42" i="7"/>
  <c r="AL42" i="7"/>
  <c r="AK42" i="7"/>
  <c r="AJ42" i="7"/>
  <c r="AI42" i="7"/>
  <c r="AH42" i="7"/>
  <c r="AG42" i="7"/>
  <c r="AS41" i="7"/>
  <c r="AE42" i="7" s="1"/>
  <c r="AO41" i="7"/>
  <c r="AN41" i="7"/>
  <c r="AM41" i="7"/>
  <c r="AL41" i="7"/>
  <c r="AK41" i="7"/>
  <c r="AJ41" i="7"/>
  <c r="AI41" i="7"/>
  <c r="AH41" i="7"/>
  <c r="AG41" i="7"/>
  <c r="AO40" i="7"/>
  <c r="AN40" i="7"/>
  <c r="AM40" i="7"/>
  <c r="AL40" i="7"/>
  <c r="AK40" i="7"/>
  <c r="AJ40" i="7"/>
  <c r="AI40" i="7"/>
  <c r="AH40" i="7"/>
  <c r="AG40" i="7"/>
  <c r="AF40" i="7"/>
  <c r="AG39" i="7"/>
  <c r="AF39" i="7"/>
  <c r="AO35" i="7"/>
  <c r="AN35" i="7"/>
  <c r="AM35" i="7"/>
  <c r="AL35" i="7"/>
  <c r="AK35" i="7"/>
  <c r="AJ35" i="7"/>
  <c r="AI35" i="7"/>
  <c r="AH35" i="7"/>
  <c r="AG35" i="7"/>
  <c r="AO34" i="7"/>
  <c r="AN34" i="7"/>
  <c r="AM34" i="7"/>
  <c r="AL34" i="7"/>
  <c r="AK34" i="7"/>
  <c r="AJ34" i="7"/>
  <c r="AI34" i="7"/>
  <c r="AH34" i="7"/>
  <c r="AG34" i="7"/>
  <c r="AO33" i="7"/>
  <c r="AN33" i="7"/>
  <c r="AM33" i="7"/>
  <c r="AL33" i="7"/>
  <c r="AK33" i="7"/>
  <c r="AJ33" i="7"/>
  <c r="AI33" i="7"/>
  <c r="AH33" i="7"/>
  <c r="AG33" i="7"/>
  <c r="AO32" i="7"/>
  <c r="AN32" i="7"/>
  <c r="AM32" i="7"/>
  <c r="AL32" i="7"/>
  <c r="AK32" i="7"/>
  <c r="AJ32" i="7"/>
  <c r="AI32" i="7"/>
  <c r="AH32" i="7"/>
  <c r="AG32" i="7"/>
  <c r="AO31" i="7"/>
  <c r="AN31" i="7"/>
  <c r="AM31" i="7"/>
  <c r="AL31" i="7"/>
  <c r="AK31" i="7"/>
  <c r="AJ31" i="7"/>
  <c r="AI31" i="7"/>
  <c r="AH31" i="7"/>
  <c r="AG31" i="7"/>
  <c r="AO30" i="7"/>
  <c r="AN30" i="7"/>
  <c r="AM30" i="7"/>
  <c r="AL30" i="7"/>
  <c r="AK30" i="7"/>
  <c r="AJ30" i="7"/>
  <c r="AI30" i="7"/>
  <c r="AH30" i="7"/>
  <c r="AG30" i="7"/>
  <c r="AO29" i="7"/>
  <c r="AN29" i="7"/>
  <c r="AM29" i="7"/>
  <c r="AL29" i="7"/>
  <c r="AK29" i="7"/>
  <c r="AJ29" i="7"/>
  <c r="AI29" i="7"/>
  <c r="AH29" i="7"/>
  <c r="AG29" i="7"/>
  <c r="AO28" i="7"/>
  <c r="AN28" i="7"/>
  <c r="AM28" i="7"/>
  <c r="AL28" i="7"/>
  <c r="AK28" i="7"/>
  <c r="AJ28" i="7"/>
  <c r="AI28" i="7"/>
  <c r="AH28" i="7"/>
  <c r="AG28" i="7"/>
  <c r="AS27" i="7"/>
  <c r="AE28" i="7" s="1"/>
  <c r="AO27" i="7"/>
  <c r="AN27" i="7"/>
  <c r="AM27" i="7"/>
  <c r="AL27" i="7"/>
  <c r="AK27" i="7"/>
  <c r="AJ27" i="7"/>
  <c r="AI27" i="7"/>
  <c r="AH27" i="7"/>
  <c r="AG27" i="7"/>
  <c r="AO26" i="7"/>
  <c r="AN26" i="7"/>
  <c r="AM26" i="7"/>
  <c r="AL26" i="7"/>
  <c r="AK26" i="7"/>
  <c r="AJ26" i="7"/>
  <c r="AI26" i="7"/>
  <c r="AH26" i="7"/>
  <c r="AG26" i="7"/>
  <c r="AF26" i="7"/>
  <c r="AG25" i="7"/>
  <c r="AF25" i="7"/>
  <c r="AO21" i="7"/>
  <c r="AN21" i="7"/>
  <c r="AM21" i="7"/>
  <c r="AL21" i="7"/>
  <c r="AK21" i="7"/>
  <c r="AJ21" i="7"/>
  <c r="AI21" i="7"/>
  <c r="AH21" i="7"/>
  <c r="AG21" i="7"/>
  <c r="AF21" i="7"/>
  <c r="AO20" i="7"/>
  <c r="AN20" i="7"/>
  <c r="AM20" i="7"/>
  <c r="AL20" i="7"/>
  <c r="AK20" i="7"/>
  <c r="AJ20" i="7"/>
  <c r="AI20" i="7"/>
  <c r="AH20" i="7"/>
  <c r="AG20" i="7"/>
  <c r="AF20" i="7"/>
  <c r="AO19" i="7"/>
  <c r="AN19" i="7"/>
  <c r="AM19" i="7"/>
  <c r="AL19" i="7"/>
  <c r="AK19" i="7"/>
  <c r="AJ19" i="7"/>
  <c r="AI19" i="7"/>
  <c r="AH19" i="7"/>
  <c r="AG19" i="7"/>
  <c r="AF19" i="7"/>
  <c r="AO18" i="7"/>
  <c r="AN18" i="7"/>
  <c r="AM18" i="7"/>
  <c r="AL18" i="7"/>
  <c r="AK18" i="7"/>
  <c r="AJ18" i="7"/>
  <c r="AI18" i="7"/>
  <c r="AH18" i="7"/>
  <c r="AG18" i="7"/>
  <c r="AF18" i="7"/>
  <c r="AO17" i="7"/>
  <c r="AN17" i="7"/>
  <c r="AM17" i="7"/>
  <c r="AL17" i="7"/>
  <c r="AK17" i="7"/>
  <c r="AJ17" i="7"/>
  <c r="AI17" i="7"/>
  <c r="AH17" i="7"/>
  <c r="AG17" i="7"/>
  <c r="AF17" i="7"/>
  <c r="AO16" i="7"/>
  <c r="AN16" i="7"/>
  <c r="AM16" i="7"/>
  <c r="AL16" i="7"/>
  <c r="AK16" i="7"/>
  <c r="AJ16" i="7"/>
  <c r="AI16" i="7"/>
  <c r="AH16" i="7"/>
  <c r="AG16" i="7"/>
  <c r="AF16" i="7"/>
  <c r="AO15" i="7"/>
  <c r="AN15" i="7"/>
  <c r="AM15" i="7"/>
  <c r="AL15" i="7"/>
  <c r="AK15" i="7"/>
  <c r="AJ15" i="7"/>
  <c r="AI15" i="7"/>
  <c r="AH15" i="7"/>
  <c r="AG15" i="7"/>
  <c r="AF15" i="7"/>
  <c r="AO14" i="7"/>
  <c r="AN14" i="7"/>
  <c r="AM14" i="7"/>
  <c r="AL14" i="7"/>
  <c r="AK14" i="7"/>
  <c r="AJ14" i="7"/>
  <c r="AI14" i="7"/>
  <c r="AH14" i="7"/>
  <c r="AG14" i="7"/>
  <c r="AF14" i="7"/>
  <c r="AE14" i="7"/>
  <c r="AS13" i="7"/>
  <c r="AO13" i="7"/>
  <c r="AN13" i="7"/>
  <c r="AM13" i="7"/>
  <c r="AL13" i="7"/>
  <c r="AK13" i="7"/>
  <c r="AJ13" i="7"/>
  <c r="AI13" i="7"/>
  <c r="AH13" i="7"/>
  <c r="AP13" i="7" s="1"/>
  <c r="AG13" i="7"/>
  <c r="AQ13" i="7" s="1"/>
  <c r="AF13" i="7"/>
  <c r="AS307" i="1"/>
  <c r="AE308" i="1" s="1"/>
  <c r="AS293" i="1"/>
  <c r="AE294" i="1" s="1"/>
  <c r="AS279" i="1"/>
  <c r="AE280" i="1" s="1"/>
  <c r="AS265" i="1"/>
  <c r="AE266" i="1" s="1"/>
  <c r="AS251" i="1"/>
  <c r="AE252" i="1" s="1"/>
  <c r="AS237" i="1"/>
  <c r="AE238" i="1" s="1"/>
  <c r="AS223" i="1"/>
  <c r="AE224" i="1" s="1"/>
  <c r="AS209" i="1"/>
  <c r="AE210" i="1" s="1"/>
  <c r="AS195" i="1"/>
  <c r="AE196" i="1" s="1"/>
  <c r="AS181" i="1"/>
  <c r="AE182" i="1" s="1"/>
  <c r="AS167" i="1"/>
  <c r="AE168" i="1" s="1"/>
  <c r="AS153" i="1"/>
  <c r="AE154" i="1" s="1"/>
  <c r="AS139" i="1"/>
  <c r="AE140" i="1" s="1"/>
  <c r="AE126" i="1"/>
  <c r="AS125" i="1"/>
  <c r="AO119" i="1"/>
  <c r="AN119" i="1"/>
  <c r="AM119" i="1"/>
  <c r="AL119" i="1"/>
  <c r="AK119" i="1"/>
  <c r="AJ119" i="1"/>
  <c r="AI119" i="1"/>
  <c r="AH119" i="1"/>
  <c r="AG119" i="1"/>
  <c r="AO118" i="1"/>
  <c r="AN118" i="1"/>
  <c r="AM118" i="1"/>
  <c r="AL118" i="1"/>
  <c r="AK118" i="1"/>
  <c r="AJ118" i="1"/>
  <c r="AI118" i="1"/>
  <c r="AH118" i="1"/>
  <c r="AG118" i="1"/>
  <c r="AO117" i="1"/>
  <c r="AN117" i="1"/>
  <c r="AM117" i="1"/>
  <c r="AL117" i="1"/>
  <c r="AK117" i="1"/>
  <c r="AJ117" i="1"/>
  <c r="AI117" i="1"/>
  <c r="AH117" i="1"/>
  <c r="AG117" i="1"/>
  <c r="AO116" i="1"/>
  <c r="AN116" i="1"/>
  <c r="AM116" i="1"/>
  <c r="AL116" i="1"/>
  <c r="AK116" i="1"/>
  <c r="AJ116" i="1"/>
  <c r="AI116" i="1"/>
  <c r="AH116" i="1"/>
  <c r="AG116" i="1"/>
  <c r="AO115" i="1"/>
  <c r="AN115" i="1"/>
  <c r="AM115" i="1"/>
  <c r="AL115" i="1"/>
  <c r="AK115" i="1"/>
  <c r="AJ115" i="1"/>
  <c r="AI115" i="1"/>
  <c r="AH115" i="1"/>
  <c r="AG115" i="1"/>
  <c r="AO114" i="1"/>
  <c r="AN114" i="1"/>
  <c r="AM114" i="1"/>
  <c r="AL114" i="1"/>
  <c r="AK114" i="1"/>
  <c r="AJ114" i="1"/>
  <c r="AI114" i="1"/>
  <c r="AH114" i="1"/>
  <c r="AG114" i="1"/>
  <c r="AO113" i="1"/>
  <c r="AN113" i="1"/>
  <c r="AM113" i="1"/>
  <c r="AL113" i="1"/>
  <c r="AK113" i="1"/>
  <c r="AJ113" i="1"/>
  <c r="AI113" i="1"/>
  <c r="AH113" i="1"/>
  <c r="AG113" i="1"/>
  <c r="AO112" i="1"/>
  <c r="AN112" i="1"/>
  <c r="AM112" i="1"/>
  <c r="AL112" i="1"/>
  <c r="AK112" i="1"/>
  <c r="AJ112" i="1"/>
  <c r="AI112" i="1"/>
  <c r="AH112" i="1"/>
  <c r="AG112" i="1"/>
  <c r="AS111" i="1"/>
  <c r="AE112" i="1" s="1"/>
  <c r="AO111" i="1"/>
  <c r="AN111" i="1"/>
  <c r="AM111" i="1"/>
  <c r="AL111" i="1"/>
  <c r="AK111" i="1"/>
  <c r="AJ111" i="1"/>
  <c r="AI111" i="1"/>
  <c r="AH111" i="1"/>
  <c r="AG111" i="1"/>
  <c r="AO110" i="1"/>
  <c r="AN110" i="1"/>
  <c r="AM110" i="1"/>
  <c r="AL110" i="1"/>
  <c r="AK110" i="1"/>
  <c r="AJ110" i="1"/>
  <c r="AI110" i="1"/>
  <c r="AH110" i="1"/>
  <c r="AG110" i="1"/>
  <c r="AF110" i="1"/>
  <c r="AG109" i="1"/>
  <c r="AF109" i="1"/>
  <c r="AO105" i="1"/>
  <c r="AN105" i="1"/>
  <c r="AM105" i="1"/>
  <c r="AL105" i="1"/>
  <c r="AK105" i="1"/>
  <c r="AJ105" i="1"/>
  <c r="AI105" i="1"/>
  <c r="AH105" i="1"/>
  <c r="AG105" i="1"/>
  <c r="AO104" i="1"/>
  <c r="AN104" i="1"/>
  <c r="AM104" i="1"/>
  <c r="AL104" i="1"/>
  <c r="AK104" i="1"/>
  <c r="AJ104" i="1"/>
  <c r="AI104" i="1"/>
  <c r="AH104" i="1"/>
  <c r="AG104" i="1"/>
  <c r="AO103" i="1"/>
  <c r="AN103" i="1"/>
  <c r="AM103" i="1"/>
  <c r="AL103" i="1"/>
  <c r="AK103" i="1"/>
  <c r="AJ103" i="1"/>
  <c r="AI103" i="1"/>
  <c r="AH103" i="1"/>
  <c r="AG103" i="1"/>
  <c r="AO102" i="1"/>
  <c r="AN102" i="1"/>
  <c r="AM102" i="1"/>
  <c r="AL102" i="1"/>
  <c r="AK102" i="1"/>
  <c r="AJ102" i="1"/>
  <c r="AI102" i="1"/>
  <c r="AH102" i="1"/>
  <c r="AG102" i="1"/>
  <c r="AO101" i="1"/>
  <c r="AN101" i="1"/>
  <c r="AM101" i="1"/>
  <c r="AL101" i="1"/>
  <c r="AK101" i="1"/>
  <c r="AJ101" i="1"/>
  <c r="AI101" i="1"/>
  <c r="AH101" i="1"/>
  <c r="AG101" i="1"/>
  <c r="AO100" i="1"/>
  <c r="AN100" i="1"/>
  <c r="AM100" i="1"/>
  <c r="AL100" i="1"/>
  <c r="AK100" i="1"/>
  <c r="AJ100" i="1"/>
  <c r="AI100" i="1"/>
  <c r="AH100" i="1"/>
  <c r="AG100" i="1"/>
  <c r="AO99" i="1"/>
  <c r="AN99" i="1"/>
  <c r="AM99" i="1"/>
  <c r="AL99" i="1"/>
  <c r="AK99" i="1"/>
  <c r="AJ99" i="1"/>
  <c r="AI99" i="1"/>
  <c r="AH99" i="1"/>
  <c r="AG99" i="1"/>
  <c r="AO98" i="1"/>
  <c r="AN98" i="1"/>
  <c r="AM98" i="1"/>
  <c r="AL98" i="1"/>
  <c r="AK98" i="1"/>
  <c r="AJ98" i="1"/>
  <c r="AI98" i="1"/>
  <c r="AH98" i="1"/>
  <c r="AG98" i="1"/>
  <c r="AS97" i="1"/>
  <c r="AE98" i="1" s="1"/>
  <c r="AO97" i="1"/>
  <c r="AN97" i="1"/>
  <c r="AM97" i="1"/>
  <c r="AL97" i="1"/>
  <c r="AK97" i="1"/>
  <c r="AJ97" i="1"/>
  <c r="AI97" i="1"/>
  <c r="AH97" i="1"/>
  <c r="AG97" i="1"/>
  <c r="AO96" i="1"/>
  <c r="AN96" i="1"/>
  <c r="AM96" i="1"/>
  <c r="AL96" i="1"/>
  <c r="AK96" i="1"/>
  <c r="AJ96" i="1"/>
  <c r="AI96" i="1"/>
  <c r="AH96" i="1"/>
  <c r="AG96" i="1"/>
  <c r="AF96" i="1"/>
  <c r="AG95" i="1"/>
  <c r="AF95" i="1"/>
  <c r="AO91" i="1"/>
  <c r="AN91" i="1"/>
  <c r="AM91" i="1"/>
  <c r="AL91" i="1"/>
  <c r="AK91" i="1"/>
  <c r="AJ91" i="1"/>
  <c r="AI91" i="1"/>
  <c r="AH91" i="1"/>
  <c r="AG91" i="1"/>
  <c r="AO90" i="1"/>
  <c r="AN90" i="1"/>
  <c r="AM90" i="1"/>
  <c r="AL90" i="1"/>
  <c r="AK90" i="1"/>
  <c r="AJ90" i="1"/>
  <c r="AI90" i="1"/>
  <c r="AH90" i="1"/>
  <c r="AG90" i="1"/>
  <c r="AO89" i="1"/>
  <c r="AN89" i="1"/>
  <c r="AM89" i="1"/>
  <c r="AL89" i="1"/>
  <c r="AK89" i="1"/>
  <c r="AJ89" i="1"/>
  <c r="AI89" i="1"/>
  <c r="AH89" i="1"/>
  <c r="AP89" i="1" s="1"/>
  <c r="AG89" i="1"/>
  <c r="AO88" i="1"/>
  <c r="AN88" i="1"/>
  <c r="AM88" i="1"/>
  <c r="AL88" i="1"/>
  <c r="AK88" i="1"/>
  <c r="AJ88" i="1"/>
  <c r="AI88" i="1"/>
  <c r="AH88" i="1"/>
  <c r="AG88" i="1"/>
  <c r="AO87" i="1"/>
  <c r="AN87" i="1"/>
  <c r="AM87" i="1"/>
  <c r="AL87" i="1"/>
  <c r="AK87" i="1"/>
  <c r="AJ87" i="1"/>
  <c r="AI87" i="1"/>
  <c r="AH87" i="1"/>
  <c r="AG87" i="1"/>
  <c r="AO86" i="1"/>
  <c r="AN86" i="1"/>
  <c r="AM86" i="1"/>
  <c r="AL86" i="1"/>
  <c r="AK86" i="1"/>
  <c r="AJ86" i="1"/>
  <c r="AI86" i="1"/>
  <c r="AH86" i="1"/>
  <c r="AG86" i="1"/>
  <c r="AO85" i="1"/>
  <c r="AN85" i="1"/>
  <c r="AM85" i="1"/>
  <c r="AL85" i="1"/>
  <c r="AK85" i="1"/>
  <c r="AJ85" i="1"/>
  <c r="AI85" i="1"/>
  <c r="AH85" i="1"/>
  <c r="AG85" i="1"/>
  <c r="AO84" i="1"/>
  <c r="AN84" i="1"/>
  <c r="AM84" i="1"/>
  <c r="AL84" i="1"/>
  <c r="AK84" i="1"/>
  <c r="AJ84" i="1"/>
  <c r="AI84" i="1"/>
  <c r="AH84" i="1"/>
  <c r="AG84" i="1"/>
  <c r="AS83" i="1"/>
  <c r="AE84" i="1" s="1"/>
  <c r="AO83" i="1"/>
  <c r="AN83" i="1"/>
  <c r="AM83" i="1"/>
  <c r="AL83" i="1"/>
  <c r="AK83" i="1"/>
  <c r="AJ83" i="1"/>
  <c r="AI83" i="1"/>
  <c r="AH83" i="1"/>
  <c r="AG83" i="1"/>
  <c r="AO82" i="1"/>
  <c r="AN82" i="1"/>
  <c r="AM82" i="1"/>
  <c r="AL82" i="1"/>
  <c r="AK82" i="1"/>
  <c r="AJ82" i="1"/>
  <c r="AI82" i="1"/>
  <c r="AH82" i="1"/>
  <c r="AG82" i="1"/>
  <c r="AF82" i="1"/>
  <c r="AG81" i="1"/>
  <c r="AF81" i="1"/>
  <c r="AO77" i="1"/>
  <c r="AN77" i="1"/>
  <c r="AM77" i="1"/>
  <c r="AL77" i="1"/>
  <c r="AK77" i="1"/>
  <c r="AJ77" i="1"/>
  <c r="AI77" i="1"/>
  <c r="AH77" i="1"/>
  <c r="AG77" i="1"/>
  <c r="AO76" i="1"/>
  <c r="AN76" i="1"/>
  <c r="AM76" i="1"/>
  <c r="AL76" i="1"/>
  <c r="AK76" i="1"/>
  <c r="AJ76" i="1"/>
  <c r="AI76" i="1"/>
  <c r="AH76" i="1"/>
  <c r="AG76" i="1"/>
  <c r="AO75" i="1"/>
  <c r="AN75" i="1"/>
  <c r="AM75" i="1"/>
  <c r="AL75" i="1"/>
  <c r="AK75" i="1"/>
  <c r="AJ75" i="1"/>
  <c r="AI75" i="1"/>
  <c r="AH75" i="1"/>
  <c r="AG75" i="1"/>
  <c r="AO74" i="1"/>
  <c r="AN74" i="1"/>
  <c r="AM74" i="1"/>
  <c r="AL74" i="1"/>
  <c r="AK74" i="1"/>
  <c r="AJ74" i="1"/>
  <c r="AI74" i="1"/>
  <c r="AH74" i="1"/>
  <c r="AG74" i="1"/>
  <c r="AO73" i="1"/>
  <c r="AN73" i="1"/>
  <c r="AM73" i="1"/>
  <c r="AL73" i="1"/>
  <c r="AK73" i="1"/>
  <c r="AJ73" i="1"/>
  <c r="AI73" i="1"/>
  <c r="AH73" i="1"/>
  <c r="AG73" i="1"/>
  <c r="AO72" i="1"/>
  <c r="AN72" i="1"/>
  <c r="AM72" i="1"/>
  <c r="AL72" i="1"/>
  <c r="AK72" i="1"/>
  <c r="AJ72" i="1"/>
  <c r="AI72" i="1"/>
  <c r="AH72" i="1"/>
  <c r="AG72" i="1"/>
  <c r="AO71" i="1"/>
  <c r="AN71" i="1"/>
  <c r="AM71" i="1"/>
  <c r="AL71" i="1"/>
  <c r="AK71" i="1"/>
  <c r="AJ71" i="1"/>
  <c r="AI71" i="1"/>
  <c r="AH71" i="1"/>
  <c r="AG71" i="1"/>
  <c r="AO70" i="1"/>
  <c r="AN70" i="1"/>
  <c r="AM70" i="1"/>
  <c r="AL70" i="1"/>
  <c r="AK70" i="1"/>
  <c r="AJ70" i="1"/>
  <c r="AI70" i="1"/>
  <c r="AH70" i="1"/>
  <c r="AG70" i="1"/>
  <c r="AS69" i="1"/>
  <c r="AE70" i="1" s="1"/>
  <c r="AO69" i="1"/>
  <c r="AN69" i="1"/>
  <c r="AM69" i="1"/>
  <c r="AL69" i="1"/>
  <c r="AK69" i="1"/>
  <c r="AJ69" i="1"/>
  <c r="AI69" i="1"/>
  <c r="AH69" i="1"/>
  <c r="AG69" i="1"/>
  <c r="AO68" i="1"/>
  <c r="AN68" i="1"/>
  <c r="AM68" i="1"/>
  <c r="AL68" i="1"/>
  <c r="AK68" i="1"/>
  <c r="AJ68" i="1"/>
  <c r="AI68" i="1"/>
  <c r="AH68" i="1"/>
  <c r="AG68" i="1"/>
  <c r="AF68" i="1"/>
  <c r="AG67" i="1"/>
  <c r="AF67" i="1"/>
  <c r="AO63" i="1"/>
  <c r="AN63" i="1"/>
  <c r="AM63" i="1"/>
  <c r="AL63" i="1"/>
  <c r="AK63" i="1"/>
  <c r="AJ63" i="1"/>
  <c r="AI63" i="1"/>
  <c r="AH63" i="1"/>
  <c r="AG63" i="1"/>
  <c r="AO62" i="1"/>
  <c r="AN62" i="1"/>
  <c r="AM62" i="1"/>
  <c r="AL62" i="1"/>
  <c r="AK62" i="1"/>
  <c r="AJ62" i="1"/>
  <c r="AI62" i="1"/>
  <c r="AH62" i="1"/>
  <c r="AG62" i="1"/>
  <c r="AO61" i="1"/>
  <c r="AN61" i="1"/>
  <c r="AM61" i="1"/>
  <c r="AL61" i="1"/>
  <c r="AK61" i="1"/>
  <c r="AJ61" i="1"/>
  <c r="AI61" i="1"/>
  <c r="AH61" i="1"/>
  <c r="AG61" i="1"/>
  <c r="AO60" i="1"/>
  <c r="AN60" i="1"/>
  <c r="AM60" i="1"/>
  <c r="AL60" i="1"/>
  <c r="AK60" i="1"/>
  <c r="AJ60" i="1"/>
  <c r="AI60" i="1"/>
  <c r="AH60" i="1"/>
  <c r="AG60" i="1"/>
  <c r="AO59" i="1"/>
  <c r="AN59" i="1"/>
  <c r="AM59" i="1"/>
  <c r="AL59" i="1"/>
  <c r="AK59" i="1"/>
  <c r="AJ59" i="1"/>
  <c r="AI59" i="1"/>
  <c r="AH59" i="1"/>
  <c r="AG59" i="1"/>
  <c r="AO58" i="1"/>
  <c r="AN58" i="1"/>
  <c r="AM58" i="1"/>
  <c r="AL58" i="1"/>
  <c r="AK58" i="1"/>
  <c r="AJ58" i="1"/>
  <c r="AI58" i="1"/>
  <c r="AH58" i="1"/>
  <c r="AG58" i="1"/>
  <c r="AO57" i="1"/>
  <c r="AN57" i="1"/>
  <c r="AM57" i="1"/>
  <c r="AL57" i="1"/>
  <c r="AK57" i="1"/>
  <c r="AJ57" i="1"/>
  <c r="AI57" i="1"/>
  <c r="AH57" i="1"/>
  <c r="AG57" i="1"/>
  <c r="AO56" i="1"/>
  <c r="AN56" i="1"/>
  <c r="AM56" i="1"/>
  <c r="AL56" i="1"/>
  <c r="AK56" i="1"/>
  <c r="AJ56" i="1"/>
  <c r="AI56" i="1"/>
  <c r="AH56" i="1"/>
  <c r="AG56" i="1"/>
  <c r="AS55" i="1"/>
  <c r="AE56" i="1" s="1"/>
  <c r="AO55" i="1"/>
  <c r="AN55" i="1"/>
  <c r="AM55" i="1"/>
  <c r="AL55" i="1"/>
  <c r="AK55" i="1"/>
  <c r="AJ55" i="1"/>
  <c r="AI55" i="1"/>
  <c r="AH55" i="1"/>
  <c r="AG55" i="1"/>
  <c r="AO54" i="1"/>
  <c r="AN54" i="1"/>
  <c r="AM54" i="1"/>
  <c r="AL54" i="1"/>
  <c r="AK54" i="1"/>
  <c r="AJ54" i="1"/>
  <c r="AI54" i="1"/>
  <c r="AH54" i="1"/>
  <c r="AG54" i="1"/>
  <c r="AF54" i="1"/>
  <c r="AG53" i="1"/>
  <c r="AF53" i="1"/>
  <c r="AO49" i="1"/>
  <c r="AN49" i="1"/>
  <c r="AM49" i="1"/>
  <c r="AL49" i="1"/>
  <c r="AK49" i="1"/>
  <c r="AJ49" i="1"/>
  <c r="AI49" i="1"/>
  <c r="AH49" i="1"/>
  <c r="AG49" i="1"/>
  <c r="AO48" i="1"/>
  <c r="AN48" i="1"/>
  <c r="AM48" i="1"/>
  <c r="AL48" i="1"/>
  <c r="AK48" i="1"/>
  <c r="AJ48" i="1"/>
  <c r="AI48" i="1"/>
  <c r="AH48" i="1"/>
  <c r="AG48" i="1"/>
  <c r="AO47" i="1"/>
  <c r="AN47" i="1"/>
  <c r="AM47" i="1"/>
  <c r="AL47" i="1"/>
  <c r="AK47" i="1"/>
  <c r="AJ47" i="1"/>
  <c r="AI47" i="1"/>
  <c r="AH47" i="1"/>
  <c r="AG47" i="1"/>
  <c r="AO46" i="1"/>
  <c r="AN46" i="1"/>
  <c r="AM46" i="1"/>
  <c r="AL46" i="1"/>
  <c r="AK46" i="1"/>
  <c r="AJ46" i="1"/>
  <c r="AI46" i="1"/>
  <c r="AH46" i="1"/>
  <c r="AG46" i="1"/>
  <c r="AO45" i="1"/>
  <c r="AN45" i="1"/>
  <c r="AM45" i="1"/>
  <c r="AL45" i="1"/>
  <c r="AK45" i="1"/>
  <c r="AJ45" i="1"/>
  <c r="AI45" i="1"/>
  <c r="AH45" i="1"/>
  <c r="AG45" i="1"/>
  <c r="AO44" i="1"/>
  <c r="AN44" i="1"/>
  <c r="AM44" i="1"/>
  <c r="AL44" i="1"/>
  <c r="AK44" i="1"/>
  <c r="AJ44" i="1"/>
  <c r="AI44" i="1"/>
  <c r="AH44" i="1"/>
  <c r="AG44" i="1"/>
  <c r="AO43" i="1"/>
  <c r="AO50" i="1" s="1"/>
  <c r="AN43" i="1"/>
  <c r="AM43" i="1"/>
  <c r="AL43" i="1"/>
  <c r="AK43" i="1"/>
  <c r="AJ43" i="1"/>
  <c r="AI43" i="1"/>
  <c r="AH43" i="1"/>
  <c r="AG43" i="1"/>
  <c r="AO42" i="1"/>
  <c r="AN42" i="1"/>
  <c r="AM42" i="1"/>
  <c r="AL42" i="1"/>
  <c r="AK42" i="1"/>
  <c r="AJ42" i="1"/>
  <c r="AI42" i="1"/>
  <c r="AH42" i="1"/>
  <c r="AG42" i="1"/>
  <c r="AS41" i="1"/>
  <c r="AE42" i="1" s="1"/>
  <c r="AO41" i="1"/>
  <c r="AN41" i="1"/>
  <c r="AM41" i="1"/>
  <c r="AL41" i="1"/>
  <c r="AK41" i="1"/>
  <c r="AJ41" i="1"/>
  <c r="AI41" i="1"/>
  <c r="AH41" i="1"/>
  <c r="AG41" i="1"/>
  <c r="AO40" i="1"/>
  <c r="AN40" i="1"/>
  <c r="AM40" i="1"/>
  <c r="AL40" i="1"/>
  <c r="AK40" i="1"/>
  <c r="AJ40" i="1"/>
  <c r="AI40" i="1"/>
  <c r="AH40" i="1"/>
  <c r="AG40" i="1"/>
  <c r="AF40" i="1"/>
  <c r="AG39" i="1"/>
  <c r="AF39" i="1"/>
  <c r="AO35" i="1"/>
  <c r="AN35" i="1"/>
  <c r="AM35" i="1"/>
  <c r="AL35" i="1"/>
  <c r="AK35" i="1"/>
  <c r="AJ35" i="1"/>
  <c r="AI35" i="1"/>
  <c r="AH35" i="1"/>
  <c r="AG35" i="1"/>
  <c r="AO34" i="1"/>
  <c r="AN34" i="1"/>
  <c r="AM34" i="1"/>
  <c r="AL34" i="1"/>
  <c r="AK34" i="1"/>
  <c r="AJ34" i="1"/>
  <c r="AI34" i="1"/>
  <c r="AH34" i="1"/>
  <c r="AG34" i="1"/>
  <c r="AO33" i="1"/>
  <c r="AN33" i="1"/>
  <c r="AM33" i="1"/>
  <c r="AL33" i="1"/>
  <c r="AK33" i="1"/>
  <c r="AJ33" i="1"/>
  <c r="AI33" i="1"/>
  <c r="AH33" i="1"/>
  <c r="AG33" i="1"/>
  <c r="AO32" i="1"/>
  <c r="AN32" i="1"/>
  <c r="AM32" i="1"/>
  <c r="AL32" i="1"/>
  <c r="AK32" i="1"/>
  <c r="AJ32" i="1"/>
  <c r="AI32" i="1"/>
  <c r="AH32" i="1"/>
  <c r="AG32" i="1"/>
  <c r="AO31" i="1"/>
  <c r="AN31" i="1"/>
  <c r="AM31" i="1"/>
  <c r="AL31" i="1"/>
  <c r="AK31" i="1"/>
  <c r="AJ31" i="1"/>
  <c r="AI31" i="1"/>
  <c r="AH31" i="1"/>
  <c r="AG31" i="1"/>
  <c r="AO30" i="1"/>
  <c r="AN30" i="1"/>
  <c r="AM30" i="1"/>
  <c r="AL30" i="1"/>
  <c r="AK30" i="1"/>
  <c r="AJ30" i="1"/>
  <c r="AI30" i="1"/>
  <c r="AH30" i="1"/>
  <c r="AG30" i="1"/>
  <c r="AO29" i="1"/>
  <c r="AN29" i="1"/>
  <c r="AM29" i="1"/>
  <c r="AL29" i="1"/>
  <c r="AK29" i="1"/>
  <c r="AJ29" i="1"/>
  <c r="AI29" i="1"/>
  <c r="AH29" i="1"/>
  <c r="AG29" i="1"/>
  <c r="AO28" i="1"/>
  <c r="AN28" i="1"/>
  <c r="AM28" i="1"/>
  <c r="AL28" i="1"/>
  <c r="AK28" i="1"/>
  <c r="AJ28" i="1"/>
  <c r="AI28" i="1"/>
  <c r="AH28" i="1"/>
  <c r="AG28" i="1"/>
  <c r="AS27" i="1"/>
  <c r="AE28" i="1" s="1"/>
  <c r="AO27" i="1"/>
  <c r="AN27" i="1"/>
  <c r="AM27" i="1"/>
  <c r="AL27" i="1"/>
  <c r="AK27" i="1"/>
  <c r="AJ27" i="1"/>
  <c r="AI27" i="1"/>
  <c r="AH27" i="1"/>
  <c r="AG27" i="1"/>
  <c r="AO26" i="1"/>
  <c r="AN26" i="1"/>
  <c r="AM26" i="1"/>
  <c r="AL26" i="1"/>
  <c r="AK26" i="1"/>
  <c r="AJ26" i="1"/>
  <c r="AI26" i="1"/>
  <c r="AH26" i="1"/>
  <c r="AG26" i="1"/>
  <c r="AF26" i="1"/>
  <c r="AG25" i="1"/>
  <c r="AF25" i="1"/>
  <c r="AO21" i="1"/>
  <c r="AN21" i="1"/>
  <c r="AM21" i="1"/>
  <c r="AL21" i="1"/>
  <c r="AK21" i="1"/>
  <c r="AJ21" i="1"/>
  <c r="AI21" i="1"/>
  <c r="AH21" i="1"/>
  <c r="AG21" i="1"/>
  <c r="AF21" i="1"/>
  <c r="AO20" i="1"/>
  <c r="AN20" i="1"/>
  <c r="AM20" i="1"/>
  <c r="AL20" i="1"/>
  <c r="AK20" i="1"/>
  <c r="AJ20" i="1"/>
  <c r="AI20" i="1"/>
  <c r="AH20" i="1"/>
  <c r="AG20" i="1"/>
  <c r="AF20" i="1"/>
  <c r="AO19" i="1"/>
  <c r="AN19" i="1"/>
  <c r="AM19" i="1"/>
  <c r="AL19" i="1"/>
  <c r="AK19" i="1"/>
  <c r="AJ19" i="1"/>
  <c r="AI19" i="1"/>
  <c r="AH19" i="1"/>
  <c r="AG19" i="1"/>
  <c r="AF19" i="1"/>
  <c r="AO18" i="1"/>
  <c r="AN18" i="1"/>
  <c r="AM18" i="1"/>
  <c r="AL18" i="1"/>
  <c r="AK18" i="1"/>
  <c r="AJ18" i="1"/>
  <c r="AI18" i="1"/>
  <c r="AH18" i="1"/>
  <c r="AG18" i="1"/>
  <c r="AF18" i="1"/>
  <c r="AO17" i="1"/>
  <c r="AN17" i="1"/>
  <c r="AM17" i="1"/>
  <c r="AL17" i="1"/>
  <c r="AK17" i="1"/>
  <c r="AJ17" i="1"/>
  <c r="AI17" i="1"/>
  <c r="AH17" i="1"/>
  <c r="AG17" i="1"/>
  <c r="AF17" i="1"/>
  <c r="AO16" i="1"/>
  <c r="AN16" i="1"/>
  <c r="AM16" i="1"/>
  <c r="AL16" i="1"/>
  <c r="AK16" i="1"/>
  <c r="AJ16" i="1"/>
  <c r="AI16" i="1"/>
  <c r="AH16" i="1"/>
  <c r="AG16" i="1"/>
  <c r="AF16" i="1"/>
  <c r="AO15" i="1"/>
  <c r="AN15" i="1"/>
  <c r="AM15" i="1"/>
  <c r="AL15" i="1"/>
  <c r="AK15" i="1"/>
  <c r="AJ15" i="1"/>
  <c r="AI15" i="1"/>
  <c r="AH15" i="1"/>
  <c r="AG15" i="1"/>
  <c r="AF15" i="1"/>
  <c r="AO14" i="1"/>
  <c r="AN14" i="1"/>
  <c r="AM14" i="1"/>
  <c r="AL14" i="1"/>
  <c r="AK14" i="1"/>
  <c r="AJ14" i="1"/>
  <c r="AI14" i="1"/>
  <c r="AH14" i="1"/>
  <c r="AG14" i="1"/>
  <c r="AF14" i="1"/>
  <c r="AE14" i="1"/>
  <c r="AS13" i="1"/>
  <c r="AO13" i="1"/>
  <c r="AN13" i="1"/>
  <c r="AM13" i="1"/>
  <c r="AL13" i="1"/>
  <c r="AK13" i="1"/>
  <c r="AJ13" i="1"/>
  <c r="AI13" i="1"/>
  <c r="AH13" i="1"/>
  <c r="AP13" i="1" s="1"/>
  <c r="AG13" i="1"/>
  <c r="AQ13" i="1" s="1"/>
  <c r="AF13" i="1"/>
  <c r="AO117" i="10"/>
  <c r="AN117" i="10"/>
  <c r="AM117" i="10"/>
  <c r="AL117" i="10"/>
  <c r="AK117" i="10"/>
  <c r="AJ117" i="10"/>
  <c r="AI117" i="10"/>
  <c r="AH117" i="10"/>
  <c r="AG117" i="10"/>
  <c r="AO116" i="10"/>
  <c r="AN116" i="10"/>
  <c r="AM116" i="10"/>
  <c r="AL116" i="10"/>
  <c r="AK116" i="10"/>
  <c r="AJ116" i="10"/>
  <c r="AI116" i="10"/>
  <c r="AH116" i="10"/>
  <c r="AG116" i="10"/>
  <c r="AO115" i="10"/>
  <c r="AN115" i="10"/>
  <c r="AM115" i="10"/>
  <c r="AL115" i="10"/>
  <c r="AK115" i="10"/>
  <c r="AJ115" i="10"/>
  <c r="AI115" i="10"/>
  <c r="AH115" i="10"/>
  <c r="AG115" i="10"/>
  <c r="AO114" i="10"/>
  <c r="AN114" i="10"/>
  <c r="AM114" i="10"/>
  <c r="AL114" i="10"/>
  <c r="AK114" i="10"/>
  <c r="AJ114" i="10"/>
  <c r="AI114" i="10"/>
  <c r="AH114" i="10"/>
  <c r="AG114" i="10"/>
  <c r="AO113" i="10"/>
  <c r="AN113" i="10"/>
  <c r="AM113" i="10"/>
  <c r="AL113" i="10"/>
  <c r="AK113" i="10"/>
  <c r="AJ113" i="10"/>
  <c r="AI113" i="10"/>
  <c r="AH113" i="10"/>
  <c r="AG113" i="10"/>
  <c r="AO112" i="10"/>
  <c r="AN112" i="10"/>
  <c r="AM112" i="10"/>
  <c r="AL112" i="10"/>
  <c r="AK112" i="10"/>
  <c r="AJ112" i="10"/>
  <c r="AI112" i="10"/>
  <c r="AH112" i="10"/>
  <c r="AG112" i="10"/>
  <c r="AS111" i="10"/>
  <c r="AE112" i="10" s="1"/>
  <c r="AO111" i="10"/>
  <c r="AN111" i="10"/>
  <c r="AM111" i="10"/>
  <c r="AL111" i="10"/>
  <c r="AK111" i="10"/>
  <c r="AJ111" i="10"/>
  <c r="AI111" i="10"/>
  <c r="AH111" i="10"/>
  <c r="AP111" i="10" s="1"/>
  <c r="AG111" i="10"/>
  <c r="AO110" i="10"/>
  <c r="AN110" i="10"/>
  <c r="AM110" i="10"/>
  <c r="AL110" i="10"/>
  <c r="AK110" i="10"/>
  <c r="AJ110" i="10"/>
  <c r="AI110" i="10"/>
  <c r="AH110" i="10"/>
  <c r="AG110" i="10"/>
  <c r="AF110" i="10"/>
  <c r="AG109" i="10"/>
  <c r="AF109" i="10"/>
  <c r="AO105" i="10"/>
  <c r="AN105" i="10"/>
  <c r="AM105" i="10"/>
  <c r="AL105" i="10"/>
  <c r="AK105" i="10"/>
  <c r="AJ105" i="10"/>
  <c r="AI105" i="10"/>
  <c r="AH105" i="10"/>
  <c r="AG105" i="10"/>
  <c r="AO104" i="10"/>
  <c r="AN104" i="10"/>
  <c r="AM104" i="10"/>
  <c r="AL104" i="10"/>
  <c r="AK104" i="10"/>
  <c r="AJ104" i="10"/>
  <c r="AI104" i="10"/>
  <c r="AH104" i="10"/>
  <c r="AG104" i="10"/>
  <c r="AO103" i="10"/>
  <c r="AN103" i="10"/>
  <c r="AM103" i="10"/>
  <c r="AL103" i="10"/>
  <c r="AK103" i="10"/>
  <c r="AJ103" i="10"/>
  <c r="AI103" i="10"/>
  <c r="AH103" i="10"/>
  <c r="AG103" i="10"/>
  <c r="AO102" i="10"/>
  <c r="AN102" i="10"/>
  <c r="AM102" i="10"/>
  <c r="AL102" i="10"/>
  <c r="AK102" i="10"/>
  <c r="AJ102" i="10"/>
  <c r="AI102" i="10"/>
  <c r="AH102" i="10"/>
  <c r="AG102" i="10"/>
  <c r="AO101" i="10"/>
  <c r="AN101" i="10"/>
  <c r="AM101" i="10"/>
  <c r="AL101" i="10"/>
  <c r="AK101" i="10"/>
  <c r="AJ101" i="10"/>
  <c r="AI101" i="10"/>
  <c r="AH101" i="10"/>
  <c r="AG101" i="10"/>
  <c r="AO100" i="10"/>
  <c r="AN100" i="10"/>
  <c r="AM100" i="10"/>
  <c r="AL100" i="10"/>
  <c r="AK100" i="10"/>
  <c r="AJ100" i="10"/>
  <c r="AI100" i="10"/>
  <c r="AH100" i="10"/>
  <c r="AG100" i="10"/>
  <c r="AO99" i="10"/>
  <c r="AN99" i="10"/>
  <c r="AM99" i="10"/>
  <c r="AL99" i="10"/>
  <c r="AK99" i="10"/>
  <c r="AJ99" i="10"/>
  <c r="AI99" i="10"/>
  <c r="AH99" i="10"/>
  <c r="AG99" i="10"/>
  <c r="AO98" i="10"/>
  <c r="AN98" i="10"/>
  <c r="AM98" i="10"/>
  <c r="AL98" i="10"/>
  <c r="AK98" i="10"/>
  <c r="AJ98" i="10"/>
  <c r="AI98" i="10"/>
  <c r="AH98" i="10"/>
  <c r="AG98" i="10"/>
  <c r="AS97" i="10"/>
  <c r="AE98" i="10" s="1"/>
  <c r="AO97" i="10"/>
  <c r="AN97" i="10"/>
  <c r="AM97" i="10"/>
  <c r="AL97" i="10"/>
  <c r="AK97" i="10"/>
  <c r="AJ97" i="10"/>
  <c r="AI97" i="10"/>
  <c r="AH97" i="10"/>
  <c r="AG97" i="10"/>
  <c r="AO96" i="10"/>
  <c r="AN96" i="10"/>
  <c r="AM96" i="10"/>
  <c r="AL96" i="10"/>
  <c r="AK96" i="10"/>
  <c r="AJ96" i="10"/>
  <c r="AI96" i="10"/>
  <c r="AH96" i="10"/>
  <c r="AG96" i="10"/>
  <c r="AF96" i="10"/>
  <c r="AG95" i="10"/>
  <c r="AF95" i="10"/>
  <c r="AO91" i="10"/>
  <c r="AN91" i="10"/>
  <c r="AM91" i="10"/>
  <c r="AL91" i="10"/>
  <c r="AK91" i="10"/>
  <c r="AJ91" i="10"/>
  <c r="AI91" i="10"/>
  <c r="AH91" i="10"/>
  <c r="AG91" i="10"/>
  <c r="AO90" i="10"/>
  <c r="AN90" i="10"/>
  <c r="AM90" i="10"/>
  <c r="AL90" i="10"/>
  <c r="AK90" i="10"/>
  <c r="AJ90" i="10"/>
  <c r="AI90" i="10"/>
  <c r="AH90" i="10"/>
  <c r="AG90" i="10"/>
  <c r="AO89" i="10"/>
  <c r="AN89" i="10"/>
  <c r="AM89" i="10"/>
  <c r="AL89" i="10"/>
  <c r="AK89" i="10"/>
  <c r="AJ89" i="10"/>
  <c r="AI89" i="10"/>
  <c r="AH89" i="10"/>
  <c r="AG89" i="10"/>
  <c r="AO88" i="10"/>
  <c r="AN88" i="10"/>
  <c r="AM88" i="10"/>
  <c r="AL88" i="10"/>
  <c r="AK88" i="10"/>
  <c r="AJ88" i="10"/>
  <c r="AI88" i="10"/>
  <c r="AH88" i="10"/>
  <c r="AG88" i="10"/>
  <c r="AO87" i="10"/>
  <c r="AN87" i="10"/>
  <c r="AM87" i="10"/>
  <c r="AL87" i="10"/>
  <c r="AK87" i="10"/>
  <c r="AJ87" i="10"/>
  <c r="AI87" i="10"/>
  <c r="AH87" i="10"/>
  <c r="AG87" i="10"/>
  <c r="AO86" i="10"/>
  <c r="AN86" i="10"/>
  <c r="AM86" i="10"/>
  <c r="AL86" i="10"/>
  <c r="AK86" i="10"/>
  <c r="AJ86" i="10"/>
  <c r="AI86" i="10"/>
  <c r="AH86" i="10"/>
  <c r="AG86" i="10"/>
  <c r="AO85" i="10"/>
  <c r="AN85" i="10"/>
  <c r="AM85" i="10"/>
  <c r="AL85" i="10"/>
  <c r="AK85" i="10"/>
  <c r="AJ85" i="10"/>
  <c r="AI85" i="10"/>
  <c r="AH85" i="10"/>
  <c r="AG85" i="10"/>
  <c r="AO84" i="10"/>
  <c r="AN84" i="10"/>
  <c r="AM84" i="10"/>
  <c r="AL84" i="10"/>
  <c r="AK84" i="10"/>
  <c r="AJ84" i="10"/>
  <c r="AI84" i="10"/>
  <c r="AH84" i="10"/>
  <c r="AG84" i="10"/>
  <c r="AS83" i="10"/>
  <c r="AE84" i="10" s="1"/>
  <c r="AO83" i="10"/>
  <c r="AN83" i="10"/>
  <c r="AM83" i="10"/>
  <c r="AL83" i="10"/>
  <c r="AK83" i="10"/>
  <c r="AJ83" i="10"/>
  <c r="AI83" i="10"/>
  <c r="AH83" i="10"/>
  <c r="AG83" i="10"/>
  <c r="AO82" i="10"/>
  <c r="AN82" i="10"/>
  <c r="AM82" i="10"/>
  <c r="AL82" i="10"/>
  <c r="AK82" i="10"/>
  <c r="AJ82" i="10"/>
  <c r="AI82" i="10"/>
  <c r="AH82" i="10"/>
  <c r="AG82" i="10"/>
  <c r="AF82" i="10"/>
  <c r="AG81" i="10"/>
  <c r="AF81" i="10"/>
  <c r="AO77" i="10"/>
  <c r="AN77" i="10"/>
  <c r="AM77" i="10"/>
  <c r="AL77" i="10"/>
  <c r="AK77" i="10"/>
  <c r="AJ77" i="10"/>
  <c r="AI77" i="10"/>
  <c r="AH77" i="10"/>
  <c r="AG77" i="10"/>
  <c r="AO76" i="10"/>
  <c r="AN76" i="10"/>
  <c r="AM76" i="10"/>
  <c r="AL76" i="10"/>
  <c r="AK76" i="10"/>
  <c r="AJ76" i="10"/>
  <c r="AI76" i="10"/>
  <c r="AH76" i="10"/>
  <c r="AG76" i="10"/>
  <c r="AO75" i="10"/>
  <c r="AN75" i="10"/>
  <c r="AM75" i="10"/>
  <c r="AL75" i="10"/>
  <c r="AK75" i="10"/>
  <c r="AJ75" i="10"/>
  <c r="AI75" i="10"/>
  <c r="AH75" i="10"/>
  <c r="AG75" i="10"/>
  <c r="AO74" i="10"/>
  <c r="AN74" i="10"/>
  <c r="AM74" i="10"/>
  <c r="AL74" i="10"/>
  <c r="AK74" i="10"/>
  <c r="AJ74" i="10"/>
  <c r="AI74" i="10"/>
  <c r="AH74" i="10"/>
  <c r="AG74" i="10"/>
  <c r="AO73" i="10"/>
  <c r="AN73" i="10"/>
  <c r="AM73" i="10"/>
  <c r="AL73" i="10"/>
  <c r="AK73" i="10"/>
  <c r="AJ73" i="10"/>
  <c r="AI73" i="10"/>
  <c r="AH73" i="10"/>
  <c r="AG73" i="10"/>
  <c r="AO72" i="10"/>
  <c r="AN72" i="10"/>
  <c r="AM72" i="10"/>
  <c r="AL72" i="10"/>
  <c r="AK72" i="10"/>
  <c r="AJ72" i="10"/>
  <c r="AI72" i="10"/>
  <c r="AH72" i="10"/>
  <c r="AG72" i="10"/>
  <c r="AO71" i="10"/>
  <c r="AN71" i="10"/>
  <c r="AM71" i="10"/>
  <c r="AL71" i="10"/>
  <c r="AK71" i="10"/>
  <c r="AJ71" i="10"/>
  <c r="AI71" i="10"/>
  <c r="AH71" i="10"/>
  <c r="AG71" i="10"/>
  <c r="AO70" i="10"/>
  <c r="AN70" i="10"/>
  <c r="AM70" i="10"/>
  <c r="AL70" i="10"/>
  <c r="AK70" i="10"/>
  <c r="AJ70" i="10"/>
  <c r="AI70" i="10"/>
  <c r="AH70" i="10"/>
  <c r="AG70" i="10"/>
  <c r="AS69" i="10"/>
  <c r="AE70" i="10" s="1"/>
  <c r="AO69" i="10"/>
  <c r="AN69" i="10"/>
  <c r="AM69" i="10"/>
  <c r="AL69" i="10"/>
  <c r="AK69" i="10"/>
  <c r="AJ69" i="10"/>
  <c r="AI69" i="10"/>
  <c r="AH69" i="10"/>
  <c r="AG69" i="10"/>
  <c r="AO68" i="10"/>
  <c r="AN68" i="10"/>
  <c r="AM68" i="10"/>
  <c r="AL68" i="10"/>
  <c r="AK68" i="10"/>
  <c r="AJ68" i="10"/>
  <c r="AI68" i="10"/>
  <c r="AH68" i="10"/>
  <c r="AG68" i="10"/>
  <c r="AF68" i="10"/>
  <c r="AG67" i="10"/>
  <c r="AF67" i="10"/>
  <c r="AO63" i="10"/>
  <c r="AN63" i="10"/>
  <c r="AM63" i="10"/>
  <c r="AL63" i="10"/>
  <c r="AK63" i="10"/>
  <c r="AJ63" i="10"/>
  <c r="AI63" i="10"/>
  <c r="AH63" i="10"/>
  <c r="AG63" i="10"/>
  <c r="AO62" i="10"/>
  <c r="AN62" i="10"/>
  <c r="AM62" i="10"/>
  <c r="AL62" i="10"/>
  <c r="AK62" i="10"/>
  <c r="AJ62" i="10"/>
  <c r="AI62" i="10"/>
  <c r="AH62" i="10"/>
  <c r="AG62" i="10"/>
  <c r="AO61" i="10"/>
  <c r="AN61" i="10"/>
  <c r="AM61" i="10"/>
  <c r="AL61" i="10"/>
  <c r="AK61" i="10"/>
  <c r="AJ61" i="10"/>
  <c r="AI61" i="10"/>
  <c r="AH61" i="10"/>
  <c r="AG61" i="10"/>
  <c r="AO60" i="10"/>
  <c r="AN60" i="10"/>
  <c r="AM60" i="10"/>
  <c r="AL60" i="10"/>
  <c r="AK60" i="10"/>
  <c r="AJ60" i="10"/>
  <c r="AI60" i="10"/>
  <c r="AH60" i="10"/>
  <c r="AG60" i="10"/>
  <c r="AO59" i="10"/>
  <c r="AN59" i="10"/>
  <c r="AM59" i="10"/>
  <c r="AL59" i="10"/>
  <c r="AK59" i="10"/>
  <c r="AJ59" i="10"/>
  <c r="AI59" i="10"/>
  <c r="AH59" i="10"/>
  <c r="AG59" i="10"/>
  <c r="AO58" i="10"/>
  <c r="AN58" i="10"/>
  <c r="AM58" i="10"/>
  <c r="AL58" i="10"/>
  <c r="AK58" i="10"/>
  <c r="AJ58" i="10"/>
  <c r="AI58" i="10"/>
  <c r="AH58" i="10"/>
  <c r="AG58" i="10"/>
  <c r="AO57" i="10"/>
  <c r="AN57" i="10"/>
  <c r="AM57" i="10"/>
  <c r="AL57" i="10"/>
  <c r="AK57" i="10"/>
  <c r="AJ57" i="10"/>
  <c r="AI57" i="10"/>
  <c r="AH57" i="10"/>
  <c r="AG57" i="10"/>
  <c r="AO56" i="10"/>
  <c r="AN56" i="10"/>
  <c r="AM56" i="10"/>
  <c r="AL56" i="10"/>
  <c r="AK56" i="10"/>
  <c r="AJ56" i="10"/>
  <c r="AI56" i="10"/>
  <c r="AH56" i="10"/>
  <c r="AG56" i="10"/>
  <c r="AS55" i="10"/>
  <c r="AE56" i="10" s="1"/>
  <c r="AO55" i="10"/>
  <c r="AN55" i="10"/>
  <c r="AM55" i="10"/>
  <c r="AL55" i="10"/>
  <c r="AK55" i="10"/>
  <c r="AJ55" i="10"/>
  <c r="AI55" i="10"/>
  <c r="AH55" i="10"/>
  <c r="AG55" i="10"/>
  <c r="AO54" i="10"/>
  <c r="AN54" i="10"/>
  <c r="AM54" i="10"/>
  <c r="AL54" i="10"/>
  <c r="AK54" i="10"/>
  <c r="AJ54" i="10"/>
  <c r="AI54" i="10"/>
  <c r="AH54" i="10"/>
  <c r="AG54" i="10"/>
  <c r="AF54" i="10"/>
  <c r="AG53" i="10"/>
  <c r="AF53" i="10"/>
  <c r="AO49" i="10"/>
  <c r="AN49" i="10"/>
  <c r="AM49" i="10"/>
  <c r="AL49" i="10"/>
  <c r="AK49" i="10"/>
  <c r="AJ49" i="10"/>
  <c r="AI49" i="10"/>
  <c r="AH49" i="10"/>
  <c r="AG49" i="10"/>
  <c r="AO48" i="10"/>
  <c r="AN48" i="10"/>
  <c r="AM48" i="10"/>
  <c r="AL48" i="10"/>
  <c r="AK48" i="10"/>
  <c r="AJ48" i="10"/>
  <c r="AI48" i="10"/>
  <c r="AH48" i="10"/>
  <c r="AG48" i="10"/>
  <c r="AO47" i="10"/>
  <c r="AN47" i="10"/>
  <c r="AM47" i="10"/>
  <c r="AL47" i="10"/>
  <c r="AK47" i="10"/>
  <c r="AJ47" i="10"/>
  <c r="AI47" i="10"/>
  <c r="AH47" i="10"/>
  <c r="AG47" i="10"/>
  <c r="AO46" i="10"/>
  <c r="AN46" i="10"/>
  <c r="AM46" i="10"/>
  <c r="AL46" i="10"/>
  <c r="AK46" i="10"/>
  <c r="AJ46" i="10"/>
  <c r="AI46" i="10"/>
  <c r="AH46" i="10"/>
  <c r="AG46" i="10"/>
  <c r="AO45" i="10"/>
  <c r="AN45" i="10"/>
  <c r="AM45" i="10"/>
  <c r="AL45" i="10"/>
  <c r="AK45" i="10"/>
  <c r="AJ45" i="10"/>
  <c r="AI45" i="10"/>
  <c r="AH45" i="10"/>
  <c r="AG45" i="10"/>
  <c r="AO44" i="10"/>
  <c r="AN44" i="10"/>
  <c r="AM44" i="10"/>
  <c r="AL44" i="10"/>
  <c r="AK44" i="10"/>
  <c r="AJ44" i="10"/>
  <c r="AI44" i="10"/>
  <c r="AH44" i="10"/>
  <c r="AG44" i="10"/>
  <c r="AO43" i="10"/>
  <c r="AN43" i="10"/>
  <c r="AM43" i="10"/>
  <c r="AL43" i="10"/>
  <c r="AK43" i="10"/>
  <c r="AJ43" i="10"/>
  <c r="AI43" i="10"/>
  <c r="AH43" i="10"/>
  <c r="AG43" i="10"/>
  <c r="AO42" i="10"/>
  <c r="AN42" i="10"/>
  <c r="AM42" i="10"/>
  <c r="AL42" i="10"/>
  <c r="AK42" i="10"/>
  <c r="AJ42" i="10"/>
  <c r="AI42" i="10"/>
  <c r="AH42" i="10"/>
  <c r="AG42" i="10"/>
  <c r="AS41" i="10"/>
  <c r="AE42" i="10" s="1"/>
  <c r="AO41" i="10"/>
  <c r="AN41" i="10"/>
  <c r="AM41" i="10"/>
  <c r="AL41" i="10"/>
  <c r="AK41" i="10"/>
  <c r="AJ41" i="10"/>
  <c r="AI41" i="10"/>
  <c r="AH41" i="10"/>
  <c r="AG41" i="10"/>
  <c r="AO40" i="10"/>
  <c r="AN40" i="10"/>
  <c r="AM40" i="10"/>
  <c r="AL40" i="10"/>
  <c r="AK40" i="10"/>
  <c r="AJ40" i="10"/>
  <c r="AI40" i="10"/>
  <c r="AH40" i="10"/>
  <c r="AG40" i="10"/>
  <c r="AF40" i="10"/>
  <c r="AG39" i="10"/>
  <c r="AF39" i="10"/>
  <c r="AO35" i="10"/>
  <c r="AN35" i="10"/>
  <c r="AM35" i="10"/>
  <c r="AL35" i="10"/>
  <c r="AK35" i="10"/>
  <c r="AJ35" i="10"/>
  <c r="AI35" i="10"/>
  <c r="AH35" i="10"/>
  <c r="AG35" i="10"/>
  <c r="AO34" i="10"/>
  <c r="AN34" i="10"/>
  <c r="AM34" i="10"/>
  <c r="AL34" i="10"/>
  <c r="AK34" i="10"/>
  <c r="AJ34" i="10"/>
  <c r="AI34" i="10"/>
  <c r="AH34" i="10"/>
  <c r="AG34" i="10"/>
  <c r="AO33" i="10"/>
  <c r="AN33" i="10"/>
  <c r="AM33" i="10"/>
  <c r="AL33" i="10"/>
  <c r="AK33" i="10"/>
  <c r="AJ33" i="10"/>
  <c r="AI33" i="10"/>
  <c r="AH33" i="10"/>
  <c r="AG33" i="10"/>
  <c r="AO32" i="10"/>
  <c r="AN32" i="10"/>
  <c r="AM32" i="10"/>
  <c r="AL32" i="10"/>
  <c r="AK32" i="10"/>
  <c r="AJ32" i="10"/>
  <c r="AI32" i="10"/>
  <c r="AH32" i="10"/>
  <c r="AG32" i="10"/>
  <c r="AO31" i="10"/>
  <c r="AN31" i="10"/>
  <c r="AM31" i="10"/>
  <c r="AL31" i="10"/>
  <c r="AK31" i="10"/>
  <c r="AJ31" i="10"/>
  <c r="AI31" i="10"/>
  <c r="AH31" i="10"/>
  <c r="AG31" i="10"/>
  <c r="AO30" i="10"/>
  <c r="AN30" i="10"/>
  <c r="AM30" i="10"/>
  <c r="AL30" i="10"/>
  <c r="AK30" i="10"/>
  <c r="AJ30" i="10"/>
  <c r="AI30" i="10"/>
  <c r="AH30" i="10"/>
  <c r="AG30" i="10"/>
  <c r="AO29" i="10"/>
  <c r="AN29" i="10"/>
  <c r="AM29" i="10"/>
  <c r="AL29" i="10"/>
  <c r="AK29" i="10"/>
  <c r="AJ29" i="10"/>
  <c r="AI29" i="10"/>
  <c r="AH29" i="10"/>
  <c r="AG29" i="10"/>
  <c r="AO28" i="10"/>
  <c r="AN28" i="10"/>
  <c r="AM28" i="10"/>
  <c r="AL28" i="10"/>
  <c r="AK28" i="10"/>
  <c r="AJ28" i="10"/>
  <c r="AI28" i="10"/>
  <c r="AH28" i="10"/>
  <c r="AG28" i="10"/>
  <c r="AS27" i="10"/>
  <c r="AE28" i="10" s="1"/>
  <c r="AO27" i="10"/>
  <c r="AN27" i="10"/>
  <c r="AM27" i="10"/>
  <c r="AL27" i="10"/>
  <c r="AK27" i="10"/>
  <c r="AJ27" i="10"/>
  <c r="AI27" i="10"/>
  <c r="AH27" i="10"/>
  <c r="AG27" i="10"/>
  <c r="AO26" i="10"/>
  <c r="AN26" i="10"/>
  <c r="AM26" i="10"/>
  <c r="AL26" i="10"/>
  <c r="AK26" i="10"/>
  <c r="AJ26" i="10"/>
  <c r="AI26" i="10"/>
  <c r="AH26" i="10"/>
  <c r="AG26" i="10"/>
  <c r="AF26" i="10"/>
  <c r="AG25" i="10"/>
  <c r="AF25" i="10"/>
  <c r="AO21" i="10"/>
  <c r="AN21" i="10"/>
  <c r="AM21" i="10"/>
  <c r="AL21" i="10"/>
  <c r="AK21" i="10"/>
  <c r="AJ21" i="10"/>
  <c r="AI21" i="10"/>
  <c r="AH21" i="10"/>
  <c r="AG21" i="10"/>
  <c r="AF21" i="10"/>
  <c r="AO20" i="10"/>
  <c r="AN20" i="10"/>
  <c r="AM20" i="10"/>
  <c r="AL20" i="10"/>
  <c r="AK20" i="10"/>
  <c r="AJ20" i="10"/>
  <c r="AI20" i="10"/>
  <c r="AH20" i="10"/>
  <c r="AG20" i="10"/>
  <c r="AF20" i="10"/>
  <c r="AO19" i="10"/>
  <c r="AN19" i="10"/>
  <c r="AM19" i="10"/>
  <c r="AL19" i="10"/>
  <c r="AK19" i="10"/>
  <c r="AJ19" i="10"/>
  <c r="AI19" i="10"/>
  <c r="AH19" i="10"/>
  <c r="AG19" i="10"/>
  <c r="AF19" i="10"/>
  <c r="AO18" i="10"/>
  <c r="AN18" i="10"/>
  <c r="AM18" i="10"/>
  <c r="AL18" i="10"/>
  <c r="AK18" i="10"/>
  <c r="AJ18" i="10"/>
  <c r="AI18" i="10"/>
  <c r="AH18" i="10"/>
  <c r="AG18" i="10"/>
  <c r="AF18" i="10"/>
  <c r="AO17" i="10"/>
  <c r="AN17" i="10"/>
  <c r="AM17" i="10"/>
  <c r="AL17" i="10"/>
  <c r="AK17" i="10"/>
  <c r="AJ17" i="10"/>
  <c r="AI17" i="10"/>
  <c r="AH17" i="10"/>
  <c r="AG17" i="10"/>
  <c r="AF17" i="10"/>
  <c r="AO16" i="10"/>
  <c r="AN16" i="10"/>
  <c r="AM16" i="10"/>
  <c r="AL16" i="10"/>
  <c r="AK16" i="10"/>
  <c r="AJ16" i="10"/>
  <c r="AI16" i="10"/>
  <c r="AH16" i="10"/>
  <c r="AG16" i="10"/>
  <c r="AF16" i="10"/>
  <c r="AO15" i="10"/>
  <c r="AN15" i="10"/>
  <c r="AM15" i="10"/>
  <c r="AL15" i="10"/>
  <c r="AK15" i="10"/>
  <c r="AJ15" i="10"/>
  <c r="AI15" i="10"/>
  <c r="AH15" i="10"/>
  <c r="AG15" i="10"/>
  <c r="AF15" i="10"/>
  <c r="AO14" i="10"/>
  <c r="AN14" i="10"/>
  <c r="AM14" i="10"/>
  <c r="AL14" i="10"/>
  <c r="AK14" i="10"/>
  <c r="AJ14" i="10"/>
  <c r="AI14" i="10"/>
  <c r="AI22" i="10" s="1"/>
  <c r="AH14" i="10"/>
  <c r="AG14" i="10"/>
  <c r="AF14" i="10"/>
  <c r="AE14" i="10"/>
  <c r="AS13" i="10"/>
  <c r="AO13" i="10"/>
  <c r="AN13" i="10"/>
  <c r="AM13" i="10"/>
  <c r="AL13" i="10"/>
  <c r="AK13" i="10"/>
  <c r="AJ13" i="10"/>
  <c r="AI13" i="10"/>
  <c r="AH13" i="10"/>
  <c r="AP13" i="10" s="1"/>
  <c r="AG13" i="10"/>
  <c r="AF13" i="10"/>
  <c r="AE280" i="9"/>
  <c r="AE266" i="9"/>
  <c r="AE252" i="9"/>
  <c r="AE238" i="9"/>
  <c r="AS223" i="9"/>
  <c r="AE224" i="9" s="1"/>
  <c r="AS209" i="9"/>
  <c r="AE210" i="9" s="1"/>
  <c r="AS195" i="9"/>
  <c r="AE196" i="9" s="1"/>
  <c r="AS181" i="9"/>
  <c r="AE182" i="9" s="1"/>
  <c r="AS167" i="9"/>
  <c r="AE168" i="9" s="1"/>
  <c r="AS153" i="9"/>
  <c r="AE154" i="9" s="1"/>
  <c r="AS139" i="9"/>
  <c r="AE140" i="9" s="1"/>
  <c r="AS125" i="9"/>
  <c r="AE126" i="9" s="1"/>
  <c r="AO119" i="9"/>
  <c r="AN119" i="9"/>
  <c r="AM119" i="9"/>
  <c r="AL119" i="9"/>
  <c r="AK119" i="9"/>
  <c r="AJ119" i="9"/>
  <c r="AI119" i="9"/>
  <c r="AH119" i="9"/>
  <c r="AG119" i="9"/>
  <c r="AO118" i="9"/>
  <c r="AN118" i="9"/>
  <c r="AM118" i="9"/>
  <c r="AL118" i="9"/>
  <c r="AK118" i="9"/>
  <c r="AJ118" i="9"/>
  <c r="AI118" i="9"/>
  <c r="AH118" i="9"/>
  <c r="AG118" i="9"/>
  <c r="AO117" i="9"/>
  <c r="AN117" i="9"/>
  <c r="AM117" i="9"/>
  <c r="AL117" i="9"/>
  <c r="AK117" i="9"/>
  <c r="AJ117" i="9"/>
  <c r="AI117" i="9"/>
  <c r="AH117" i="9"/>
  <c r="AG117" i="9"/>
  <c r="AO116" i="9"/>
  <c r="AN116" i="9"/>
  <c r="AM116" i="9"/>
  <c r="AL116" i="9"/>
  <c r="AK116" i="9"/>
  <c r="AJ116" i="9"/>
  <c r="AI116" i="9"/>
  <c r="AH116" i="9"/>
  <c r="AG116" i="9"/>
  <c r="AO115" i="9"/>
  <c r="AN115" i="9"/>
  <c r="AM115" i="9"/>
  <c r="AL115" i="9"/>
  <c r="AK115" i="9"/>
  <c r="AJ115" i="9"/>
  <c r="AI115" i="9"/>
  <c r="AH115" i="9"/>
  <c r="AG115" i="9"/>
  <c r="AO114" i="9"/>
  <c r="AN114" i="9"/>
  <c r="AM114" i="9"/>
  <c r="AL114" i="9"/>
  <c r="AK114" i="9"/>
  <c r="AJ114" i="9"/>
  <c r="AI114" i="9"/>
  <c r="AH114" i="9"/>
  <c r="AG114" i="9"/>
  <c r="AO113" i="9"/>
  <c r="AN113" i="9"/>
  <c r="AM113" i="9"/>
  <c r="AL113" i="9"/>
  <c r="AK113" i="9"/>
  <c r="AJ113" i="9"/>
  <c r="AI113" i="9"/>
  <c r="AH113" i="9"/>
  <c r="AG113" i="9"/>
  <c r="AO112" i="9"/>
  <c r="AN112" i="9"/>
  <c r="AM112" i="9"/>
  <c r="AL112" i="9"/>
  <c r="AK112" i="9"/>
  <c r="AJ112" i="9"/>
  <c r="AI112" i="9"/>
  <c r="AH112" i="9"/>
  <c r="AG112" i="9"/>
  <c r="AS111" i="9"/>
  <c r="AE112" i="9" s="1"/>
  <c r="AO111" i="9"/>
  <c r="AN111" i="9"/>
  <c r="AM111" i="9"/>
  <c r="AL111" i="9"/>
  <c r="AK111" i="9"/>
  <c r="AJ111" i="9"/>
  <c r="AI111" i="9"/>
  <c r="AH111" i="9"/>
  <c r="AG111" i="9"/>
  <c r="AO110" i="9"/>
  <c r="AN110" i="9"/>
  <c r="AM110" i="9"/>
  <c r="AL110" i="9"/>
  <c r="AK110" i="9"/>
  <c r="AJ110" i="9"/>
  <c r="AI110" i="9"/>
  <c r="AH110" i="9"/>
  <c r="AG110" i="9"/>
  <c r="AF110" i="9"/>
  <c r="AG109" i="9"/>
  <c r="AF109" i="9"/>
  <c r="AO105" i="9"/>
  <c r="AN105" i="9"/>
  <c r="AM105" i="9"/>
  <c r="AL105" i="9"/>
  <c r="AK105" i="9"/>
  <c r="AJ105" i="9"/>
  <c r="AI105" i="9"/>
  <c r="AH105" i="9"/>
  <c r="AG105" i="9"/>
  <c r="AO104" i="9"/>
  <c r="AN104" i="9"/>
  <c r="AM104" i="9"/>
  <c r="AL104" i="9"/>
  <c r="AK104" i="9"/>
  <c r="AJ104" i="9"/>
  <c r="AI104" i="9"/>
  <c r="AH104" i="9"/>
  <c r="AG104" i="9"/>
  <c r="AO103" i="9"/>
  <c r="AN103" i="9"/>
  <c r="AM103" i="9"/>
  <c r="AL103" i="9"/>
  <c r="AK103" i="9"/>
  <c r="AJ103" i="9"/>
  <c r="AI103" i="9"/>
  <c r="AH103" i="9"/>
  <c r="AG103" i="9"/>
  <c r="AO102" i="9"/>
  <c r="AN102" i="9"/>
  <c r="AM102" i="9"/>
  <c r="AL102" i="9"/>
  <c r="AK102" i="9"/>
  <c r="AJ102" i="9"/>
  <c r="AI102" i="9"/>
  <c r="AH102" i="9"/>
  <c r="AG102" i="9"/>
  <c r="AO101" i="9"/>
  <c r="AN101" i="9"/>
  <c r="AM101" i="9"/>
  <c r="AL101" i="9"/>
  <c r="AK101" i="9"/>
  <c r="AJ101" i="9"/>
  <c r="AI101" i="9"/>
  <c r="AH101" i="9"/>
  <c r="AG101" i="9"/>
  <c r="AO100" i="9"/>
  <c r="AN100" i="9"/>
  <c r="AM100" i="9"/>
  <c r="AL100" i="9"/>
  <c r="AK100" i="9"/>
  <c r="AJ100" i="9"/>
  <c r="AI100" i="9"/>
  <c r="AH100" i="9"/>
  <c r="AG100" i="9"/>
  <c r="AO99" i="9"/>
  <c r="AN99" i="9"/>
  <c r="AM99" i="9"/>
  <c r="AL99" i="9"/>
  <c r="AK99" i="9"/>
  <c r="AJ99" i="9"/>
  <c r="AI99" i="9"/>
  <c r="AH99" i="9"/>
  <c r="AG99" i="9"/>
  <c r="AO98" i="9"/>
  <c r="AN98" i="9"/>
  <c r="AM98" i="9"/>
  <c r="AL98" i="9"/>
  <c r="AK98" i="9"/>
  <c r="AJ98" i="9"/>
  <c r="AI98" i="9"/>
  <c r="AH98" i="9"/>
  <c r="AG98" i="9"/>
  <c r="AS97" i="9"/>
  <c r="AE98" i="9" s="1"/>
  <c r="AO97" i="9"/>
  <c r="AN97" i="9"/>
  <c r="AM97" i="9"/>
  <c r="AL97" i="9"/>
  <c r="AK97" i="9"/>
  <c r="AJ97" i="9"/>
  <c r="AI97" i="9"/>
  <c r="AH97" i="9"/>
  <c r="AG97" i="9"/>
  <c r="AO96" i="9"/>
  <c r="AN96" i="9"/>
  <c r="AM96" i="9"/>
  <c r="AL96" i="9"/>
  <c r="AK96" i="9"/>
  <c r="AJ96" i="9"/>
  <c r="AI96" i="9"/>
  <c r="AH96" i="9"/>
  <c r="AG96" i="9"/>
  <c r="AF96" i="9"/>
  <c r="AG95" i="9"/>
  <c r="AF95" i="9"/>
  <c r="AO91" i="9"/>
  <c r="AN91" i="9"/>
  <c r="AM91" i="9"/>
  <c r="AL91" i="9"/>
  <c r="AK91" i="9"/>
  <c r="AJ91" i="9"/>
  <c r="AI91" i="9"/>
  <c r="AH91" i="9"/>
  <c r="AG91" i="9"/>
  <c r="AO90" i="9"/>
  <c r="AN90" i="9"/>
  <c r="AM90" i="9"/>
  <c r="AL90" i="9"/>
  <c r="AK90" i="9"/>
  <c r="AJ90" i="9"/>
  <c r="AI90" i="9"/>
  <c r="AH90" i="9"/>
  <c r="AG90" i="9"/>
  <c r="AO89" i="9"/>
  <c r="AN89" i="9"/>
  <c r="AM89" i="9"/>
  <c r="AL89" i="9"/>
  <c r="AK89" i="9"/>
  <c r="AJ89" i="9"/>
  <c r="AI89" i="9"/>
  <c r="AH89" i="9"/>
  <c r="AG89" i="9"/>
  <c r="AO88" i="9"/>
  <c r="AN88" i="9"/>
  <c r="AM88" i="9"/>
  <c r="AL88" i="9"/>
  <c r="AK88" i="9"/>
  <c r="AJ88" i="9"/>
  <c r="AI88" i="9"/>
  <c r="AH88" i="9"/>
  <c r="AG88" i="9"/>
  <c r="AO87" i="9"/>
  <c r="AN87" i="9"/>
  <c r="AM87" i="9"/>
  <c r="AL87" i="9"/>
  <c r="AK87" i="9"/>
  <c r="AJ87" i="9"/>
  <c r="AI87" i="9"/>
  <c r="AH87" i="9"/>
  <c r="AG87" i="9"/>
  <c r="AO86" i="9"/>
  <c r="AN86" i="9"/>
  <c r="AM86" i="9"/>
  <c r="AL86" i="9"/>
  <c r="AK86" i="9"/>
  <c r="AJ86" i="9"/>
  <c r="AI86" i="9"/>
  <c r="AH86" i="9"/>
  <c r="AG86" i="9"/>
  <c r="AO85" i="9"/>
  <c r="AN85" i="9"/>
  <c r="AM85" i="9"/>
  <c r="AL85" i="9"/>
  <c r="AK85" i="9"/>
  <c r="AJ85" i="9"/>
  <c r="AI85" i="9"/>
  <c r="AH85" i="9"/>
  <c r="AG85" i="9"/>
  <c r="AO84" i="9"/>
  <c r="AN84" i="9"/>
  <c r="AM84" i="9"/>
  <c r="AL84" i="9"/>
  <c r="AK84" i="9"/>
  <c r="AJ84" i="9"/>
  <c r="AI84" i="9"/>
  <c r="AH84" i="9"/>
  <c r="AG84" i="9"/>
  <c r="AS83" i="9"/>
  <c r="AE84" i="9" s="1"/>
  <c r="AO83" i="9"/>
  <c r="AN83" i="9"/>
  <c r="AM83" i="9"/>
  <c r="AL83" i="9"/>
  <c r="AK83" i="9"/>
  <c r="AJ83" i="9"/>
  <c r="AI83" i="9"/>
  <c r="AH83" i="9"/>
  <c r="AG83" i="9"/>
  <c r="AO82" i="9"/>
  <c r="AN82" i="9"/>
  <c r="AM82" i="9"/>
  <c r="AL82" i="9"/>
  <c r="AK82" i="9"/>
  <c r="AJ82" i="9"/>
  <c r="AI82" i="9"/>
  <c r="AH82" i="9"/>
  <c r="AG82" i="9"/>
  <c r="AF82" i="9"/>
  <c r="AG81" i="9"/>
  <c r="AF81" i="9"/>
  <c r="AO77" i="9"/>
  <c r="AN77" i="9"/>
  <c r="AM77" i="9"/>
  <c r="AL77" i="9"/>
  <c r="AK77" i="9"/>
  <c r="AJ77" i="9"/>
  <c r="AI77" i="9"/>
  <c r="AH77" i="9"/>
  <c r="AG77" i="9"/>
  <c r="AO76" i="9"/>
  <c r="AN76" i="9"/>
  <c r="AM76" i="9"/>
  <c r="AL76" i="9"/>
  <c r="AK76" i="9"/>
  <c r="AJ76" i="9"/>
  <c r="AI76" i="9"/>
  <c r="AH76" i="9"/>
  <c r="AG76" i="9"/>
  <c r="AO75" i="9"/>
  <c r="AN75" i="9"/>
  <c r="AM75" i="9"/>
  <c r="AL75" i="9"/>
  <c r="AK75" i="9"/>
  <c r="AJ75" i="9"/>
  <c r="AI75" i="9"/>
  <c r="AH75" i="9"/>
  <c r="AG75" i="9"/>
  <c r="AO74" i="9"/>
  <c r="AN74" i="9"/>
  <c r="AM74" i="9"/>
  <c r="AL74" i="9"/>
  <c r="AK74" i="9"/>
  <c r="AJ74" i="9"/>
  <c r="AI74" i="9"/>
  <c r="AH74" i="9"/>
  <c r="AG74" i="9"/>
  <c r="AO73" i="9"/>
  <c r="AN73" i="9"/>
  <c r="AM73" i="9"/>
  <c r="AL73" i="9"/>
  <c r="AK73" i="9"/>
  <c r="AJ73" i="9"/>
  <c r="AI73" i="9"/>
  <c r="AH73" i="9"/>
  <c r="AG73" i="9"/>
  <c r="AO72" i="9"/>
  <c r="AN72" i="9"/>
  <c r="AM72" i="9"/>
  <c r="AL72" i="9"/>
  <c r="AK72" i="9"/>
  <c r="AJ72" i="9"/>
  <c r="AI72" i="9"/>
  <c r="AH72" i="9"/>
  <c r="AG72" i="9"/>
  <c r="AO71" i="9"/>
  <c r="AN71" i="9"/>
  <c r="AM71" i="9"/>
  <c r="AL71" i="9"/>
  <c r="AK71" i="9"/>
  <c r="AJ71" i="9"/>
  <c r="AI71" i="9"/>
  <c r="AH71" i="9"/>
  <c r="AG71" i="9"/>
  <c r="AO70" i="9"/>
  <c r="AN70" i="9"/>
  <c r="AM70" i="9"/>
  <c r="AL70" i="9"/>
  <c r="AK70" i="9"/>
  <c r="AJ70" i="9"/>
  <c r="AI70" i="9"/>
  <c r="AH70" i="9"/>
  <c r="AG70" i="9"/>
  <c r="AS69" i="9"/>
  <c r="AE70" i="9" s="1"/>
  <c r="AO69" i="9"/>
  <c r="AN69" i="9"/>
  <c r="AM69" i="9"/>
  <c r="AL69" i="9"/>
  <c r="AK69" i="9"/>
  <c r="AJ69" i="9"/>
  <c r="AI69" i="9"/>
  <c r="AH69" i="9"/>
  <c r="AG69" i="9"/>
  <c r="AO68" i="9"/>
  <c r="AN68" i="9"/>
  <c r="AM68" i="9"/>
  <c r="AL68" i="9"/>
  <c r="AK68" i="9"/>
  <c r="AJ68" i="9"/>
  <c r="AI68" i="9"/>
  <c r="AH68" i="9"/>
  <c r="AG68" i="9"/>
  <c r="AF68" i="9"/>
  <c r="AG67" i="9"/>
  <c r="AF67" i="9"/>
  <c r="AO63" i="9"/>
  <c r="AN63" i="9"/>
  <c r="AM63" i="9"/>
  <c r="AL63" i="9"/>
  <c r="AK63" i="9"/>
  <c r="AJ63" i="9"/>
  <c r="AI63" i="9"/>
  <c r="AH63" i="9"/>
  <c r="AG63" i="9"/>
  <c r="AO62" i="9"/>
  <c r="AN62" i="9"/>
  <c r="AM62" i="9"/>
  <c r="AL62" i="9"/>
  <c r="AK62" i="9"/>
  <c r="AJ62" i="9"/>
  <c r="AI62" i="9"/>
  <c r="AH62" i="9"/>
  <c r="AG62" i="9"/>
  <c r="AO61" i="9"/>
  <c r="AN61" i="9"/>
  <c r="AM61" i="9"/>
  <c r="AL61" i="9"/>
  <c r="AK61" i="9"/>
  <c r="AJ61" i="9"/>
  <c r="AI61" i="9"/>
  <c r="AH61" i="9"/>
  <c r="AG61" i="9"/>
  <c r="AO60" i="9"/>
  <c r="AN60" i="9"/>
  <c r="AM60" i="9"/>
  <c r="AL60" i="9"/>
  <c r="AK60" i="9"/>
  <c r="AJ60" i="9"/>
  <c r="AI60" i="9"/>
  <c r="AH60" i="9"/>
  <c r="AG60" i="9"/>
  <c r="AO59" i="9"/>
  <c r="AN59" i="9"/>
  <c r="AM59" i="9"/>
  <c r="AL59" i="9"/>
  <c r="AK59" i="9"/>
  <c r="AJ59" i="9"/>
  <c r="AI59" i="9"/>
  <c r="AH59" i="9"/>
  <c r="AG59" i="9"/>
  <c r="AO58" i="9"/>
  <c r="AN58" i="9"/>
  <c r="AM58" i="9"/>
  <c r="AL58" i="9"/>
  <c r="AK58" i="9"/>
  <c r="AJ58" i="9"/>
  <c r="AI58" i="9"/>
  <c r="AH58" i="9"/>
  <c r="AG58" i="9"/>
  <c r="AO57" i="9"/>
  <c r="AN57" i="9"/>
  <c r="AM57" i="9"/>
  <c r="AL57" i="9"/>
  <c r="AK57" i="9"/>
  <c r="AJ57" i="9"/>
  <c r="AI57" i="9"/>
  <c r="AH57" i="9"/>
  <c r="AG57" i="9"/>
  <c r="AO56" i="9"/>
  <c r="AN56" i="9"/>
  <c r="AM56" i="9"/>
  <c r="AL56" i="9"/>
  <c r="AK56" i="9"/>
  <c r="AJ56" i="9"/>
  <c r="AI56" i="9"/>
  <c r="AH56" i="9"/>
  <c r="AG56" i="9"/>
  <c r="AS55" i="9"/>
  <c r="AE56" i="9" s="1"/>
  <c r="AO55" i="9"/>
  <c r="AN55" i="9"/>
  <c r="AM55" i="9"/>
  <c r="AL55" i="9"/>
  <c r="AK55" i="9"/>
  <c r="AJ55" i="9"/>
  <c r="AI55" i="9"/>
  <c r="AH55" i="9"/>
  <c r="AG55" i="9"/>
  <c r="AO54" i="9"/>
  <c r="AN54" i="9"/>
  <c r="AM54" i="9"/>
  <c r="AL54" i="9"/>
  <c r="AK54" i="9"/>
  <c r="AJ54" i="9"/>
  <c r="AI54" i="9"/>
  <c r="AH54" i="9"/>
  <c r="AG54" i="9"/>
  <c r="AF54" i="9"/>
  <c r="AG53" i="9"/>
  <c r="AF53" i="9"/>
  <c r="AO49" i="9"/>
  <c r="AN49" i="9"/>
  <c r="AM49" i="9"/>
  <c r="AL49" i="9"/>
  <c r="AK49" i="9"/>
  <c r="AJ49" i="9"/>
  <c r="AI49" i="9"/>
  <c r="AH49" i="9"/>
  <c r="AG49" i="9"/>
  <c r="AO48" i="9"/>
  <c r="AN48" i="9"/>
  <c r="AM48" i="9"/>
  <c r="AL48" i="9"/>
  <c r="AK48" i="9"/>
  <c r="AJ48" i="9"/>
  <c r="AI48" i="9"/>
  <c r="AH48" i="9"/>
  <c r="AG48" i="9"/>
  <c r="AO47" i="9"/>
  <c r="AN47" i="9"/>
  <c r="AM47" i="9"/>
  <c r="AL47" i="9"/>
  <c r="AK47" i="9"/>
  <c r="AJ47" i="9"/>
  <c r="AI47" i="9"/>
  <c r="AH47" i="9"/>
  <c r="AG47" i="9"/>
  <c r="AO46" i="9"/>
  <c r="AN46" i="9"/>
  <c r="AM46" i="9"/>
  <c r="AL46" i="9"/>
  <c r="AK46" i="9"/>
  <c r="AJ46" i="9"/>
  <c r="AI46" i="9"/>
  <c r="AH46" i="9"/>
  <c r="AG46" i="9"/>
  <c r="AO45" i="9"/>
  <c r="AN45" i="9"/>
  <c r="AM45" i="9"/>
  <c r="AL45" i="9"/>
  <c r="AK45" i="9"/>
  <c r="AJ45" i="9"/>
  <c r="AI45" i="9"/>
  <c r="AH45" i="9"/>
  <c r="AG45" i="9"/>
  <c r="AO44" i="9"/>
  <c r="AN44" i="9"/>
  <c r="AM44" i="9"/>
  <c r="AL44" i="9"/>
  <c r="AK44" i="9"/>
  <c r="AJ44" i="9"/>
  <c r="AI44" i="9"/>
  <c r="AH44" i="9"/>
  <c r="AG44" i="9"/>
  <c r="AO43" i="9"/>
  <c r="AN43" i="9"/>
  <c r="AM43" i="9"/>
  <c r="AL43" i="9"/>
  <c r="AK43" i="9"/>
  <c r="AJ43" i="9"/>
  <c r="AI43" i="9"/>
  <c r="AH43" i="9"/>
  <c r="AG43" i="9"/>
  <c r="AO42" i="9"/>
  <c r="AN42" i="9"/>
  <c r="AM42" i="9"/>
  <c r="AL42" i="9"/>
  <c r="AK42" i="9"/>
  <c r="AJ42" i="9"/>
  <c r="AI42" i="9"/>
  <c r="AH42" i="9"/>
  <c r="AG42" i="9"/>
  <c r="AS41" i="9"/>
  <c r="AE42" i="9" s="1"/>
  <c r="AO41" i="9"/>
  <c r="AN41" i="9"/>
  <c r="AM41" i="9"/>
  <c r="AL41" i="9"/>
  <c r="AK41" i="9"/>
  <c r="AJ41" i="9"/>
  <c r="AI41" i="9"/>
  <c r="AH41" i="9"/>
  <c r="AG41" i="9"/>
  <c r="AO40" i="9"/>
  <c r="AN40" i="9"/>
  <c r="AM40" i="9"/>
  <c r="AL40" i="9"/>
  <c r="AK40" i="9"/>
  <c r="AJ40" i="9"/>
  <c r="AI40" i="9"/>
  <c r="AH40" i="9"/>
  <c r="AG40" i="9"/>
  <c r="AF40" i="9"/>
  <c r="AG39" i="9"/>
  <c r="AF39" i="9"/>
  <c r="AO35" i="9"/>
  <c r="AN35" i="9"/>
  <c r="AM35" i="9"/>
  <c r="AL35" i="9"/>
  <c r="AK35" i="9"/>
  <c r="AJ35" i="9"/>
  <c r="AI35" i="9"/>
  <c r="AH35" i="9"/>
  <c r="AG35" i="9"/>
  <c r="AO34" i="9"/>
  <c r="AN34" i="9"/>
  <c r="AM34" i="9"/>
  <c r="AL34" i="9"/>
  <c r="AK34" i="9"/>
  <c r="AJ34" i="9"/>
  <c r="AI34" i="9"/>
  <c r="AH34" i="9"/>
  <c r="AG34" i="9"/>
  <c r="AO33" i="9"/>
  <c r="AN33" i="9"/>
  <c r="AM33" i="9"/>
  <c r="AL33" i="9"/>
  <c r="AK33" i="9"/>
  <c r="AJ33" i="9"/>
  <c r="AI33" i="9"/>
  <c r="AH33" i="9"/>
  <c r="AG33" i="9"/>
  <c r="AO32" i="9"/>
  <c r="AN32" i="9"/>
  <c r="AM32" i="9"/>
  <c r="AL32" i="9"/>
  <c r="AK32" i="9"/>
  <c r="AJ32" i="9"/>
  <c r="AI32" i="9"/>
  <c r="AH32" i="9"/>
  <c r="AG32" i="9"/>
  <c r="AO31" i="9"/>
  <c r="AN31" i="9"/>
  <c r="AM31" i="9"/>
  <c r="AL31" i="9"/>
  <c r="AK31" i="9"/>
  <c r="AJ31" i="9"/>
  <c r="AI31" i="9"/>
  <c r="AH31" i="9"/>
  <c r="AG31" i="9"/>
  <c r="AO30" i="9"/>
  <c r="AN30" i="9"/>
  <c r="AM30" i="9"/>
  <c r="AL30" i="9"/>
  <c r="AK30" i="9"/>
  <c r="AJ30" i="9"/>
  <c r="AI30" i="9"/>
  <c r="AH30" i="9"/>
  <c r="AG30" i="9"/>
  <c r="AO29" i="9"/>
  <c r="AN29" i="9"/>
  <c r="AM29" i="9"/>
  <c r="AL29" i="9"/>
  <c r="AK29" i="9"/>
  <c r="AJ29" i="9"/>
  <c r="AI29" i="9"/>
  <c r="AH29" i="9"/>
  <c r="AG29" i="9"/>
  <c r="AO28" i="9"/>
  <c r="AN28" i="9"/>
  <c r="AM28" i="9"/>
  <c r="AL28" i="9"/>
  <c r="AK28" i="9"/>
  <c r="AJ28" i="9"/>
  <c r="AI28" i="9"/>
  <c r="AH28" i="9"/>
  <c r="AG28" i="9"/>
  <c r="AS27" i="9"/>
  <c r="AE28" i="9" s="1"/>
  <c r="AO27" i="9"/>
  <c r="AN27" i="9"/>
  <c r="AM27" i="9"/>
  <c r="AL27" i="9"/>
  <c r="AK27" i="9"/>
  <c r="AJ27" i="9"/>
  <c r="AI27" i="9"/>
  <c r="AH27" i="9"/>
  <c r="AG27" i="9"/>
  <c r="AO26" i="9"/>
  <c r="AN26" i="9"/>
  <c r="AM26" i="9"/>
  <c r="AL26" i="9"/>
  <c r="AK26" i="9"/>
  <c r="AJ26" i="9"/>
  <c r="AI26" i="9"/>
  <c r="AH26" i="9"/>
  <c r="AG26" i="9"/>
  <c r="AF26" i="9"/>
  <c r="AG25" i="9"/>
  <c r="AF25" i="9"/>
  <c r="AO21" i="9"/>
  <c r="AN21" i="9"/>
  <c r="AM21" i="9"/>
  <c r="AL21" i="9"/>
  <c r="AK21" i="9"/>
  <c r="AJ21" i="9"/>
  <c r="AI21" i="9"/>
  <c r="AH21" i="9"/>
  <c r="AG21" i="9"/>
  <c r="AF21" i="9"/>
  <c r="AO20" i="9"/>
  <c r="AN20" i="9"/>
  <c r="AM20" i="9"/>
  <c r="AL20" i="9"/>
  <c r="AK20" i="9"/>
  <c r="AJ20" i="9"/>
  <c r="AI20" i="9"/>
  <c r="AH20" i="9"/>
  <c r="AG20" i="9"/>
  <c r="AF20" i="9"/>
  <c r="AO19" i="9"/>
  <c r="AN19" i="9"/>
  <c r="AM19" i="9"/>
  <c r="AL19" i="9"/>
  <c r="AK19" i="9"/>
  <c r="AJ19" i="9"/>
  <c r="AI19" i="9"/>
  <c r="AH19" i="9"/>
  <c r="AG19" i="9"/>
  <c r="AF19" i="9"/>
  <c r="AO14" i="9"/>
  <c r="AN14" i="9"/>
  <c r="AM14" i="9"/>
  <c r="AL14" i="9"/>
  <c r="AK14" i="9"/>
  <c r="AJ14" i="9"/>
  <c r="AI14" i="9"/>
  <c r="AH14" i="9"/>
  <c r="AG14" i="9"/>
  <c r="AF14" i="9"/>
  <c r="AS13" i="9"/>
  <c r="AE14" i="9" s="1"/>
  <c r="AO13" i="9"/>
  <c r="AN13" i="9"/>
  <c r="AM13" i="9"/>
  <c r="AL13" i="9"/>
  <c r="AK13" i="9"/>
  <c r="AJ13" i="9"/>
  <c r="AI13" i="9"/>
  <c r="AH13" i="9"/>
  <c r="AG13" i="9"/>
  <c r="AF13" i="9"/>
  <c r="AK22" i="8" l="1"/>
  <c r="AG50" i="8"/>
  <c r="AO50" i="8"/>
  <c r="AP54" i="8"/>
  <c r="AN36" i="8"/>
  <c r="AJ50" i="8"/>
  <c r="AI50" i="8"/>
  <c r="AO92" i="8"/>
  <c r="AN92" i="8"/>
  <c r="AP34" i="8"/>
  <c r="AP73" i="8"/>
  <c r="AL120" i="8"/>
  <c r="AP16" i="8"/>
  <c r="AP20" i="8"/>
  <c r="AQ20" i="8" s="1"/>
  <c r="AP114" i="8"/>
  <c r="AQ114" i="8" s="1"/>
  <c r="AI22" i="8"/>
  <c r="AM22" i="8"/>
  <c r="AH78" i="8"/>
  <c r="AG78" i="8"/>
  <c r="AO78" i="8"/>
  <c r="AK106" i="8"/>
  <c r="AP60" i="8"/>
  <c r="AQ60" i="8" s="1"/>
  <c r="AJ92" i="8"/>
  <c r="AP100" i="8"/>
  <c r="AQ100" i="8" s="1"/>
  <c r="AP116" i="8"/>
  <c r="AJ22" i="8"/>
  <c r="AK36" i="8"/>
  <c r="AJ36" i="8"/>
  <c r="AP28" i="8"/>
  <c r="AQ28" i="8" s="1"/>
  <c r="AP35" i="8"/>
  <c r="AQ35" i="8" s="1"/>
  <c r="AP48" i="8"/>
  <c r="AQ48" i="8" s="1"/>
  <c r="AI64" i="8"/>
  <c r="AP55" i="8"/>
  <c r="AQ55" i="8" s="1"/>
  <c r="AP61" i="8"/>
  <c r="AQ61" i="8" s="1"/>
  <c r="AP69" i="8"/>
  <c r="AP74" i="8"/>
  <c r="AQ74" i="8" s="1"/>
  <c r="AP82" i="8"/>
  <c r="AQ82" i="8" s="1"/>
  <c r="AP88" i="8"/>
  <c r="AQ88" i="8" s="1"/>
  <c r="AH106" i="8"/>
  <c r="AG106" i="8"/>
  <c r="AO106" i="8"/>
  <c r="AP101" i="8"/>
  <c r="AQ101" i="8" s="1"/>
  <c r="AG120" i="8"/>
  <c r="AO120" i="8"/>
  <c r="AN120" i="8"/>
  <c r="AP115" i="8"/>
  <c r="AQ115" i="8" s="1"/>
  <c r="AQ116" i="8"/>
  <c r="AP21" i="8"/>
  <c r="AQ21" i="8" s="1"/>
  <c r="AL50" i="8"/>
  <c r="AK50" i="8"/>
  <c r="AP42" i="8"/>
  <c r="AQ42" i="8" s="1"/>
  <c r="AP49" i="8"/>
  <c r="AQ49" i="8" s="1"/>
  <c r="AP62" i="8"/>
  <c r="AQ62" i="8" s="1"/>
  <c r="AJ78" i="8"/>
  <c r="AP75" i="8"/>
  <c r="AQ75" i="8" s="1"/>
  <c r="AI92" i="8"/>
  <c r="AH92" i="8"/>
  <c r="AP89" i="8"/>
  <c r="AQ89" i="8" s="1"/>
  <c r="AP97" i="8"/>
  <c r="AQ97" i="8" s="1"/>
  <c r="AP102" i="8"/>
  <c r="AQ102" i="8" s="1"/>
  <c r="AP110" i="8"/>
  <c r="AQ110" i="8" s="1"/>
  <c r="AP17" i="8"/>
  <c r="AP14" i="8"/>
  <c r="AQ14" i="8" s="1"/>
  <c r="AM36" i="8"/>
  <c r="AL36" i="8"/>
  <c r="AP29" i="8"/>
  <c r="AQ29" i="8" s="1"/>
  <c r="AK64" i="8"/>
  <c r="AJ64" i="8"/>
  <c r="AP56" i="8"/>
  <c r="AQ56" i="8" s="1"/>
  <c r="AP63" i="8"/>
  <c r="AQ63" i="8" s="1"/>
  <c r="AH64" i="8"/>
  <c r="AP76" i="8"/>
  <c r="AQ76" i="8" s="1"/>
  <c r="AP90" i="8"/>
  <c r="AQ90" i="8" s="1"/>
  <c r="AJ106" i="8"/>
  <c r="AI106" i="8"/>
  <c r="AP103" i="8"/>
  <c r="AQ103" i="8" s="1"/>
  <c r="AI120" i="8"/>
  <c r="AP111" i="8"/>
  <c r="AQ111" i="8" s="1"/>
  <c r="AP18" i="8"/>
  <c r="AP30" i="8"/>
  <c r="AQ30" i="8" s="1"/>
  <c r="AN50" i="8"/>
  <c r="AM50" i="8"/>
  <c r="AP43" i="8"/>
  <c r="AQ43" i="8" s="1"/>
  <c r="AL78" i="8"/>
  <c r="AK78" i="8"/>
  <c r="AP70" i="8"/>
  <c r="AQ70" i="8" s="1"/>
  <c r="AP77" i="8"/>
  <c r="AK92" i="8"/>
  <c r="AP84" i="8"/>
  <c r="AP91" i="8"/>
  <c r="AQ91" i="8" s="1"/>
  <c r="AP104" i="8"/>
  <c r="AQ104" i="8" s="1"/>
  <c r="AP117" i="8"/>
  <c r="AQ117" i="8" s="1"/>
  <c r="AN22" i="8"/>
  <c r="AQ19" i="8"/>
  <c r="AO36" i="8"/>
  <c r="AP31" i="8"/>
  <c r="AQ31" i="8" s="1"/>
  <c r="AQ40" i="8"/>
  <c r="AP44" i="8"/>
  <c r="AQ44" i="8" s="1"/>
  <c r="AM64" i="8"/>
  <c r="AL64" i="8"/>
  <c r="AP57" i="8"/>
  <c r="AQ57" i="8" s="1"/>
  <c r="AL106" i="8"/>
  <c r="AP98" i="8"/>
  <c r="AQ98" i="8" s="1"/>
  <c r="AP105" i="8"/>
  <c r="AQ105" i="8" s="1"/>
  <c r="AK120" i="8"/>
  <c r="AJ120" i="8"/>
  <c r="AP112" i="8"/>
  <c r="AQ112" i="8" s="1"/>
  <c r="AP118" i="8"/>
  <c r="AQ118" i="8" s="1"/>
  <c r="AQ119" i="8"/>
  <c r="AO22" i="8"/>
  <c r="AP15" i="8"/>
  <c r="AQ15" i="8" s="1"/>
  <c r="AP19" i="8"/>
  <c r="AP26" i="8"/>
  <c r="AQ26" i="8" s="1"/>
  <c r="AP32" i="8"/>
  <c r="AQ32" i="8" s="1"/>
  <c r="AP40" i="8"/>
  <c r="AP45" i="8"/>
  <c r="AQ45" i="8" s="1"/>
  <c r="AP58" i="8"/>
  <c r="AQ58" i="8" s="1"/>
  <c r="AN78" i="8"/>
  <c r="AM78" i="8"/>
  <c r="AP71" i="8"/>
  <c r="AQ71" i="8" s="1"/>
  <c r="AM92" i="8"/>
  <c r="AL92" i="8"/>
  <c r="AP85" i="8"/>
  <c r="AQ85" i="8" s="1"/>
  <c r="AP119" i="8"/>
  <c r="AP13" i="8"/>
  <c r="AQ13" i="8" s="1"/>
  <c r="AL22" i="8"/>
  <c r="AQ16" i="8"/>
  <c r="AI36" i="8"/>
  <c r="AP27" i="8"/>
  <c r="AP33" i="8"/>
  <c r="AQ33" i="8" s="1"/>
  <c r="AP41" i="8"/>
  <c r="AQ41" i="8" s="1"/>
  <c r="AP46" i="8"/>
  <c r="AQ46" i="8" s="1"/>
  <c r="AG64" i="8"/>
  <c r="AO64" i="8"/>
  <c r="AN64" i="8"/>
  <c r="AP59" i="8"/>
  <c r="AQ59" i="8" s="1"/>
  <c r="AP72" i="8"/>
  <c r="AQ72" i="8" s="1"/>
  <c r="AP86" i="8"/>
  <c r="AQ86" i="8" s="1"/>
  <c r="AN106" i="8"/>
  <c r="AM106" i="8"/>
  <c r="AP99" i="8"/>
  <c r="AQ99" i="8" s="1"/>
  <c r="AM120" i="8"/>
  <c r="AP113" i="8"/>
  <c r="AQ113" i="8" s="1"/>
  <c r="AO36" i="7"/>
  <c r="AK36" i="7"/>
  <c r="AI106" i="7"/>
  <c r="AP97" i="7"/>
  <c r="AQ97" i="7" s="1"/>
  <c r="AN22" i="7"/>
  <c r="AJ22" i="7"/>
  <c r="AP73" i="7"/>
  <c r="AL120" i="7"/>
  <c r="AP42" i="7"/>
  <c r="AK106" i="7"/>
  <c r="AJ92" i="7"/>
  <c r="AP90" i="7"/>
  <c r="AQ90" i="7" s="1"/>
  <c r="AP44" i="7"/>
  <c r="AQ44" i="7" s="1"/>
  <c r="AP76" i="7"/>
  <c r="AQ76" i="7" s="1"/>
  <c r="AP116" i="7"/>
  <c r="AQ116" i="7" s="1"/>
  <c r="AL64" i="7"/>
  <c r="AN78" i="7"/>
  <c r="AO50" i="7"/>
  <c r="AP70" i="7"/>
  <c r="AP111" i="7"/>
  <c r="AN36" i="7"/>
  <c r="AP31" i="7"/>
  <c r="AQ31" i="7" s="1"/>
  <c r="AL78" i="7"/>
  <c r="AI78" i="7"/>
  <c r="AP103" i="7"/>
  <c r="AQ103" i="7" s="1"/>
  <c r="AP57" i="7"/>
  <c r="AQ57" i="7" s="1"/>
  <c r="AI36" i="7"/>
  <c r="AP27" i="7"/>
  <c r="AQ27" i="7" s="1"/>
  <c r="AP33" i="7"/>
  <c r="AQ33" i="7" s="1"/>
  <c r="AI50" i="7"/>
  <c r="AP41" i="7"/>
  <c r="AQ41" i="7" s="1"/>
  <c r="AP46" i="7"/>
  <c r="AQ46" i="7" s="1"/>
  <c r="AG64" i="7"/>
  <c r="AO64" i="7"/>
  <c r="AP58" i="7"/>
  <c r="AM78" i="7"/>
  <c r="AP71" i="7"/>
  <c r="AQ71" i="7" s="1"/>
  <c r="AL92" i="7"/>
  <c r="AG92" i="7"/>
  <c r="AO92" i="7"/>
  <c r="AP91" i="7"/>
  <c r="AQ91" i="7" s="1"/>
  <c r="AP98" i="7"/>
  <c r="AQ98" i="7" s="1"/>
  <c r="AP105" i="7"/>
  <c r="AQ105" i="7" s="1"/>
  <c r="AK120" i="7"/>
  <c r="AP112" i="7"/>
  <c r="AQ112" i="7" s="1"/>
  <c r="AP118" i="7"/>
  <c r="AQ118" i="7" s="1"/>
  <c r="AK92" i="7"/>
  <c r="AP117" i="7"/>
  <c r="AQ117" i="7" s="1"/>
  <c r="AI22" i="7"/>
  <c r="AM22" i="7"/>
  <c r="AP16" i="7"/>
  <c r="AQ16" i="7" s="1"/>
  <c r="AP20" i="7"/>
  <c r="AQ20" i="7" s="1"/>
  <c r="AJ36" i="7"/>
  <c r="AP34" i="7"/>
  <c r="AQ34" i="7" s="1"/>
  <c r="AJ50" i="7"/>
  <c r="AQ42" i="7"/>
  <c r="AL50" i="7"/>
  <c r="AP47" i="7"/>
  <c r="AQ47" i="7" s="1"/>
  <c r="AP54" i="7"/>
  <c r="AQ54" i="7" s="1"/>
  <c r="AP59" i="7"/>
  <c r="AO78" i="7"/>
  <c r="AP72" i="7"/>
  <c r="AQ72" i="7" s="1"/>
  <c r="AQ73" i="7"/>
  <c r="AM92" i="7"/>
  <c r="AP85" i="7"/>
  <c r="AL106" i="7"/>
  <c r="AP119" i="7"/>
  <c r="AQ119" i="7" s="1"/>
  <c r="AP15" i="7"/>
  <c r="AQ15" i="7" s="1"/>
  <c r="AP28" i="7"/>
  <c r="AP35" i="7"/>
  <c r="AQ35" i="7" s="1"/>
  <c r="AP48" i="7"/>
  <c r="AQ48" i="7" s="1"/>
  <c r="AI64" i="7"/>
  <c r="AP55" i="7"/>
  <c r="AP60" i="7"/>
  <c r="AQ60" i="7" s="1"/>
  <c r="AH78" i="7"/>
  <c r="AP86" i="7"/>
  <c r="AQ86" i="7" s="1"/>
  <c r="AM106" i="7"/>
  <c r="AH106" i="7"/>
  <c r="AM120" i="7"/>
  <c r="AP113" i="7"/>
  <c r="AQ113" i="7" s="1"/>
  <c r="AO22" i="7"/>
  <c r="AP19" i="7"/>
  <c r="AQ19" i="7" s="1"/>
  <c r="AP32" i="7"/>
  <c r="AQ32" i="7" s="1"/>
  <c r="AP45" i="7"/>
  <c r="AQ45" i="7" s="1"/>
  <c r="AP84" i="7"/>
  <c r="AQ84" i="7" s="1"/>
  <c r="AJ106" i="7"/>
  <c r="AJ120" i="7"/>
  <c r="AK22" i="7"/>
  <c r="AP17" i="7"/>
  <c r="AQ17" i="7" s="1"/>
  <c r="AP21" i="7"/>
  <c r="AL36" i="7"/>
  <c r="AK50" i="7"/>
  <c r="AP49" i="7"/>
  <c r="AQ49" i="7" s="1"/>
  <c r="AG50" i="7"/>
  <c r="AJ64" i="7"/>
  <c r="AP61" i="7"/>
  <c r="AQ61" i="7" s="1"/>
  <c r="AP69" i="7"/>
  <c r="AQ69" i="7" s="1"/>
  <c r="AN92" i="7"/>
  <c r="AP87" i="7"/>
  <c r="AQ87" i="7" s="1"/>
  <c r="AN106" i="7"/>
  <c r="AP100" i="7"/>
  <c r="AQ100" i="7" s="1"/>
  <c r="AN120" i="7"/>
  <c r="AI120" i="7"/>
  <c r="AP114" i="7"/>
  <c r="AQ114" i="7" s="1"/>
  <c r="AP40" i="7"/>
  <c r="AN64" i="7"/>
  <c r="AL22" i="7"/>
  <c r="AP14" i="7"/>
  <c r="AQ14" i="7" s="1"/>
  <c r="AM36" i="7"/>
  <c r="AP29" i="7"/>
  <c r="AQ29" i="7" s="1"/>
  <c r="AM50" i="7"/>
  <c r="AK64" i="7"/>
  <c r="AM64" i="7"/>
  <c r="AP62" i="7"/>
  <c r="AQ62" i="7" s="1"/>
  <c r="AJ78" i="7"/>
  <c r="AP74" i="7"/>
  <c r="AQ74" i="7" s="1"/>
  <c r="AH92" i="7"/>
  <c r="AP88" i="7"/>
  <c r="AQ88" i="7" s="1"/>
  <c r="AP101" i="7"/>
  <c r="AQ101" i="7" s="1"/>
  <c r="AG120" i="7"/>
  <c r="AO120" i="7"/>
  <c r="AP115" i="7"/>
  <c r="AQ115" i="7" s="1"/>
  <c r="AH36" i="7"/>
  <c r="AP77" i="7"/>
  <c r="AQ77" i="7" s="1"/>
  <c r="AP104" i="7"/>
  <c r="AQ104" i="7" s="1"/>
  <c r="AP18" i="7"/>
  <c r="AQ18" i="7" s="1"/>
  <c r="AP30" i="7"/>
  <c r="AQ30" i="7" s="1"/>
  <c r="AN50" i="7"/>
  <c r="AP43" i="7"/>
  <c r="AQ43" i="7" s="1"/>
  <c r="AP56" i="7"/>
  <c r="AQ56" i="7" s="1"/>
  <c r="AP63" i="7"/>
  <c r="AQ63" i="7" s="1"/>
  <c r="AH64" i="7"/>
  <c r="AK78" i="7"/>
  <c r="AP75" i="7"/>
  <c r="AQ75" i="7" s="1"/>
  <c r="AI92" i="7"/>
  <c r="AP83" i="7"/>
  <c r="AP89" i="7"/>
  <c r="AP96" i="7"/>
  <c r="AQ96" i="7" s="1"/>
  <c r="AG106" i="7"/>
  <c r="AO106" i="7"/>
  <c r="AP102" i="7"/>
  <c r="AQ102" i="7" s="1"/>
  <c r="AP110" i="7"/>
  <c r="AQ110" i="7" s="1"/>
  <c r="AL50" i="1"/>
  <c r="AJ92" i="1"/>
  <c r="AI92" i="1"/>
  <c r="AK106" i="1"/>
  <c r="AP17" i="1"/>
  <c r="AQ17" i="1" s="1"/>
  <c r="AP29" i="1"/>
  <c r="AM36" i="1"/>
  <c r="AP30" i="1"/>
  <c r="AQ30" i="1" s="1"/>
  <c r="AG50" i="1"/>
  <c r="AK78" i="1"/>
  <c r="AL120" i="1"/>
  <c r="AP117" i="1"/>
  <c r="AQ117" i="1" s="1"/>
  <c r="AP76" i="1"/>
  <c r="AN36" i="1"/>
  <c r="AP63" i="1"/>
  <c r="AP111" i="1"/>
  <c r="AQ111" i="1" s="1"/>
  <c r="AI22" i="1"/>
  <c r="AP56" i="1"/>
  <c r="AQ56" i="1" s="1"/>
  <c r="AP103" i="1"/>
  <c r="AQ103" i="1" s="1"/>
  <c r="AI78" i="1"/>
  <c r="AI106" i="1"/>
  <c r="AP97" i="1"/>
  <c r="AQ97" i="1" s="1"/>
  <c r="AH64" i="1"/>
  <c r="AP18" i="1"/>
  <c r="AQ18" i="1" s="1"/>
  <c r="AM50" i="1"/>
  <c r="AP43" i="1"/>
  <c r="AL64" i="1"/>
  <c r="AP70" i="1"/>
  <c r="AQ70" i="1" s="1"/>
  <c r="AP77" i="1"/>
  <c r="AQ77" i="1" s="1"/>
  <c r="AK92" i="1"/>
  <c r="AP90" i="1"/>
  <c r="AQ90" i="1" s="1"/>
  <c r="AP104" i="1"/>
  <c r="AQ104" i="1" s="1"/>
  <c r="AJ120" i="1"/>
  <c r="AI120" i="1"/>
  <c r="AP118" i="1"/>
  <c r="AQ118" i="1" s="1"/>
  <c r="AP119" i="1"/>
  <c r="AQ119" i="1" s="1"/>
  <c r="AP15" i="1"/>
  <c r="AQ15" i="1" s="1"/>
  <c r="AO36" i="1"/>
  <c r="AN50" i="1"/>
  <c r="AL78" i="1"/>
  <c r="AP19" i="1"/>
  <c r="AQ19" i="1" s="1"/>
  <c r="AH36" i="1"/>
  <c r="AP31" i="1"/>
  <c r="AQ31" i="1" s="1"/>
  <c r="AP45" i="1"/>
  <c r="AN64" i="1"/>
  <c r="AP58" i="1"/>
  <c r="AQ58" i="1" s="1"/>
  <c r="AP59" i="1"/>
  <c r="AQ59" i="1" s="1"/>
  <c r="AN78" i="1"/>
  <c r="AP71" i="1"/>
  <c r="AM78" i="1"/>
  <c r="AL106" i="1"/>
  <c r="AK120" i="1"/>
  <c r="AG36" i="1"/>
  <c r="AP84" i="1"/>
  <c r="AQ84" i="1" s="1"/>
  <c r="AJ106" i="1"/>
  <c r="AP112" i="1"/>
  <c r="AQ112" i="1" s="1"/>
  <c r="AM22" i="1"/>
  <c r="AP16" i="1"/>
  <c r="AP27" i="1"/>
  <c r="AP32" i="1"/>
  <c r="AP40" i="1"/>
  <c r="AJ50" i="1"/>
  <c r="AP46" i="1"/>
  <c r="AQ46" i="1" s="1"/>
  <c r="AO78" i="1"/>
  <c r="AP72" i="1"/>
  <c r="AM92" i="1"/>
  <c r="AP85" i="1"/>
  <c r="AM106" i="1"/>
  <c r="AP99" i="1"/>
  <c r="AQ99" i="1" s="1"/>
  <c r="AM120" i="1"/>
  <c r="AP113" i="1"/>
  <c r="AQ113" i="1" s="1"/>
  <c r="AO22" i="1"/>
  <c r="AP57" i="1"/>
  <c r="AQ57" i="1" s="1"/>
  <c r="AP98" i="1"/>
  <c r="AQ98" i="1" s="1"/>
  <c r="AP105" i="1"/>
  <c r="AQ105" i="1" s="1"/>
  <c r="AJ22" i="1"/>
  <c r="AN22" i="1"/>
  <c r="AP20" i="1"/>
  <c r="AQ20" i="1" s="1"/>
  <c r="AP33" i="1"/>
  <c r="AQ33" i="1" s="1"/>
  <c r="AI50" i="1"/>
  <c r="AP41" i="1"/>
  <c r="AQ41" i="1" s="1"/>
  <c r="AP47" i="1"/>
  <c r="AQ47" i="1" s="1"/>
  <c r="AP54" i="1"/>
  <c r="AG64" i="1"/>
  <c r="AO64" i="1"/>
  <c r="AP60" i="1"/>
  <c r="AQ60" i="1" s="1"/>
  <c r="AP68" i="1"/>
  <c r="AP73" i="1"/>
  <c r="AQ73" i="1" s="1"/>
  <c r="AO92" i="1"/>
  <c r="AP86" i="1"/>
  <c r="AQ86" i="1" s="1"/>
  <c r="AN92" i="1"/>
  <c r="AP100" i="1"/>
  <c r="AQ100" i="1" s="1"/>
  <c r="AN120" i="1"/>
  <c r="AP114" i="1"/>
  <c r="AQ114" i="1" s="1"/>
  <c r="AI36" i="1"/>
  <c r="AP44" i="1"/>
  <c r="AQ44" i="1" s="1"/>
  <c r="AM64" i="1"/>
  <c r="AL92" i="1"/>
  <c r="AK22" i="1"/>
  <c r="AK36" i="1"/>
  <c r="AP28" i="1"/>
  <c r="AQ28" i="1" s="1"/>
  <c r="AJ36" i="1"/>
  <c r="AP34" i="1"/>
  <c r="AQ34" i="1" s="1"/>
  <c r="AP48" i="1"/>
  <c r="AQ48" i="1" s="1"/>
  <c r="AI64" i="1"/>
  <c r="AP55" i="1"/>
  <c r="AK64" i="1"/>
  <c r="AP61" i="1"/>
  <c r="AQ61" i="1" s="1"/>
  <c r="AH78" i="1"/>
  <c r="AP74" i="1"/>
  <c r="AQ74" i="1" s="1"/>
  <c r="AH92" i="1"/>
  <c r="AP87" i="1"/>
  <c r="AQ87" i="1" s="1"/>
  <c r="AG106" i="1"/>
  <c r="AO106" i="1"/>
  <c r="AN106" i="1"/>
  <c r="AP101" i="1"/>
  <c r="AQ101" i="1" s="1"/>
  <c r="AG120" i="1"/>
  <c r="AO120" i="1"/>
  <c r="AP115" i="1"/>
  <c r="AQ115" i="1" s="1"/>
  <c r="AQ43" i="1"/>
  <c r="AP91" i="1"/>
  <c r="AQ91" i="1" s="1"/>
  <c r="AL22" i="1"/>
  <c r="AH22" i="1"/>
  <c r="AP21" i="1"/>
  <c r="AQ21" i="1" s="1"/>
  <c r="AL36" i="1"/>
  <c r="AQ29" i="1"/>
  <c r="AP35" i="1"/>
  <c r="AQ35" i="1" s="1"/>
  <c r="AP42" i="1"/>
  <c r="AQ42" i="1" s="1"/>
  <c r="AK50" i="1"/>
  <c r="AP49" i="1"/>
  <c r="AQ49" i="1" s="1"/>
  <c r="AJ64" i="1"/>
  <c r="AP62" i="1"/>
  <c r="AQ62" i="1" s="1"/>
  <c r="AQ63" i="1"/>
  <c r="AJ78" i="1"/>
  <c r="AP75" i="1"/>
  <c r="AQ75" i="1" s="1"/>
  <c r="AQ76" i="1"/>
  <c r="AP83" i="1"/>
  <c r="AQ83" i="1" s="1"/>
  <c r="AP88" i="1"/>
  <c r="AQ88" i="1" s="1"/>
  <c r="AQ89" i="1"/>
  <c r="AH106" i="1"/>
  <c r="AP102" i="1"/>
  <c r="AQ102" i="1" s="1"/>
  <c r="AH120" i="1"/>
  <c r="AP116" i="1"/>
  <c r="AQ116" i="1" s="1"/>
  <c r="AM106" i="10"/>
  <c r="AP116" i="10"/>
  <c r="AQ116" i="10" s="1"/>
  <c r="AP62" i="10"/>
  <c r="AQ62" i="10" s="1"/>
  <c r="AM92" i="10"/>
  <c r="AN106" i="10"/>
  <c r="AP56" i="10"/>
  <c r="AQ56" i="10" s="1"/>
  <c r="AN22" i="10"/>
  <c r="AJ22" i="10"/>
  <c r="AJ50" i="10"/>
  <c r="AL64" i="10"/>
  <c r="AK64" i="10"/>
  <c r="AI106" i="10"/>
  <c r="AP97" i="10"/>
  <c r="AQ97" i="10" s="1"/>
  <c r="AI36" i="10"/>
  <c r="AG50" i="10"/>
  <c r="AO50" i="10"/>
  <c r="AP89" i="10"/>
  <c r="AP103" i="10"/>
  <c r="AI92" i="10"/>
  <c r="AL78" i="10"/>
  <c r="AP76" i="10"/>
  <c r="AP18" i="10"/>
  <c r="AM50" i="10"/>
  <c r="AM64" i="10"/>
  <c r="AK78" i="10"/>
  <c r="AP70" i="10"/>
  <c r="AP77" i="10"/>
  <c r="AQ77" i="10" s="1"/>
  <c r="AP104" i="10"/>
  <c r="AQ104" i="10" s="1"/>
  <c r="AP117" i="10"/>
  <c r="AQ117" i="10" s="1"/>
  <c r="AG22" i="10"/>
  <c r="AO22" i="10"/>
  <c r="AP30" i="10"/>
  <c r="AQ30" i="10" s="1"/>
  <c r="AP44" i="10"/>
  <c r="AQ44" i="10" s="1"/>
  <c r="AN64" i="10"/>
  <c r="AH64" i="10"/>
  <c r="AP57" i="10"/>
  <c r="AQ57" i="10" s="1"/>
  <c r="AN78" i="10"/>
  <c r="AL92" i="10"/>
  <c r="AK92" i="10"/>
  <c r="AP84" i="10"/>
  <c r="AQ84" i="10" s="1"/>
  <c r="AP91" i="10"/>
  <c r="AQ91" i="10" s="1"/>
  <c r="AJ106" i="10"/>
  <c r="AP98" i="10"/>
  <c r="AQ98" i="10" s="1"/>
  <c r="AP105" i="10"/>
  <c r="AQ105" i="10" s="1"/>
  <c r="AM36" i="10"/>
  <c r="AP29" i="10"/>
  <c r="AQ29" i="10" s="1"/>
  <c r="AP43" i="10"/>
  <c r="AP63" i="10"/>
  <c r="AJ78" i="10"/>
  <c r="AP90" i="10"/>
  <c r="AQ90" i="10" s="1"/>
  <c r="AP15" i="10"/>
  <c r="AQ15" i="10" s="1"/>
  <c r="AP19" i="10"/>
  <c r="AQ19" i="10" s="1"/>
  <c r="AH36" i="10"/>
  <c r="AG36" i="10"/>
  <c r="AO36" i="10"/>
  <c r="AP31" i="10"/>
  <c r="AQ31" i="10" s="1"/>
  <c r="AQ32" i="10"/>
  <c r="AN50" i="10"/>
  <c r="AP45" i="10"/>
  <c r="AQ45" i="10" s="1"/>
  <c r="AM78" i="10"/>
  <c r="AP71" i="10"/>
  <c r="AQ71" i="10" s="1"/>
  <c r="AP112" i="10"/>
  <c r="AQ112" i="10" s="1"/>
  <c r="AQ70" i="10"/>
  <c r="AP40" i="10"/>
  <c r="AO64" i="10"/>
  <c r="AP58" i="10"/>
  <c r="AP72" i="10"/>
  <c r="AQ72" i="10" s="1"/>
  <c r="AP85" i="10"/>
  <c r="AQ85" i="10" s="1"/>
  <c r="AP99" i="10"/>
  <c r="AQ99" i="10" s="1"/>
  <c r="AP16" i="10"/>
  <c r="AQ16" i="10" s="1"/>
  <c r="AP20" i="10"/>
  <c r="AJ36" i="10"/>
  <c r="AK36" i="10"/>
  <c r="AP33" i="10"/>
  <c r="AQ33" i="10" s="1"/>
  <c r="AI50" i="10"/>
  <c r="AP41" i="10"/>
  <c r="AQ41" i="10" s="1"/>
  <c r="AP47" i="10"/>
  <c r="AQ47" i="10" s="1"/>
  <c r="AP55" i="10"/>
  <c r="AQ55" i="10" s="1"/>
  <c r="AP59" i="10"/>
  <c r="AO78" i="10"/>
  <c r="AP73" i="10"/>
  <c r="AQ73" i="10" s="1"/>
  <c r="AP86" i="10"/>
  <c r="AQ86" i="10" s="1"/>
  <c r="AP100" i="10"/>
  <c r="AQ100" i="10" s="1"/>
  <c r="AP113" i="10"/>
  <c r="AQ113" i="10" s="1"/>
  <c r="AQ18" i="10"/>
  <c r="AQ63" i="10"/>
  <c r="AM22" i="10"/>
  <c r="AQ20" i="10"/>
  <c r="AP27" i="10"/>
  <c r="AQ27" i="10" s="1"/>
  <c r="AP46" i="10"/>
  <c r="AQ46" i="10" s="1"/>
  <c r="AP54" i="10"/>
  <c r="AQ54" i="10" s="1"/>
  <c r="AI78" i="10"/>
  <c r="AN92" i="10"/>
  <c r="AG92" i="10"/>
  <c r="AK22" i="10"/>
  <c r="AP34" i="10"/>
  <c r="AL50" i="10"/>
  <c r="AP48" i="10"/>
  <c r="AQ48" i="10" s="1"/>
  <c r="AJ64" i="10"/>
  <c r="AI64" i="10"/>
  <c r="AP60" i="10"/>
  <c r="AP68" i="10"/>
  <c r="AP74" i="10"/>
  <c r="AQ74" i="10" s="1"/>
  <c r="AH92" i="10"/>
  <c r="AJ92" i="10"/>
  <c r="AP87" i="10"/>
  <c r="AQ87" i="10" s="1"/>
  <c r="AG106" i="10"/>
  <c r="AO106" i="10"/>
  <c r="AP101" i="10"/>
  <c r="AQ101" i="10" s="1"/>
  <c r="AP114" i="10"/>
  <c r="AQ114" i="10" s="1"/>
  <c r="AP32" i="10"/>
  <c r="AG64" i="10"/>
  <c r="AQ59" i="10"/>
  <c r="AO92" i="10"/>
  <c r="AL106" i="10"/>
  <c r="AL22" i="10"/>
  <c r="AH22" i="10"/>
  <c r="AP14" i="10"/>
  <c r="AQ14" i="10" s="1"/>
  <c r="AP17" i="10"/>
  <c r="AQ17" i="10" s="1"/>
  <c r="AP21" i="10"/>
  <c r="AQ21" i="10" s="1"/>
  <c r="AL36" i="10"/>
  <c r="AP28" i="10"/>
  <c r="AQ28" i="10" s="1"/>
  <c r="AN36" i="10"/>
  <c r="AP35" i="10"/>
  <c r="AQ35" i="10" s="1"/>
  <c r="AK50" i="10"/>
  <c r="AP42" i="10"/>
  <c r="AQ42" i="10" s="1"/>
  <c r="AP49" i="10"/>
  <c r="AP61" i="10"/>
  <c r="AQ61" i="10" s="1"/>
  <c r="AP69" i="10"/>
  <c r="AQ69" i="10" s="1"/>
  <c r="AP75" i="10"/>
  <c r="AQ75" i="10" s="1"/>
  <c r="AP83" i="10"/>
  <c r="AQ83" i="10" s="1"/>
  <c r="AP88" i="10"/>
  <c r="AQ88" i="10" s="1"/>
  <c r="AP96" i="10"/>
  <c r="AK106" i="10"/>
  <c r="AP102" i="10"/>
  <c r="AQ103" i="10"/>
  <c r="AP110" i="10"/>
  <c r="AQ110" i="10" s="1"/>
  <c r="AP115" i="10"/>
  <c r="AQ115" i="10" s="1"/>
  <c r="AN22" i="9"/>
  <c r="AM22" i="9"/>
  <c r="AJ92" i="9"/>
  <c r="AM36" i="9"/>
  <c r="AO50" i="9"/>
  <c r="AP70" i="9"/>
  <c r="AQ70" i="9" s="1"/>
  <c r="AP77" i="9"/>
  <c r="AQ77" i="9" s="1"/>
  <c r="AL22" i="9"/>
  <c r="AI22" i="9"/>
  <c r="AK64" i="9"/>
  <c r="AH64" i="9"/>
  <c r="AN50" i="9"/>
  <c r="AP44" i="9"/>
  <c r="AQ44" i="9" s="1"/>
  <c r="AP42" i="9"/>
  <c r="AQ42" i="9" s="1"/>
  <c r="AK106" i="9"/>
  <c r="AJ106" i="9"/>
  <c r="AJ36" i="9"/>
  <c r="AP91" i="9"/>
  <c r="AQ91" i="9" s="1"/>
  <c r="AN120" i="9"/>
  <c r="AP19" i="9"/>
  <c r="AN36" i="9"/>
  <c r="AL92" i="9"/>
  <c r="AP119" i="9"/>
  <c r="AQ119" i="9" s="1"/>
  <c r="AO22" i="9"/>
  <c r="AP30" i="9"/>
  <c r="AP43" i="9"/>
  <c r="AQ43" i="9" s="1"/>
  <c r="AM92" i="9"/>
  <c r="AM106" i="9"/>
  <c r="AP99" i="9"/>
  <c r="AQ99" i="9" s="1"/>
  <c r="AK120" i="9"/>
  <c r="AK50" i="9"/>
  <c r="AH78" i="9"/>
  <c r="AP20" i="9"/>
  <c r="AQ20" i="9" s="1"/>
  <c r="AO64" i="9"/>
  <c r="AP72" i="9"/>
  <c r="AQ72" i="9" s="1"/>
  <c r="AP86" i="9"/>
  <c r="AQ86" i="9" s="1"/>
  <c r="AP100" i="9"/>
  <c r="AQ100" i="9" s="1"/>
  <c r="AP27" i="9"/>
  <c r="AQ27" i="9" s="1"/>
  <c r="AP32" i="9"/>
  <c r="AQ32" i="9" s="1"/>
  <c r="AP59" i="9"/>
  <c r="AQ59" i="9" s="1"/>
  <c r="AP68" i="9"/>
  <c r="AQ68" i="9" s="1"/>
  <c r="AP73" i="9"/>
  <c r="AQ73" i="9" s="1"/>
  <c r="AP87" i="9"/>
  <c r="AQ87" i="9" s="1"/>
  <c r="AP101" i="9"/>
  <c r="AQ101" i="9" s="1"/>
  <c r="AP114" i="9"/>
  <c r="AQ114" i="9" s="1"/>
  <c r="AJ22" i="9"/>
  <c r="AP21" i="9"/>
  <c r="AQ21" i="9" s="1"/>
  <c r="AP46" i="9"/>
  <c r="AQ46" i="9" s="1"/>
  <c r="AP54" i="9"/>
  <c r="AP60" i="9"/>
  <c r="AQ60" i="9" s="1"/>
  <c r="AI78" i="9"/>
  <c r="AP83" i="9"/>
  <c r="AQ83" i="9" s="1"/>
  <c r="AI92" i="9"/>
  <c r="AG120" i="9"/>
  <c r="AL120" i="9"/>
  <c r="AQ19" i="9"/>
  <c r="AP14" i="9"/>
  <c r="AQ14" i="9" s="1"/>
  <c r="AP34" i="9"/>
  <c r="AQ34" i="9" s="1"/>
  <c r="AI50" i="9"/>
  <c r="AP47" i="9"/>
  <c r="AQ47" i="9" s="1"/>
  <c r="AL64" i="9"/>
  <c r="AP61" i="9"/>
  <c r="AQ61" i="9" s="1"/>
  <c r="AP75" i="9"/>
  <c r="AQ75" i="9" s="1"/>
  <c r="AP97" i="9"/>
  <c r="AQ97" i="9" s="1"/>
  <c r="AP110" i="9"/>
  <c r="AQ110" i="9" s="1"/>
  <c r="AP116" i="9"/>
  <c r="AQ116" i="9" s="1"/>
  <c r="AP28" i="9"/>
  <c r="AP35" i="9"/>
  <c r="AQ35" i="9" s="1"/>
  <c r="AJ64" i="9"/>
  <c r="AM78" i="9"/>
  <c r="AP90" i="9"/>
  <c r="AQ90" i="9" s="1"/>
  <c r="AP104" i="9"/>
  <c r="AQ104" i="9" s="1"/>
  <c r="AI120" i="9"/>
  <c r="AQ18" i="8"/>
  <c r="AQ77" i="8"/>
  <c r="AQ84" i="8"/>
  <c r="AQ27" i="8"/>
  <c r="AQ34" i="8"/>
  <c r="AQ47" i="8"/>
  <c r="AQ73" i="8"/>
  <c r="AQ54" i="8"/>
  <c r="AQ17" i="8"/>
  <c r="AG36" i="8"/>
  <c r="AH50" i="8"/>
  <c r="AG22" i="8"/>
  <c r="AH36" i="8"/>
  <c r="AQ69" i="8"/>
  <c r="AP83" i="8"/>
  <c r="AH22" i="8"/>
  <c r="AP96" i="8"/>
  <c r="AQ96" i="8" s="1"/>
  <c r="AH120" i="8"/>
  <c r="AG92" i="8"/>
  <c r="AP68" i="8"/>
  <c r="AQ83" i="7"/>
  <c r="AQ89" i="7"/>
  <c r="AQ70" i="7"/>
  <c r="AQ111" i="7"/>
  <c r="AQ58" i="7"/>
  <c r="AQ28" i="7"/>
  <c r="AQ55" i="7"/>
  <c r="AQ21" i="7"/>
  <c r="AP26" i="7"/>
  <c r="AG36" i="7"/>
  <c r="AH50" i="7"/>
  <c r="AG22" i="7"/>
  <c r="AQ85" i="7"/>
  <c r="AH22" i="7"/>
  <c r="AP99" i="7"/>
  <c r="AQ99" i="7" s="1"/>
  <c r="AH120" i="7"/>
  <c r="AP82" i="7"/>
  <c r="AP68" i="7"/>
  <c r="AQ68" i="7" s="1"/>
  <c r="AG78" i="7"/>
  <c r="AQ45" i="1"/>
  <c r="AQ71" i="1"/>
  <c r="AQ16" i="1"/>
  <c r="AQ27" i="1"/>
  <c r="AQ32" i="1"/>
  <c r="AQ72" i="1"/>
  <c r="AQ85" i="1"/>
  <c r="AQ40" i="1"/>
  <c r="AQ54" i="1"/>
  <c r="AP69" i="1"/>
  <c r="AQ69" i="1" s="1"/>
  <c r="AG22" i="1"/>
  <c r="AP26" i="1"/>
  <c r="AP14" i="1"/>
  <c r="AQ14" i="1" s="1"/>
  <c r="AQ55" i="1"/>
  <c r="AP110" i="1"/>
  <c r="AP96" i="1"/>
  <c r="AH50" i="1"/>
  <c r="AP82" i="1"/>
  <c r="AG92" i="1"/>
  <c r="AG78" i="1"/>
  <c r="AQ40" i="10"/>
  <c r="AQ34" i="10"/>
  <c r="AQ60" i="10"/>
  <c r="AQ68" i="10"/>
  <c r="AQ49" i="10"/>
  <c r="AQ102" i="10"/>
  <c r="AQ76" i="10"/>
  <c r="AQ89" i="10"/>
  <c r="AQ111" i="10"/>
  <c r="AP82" i="10"/>
  <c r="AQ82" i="10" s="1"/>
  <c r="AQ96" i="10"/>
  <c r="AH106" i="10"/>
  <c r="AQ13" i="10"/>
  <c r="AG78" i="10"/>
  <c r="AQ43" i="10"/>
  <c r="AH78" i="10"/>
  <c r="AP26" i="10"/>
  <c r="AH50" i="10"/>
  <c r="AQ54" i="9"/>
  <c r="AP111" i="9"/>
  <c r="AQ111" i="9" s="1"/>
  <c r="AK36" i="9"/>
  <c r="AP55" i="9"/>
  <c r="AP58" i="9"/>
  <c r="AQ58" i="9" s="1"/>
  <c r="AP62" i="9"/>
  <c r="AQ62" i="9" s="1"/>
  <c r="AN78" i="9"/>
  <c r="AP85" i="9"/>
  <c r="AQ85" i="9" s="1"/>
  <c r="AH106" i="9"/>
  <c r="AL36" i="9"/>
  <c r="AP31" i="9"/>
  <c r="AQ31" i="9" s="1"/>
  <c r="AH50" i="9"/>
  <c r="AP40" i="9"/>
  <c r="AQ40" i="9" s="1"/>
  <c r="AP63" i="9"/>
  <c r="AQ63" i="9" s="1"/>
  <c r="AG64" i="9"/>
  <c r="AG78" i="9"/>
  <c r="AO78" i="9"/>
  <c r="AP76" i="9"/>
  <c r="AQ76" i="9" s="1"/>
  <c r="AO92" i="9"/>
  <c r="AI106" i="9"/>
  <c r="AP105" i="9"/>
  <c r="AQ105" i="9" s="1"/>
  <c r="AJ120" i="9"/>
  <c r="AP115" i="9"/>
  <c r="AQ115" i="9" s="1"/>
  <c r="AG22" i="9"/>
  <c r="AM64" i="9"/>
  <c r="AP56" i="9"/>
  <c r="AQ56" i="9" s="1"/>
  <c r="AH92" i="9"/>
  <c r="AJ50" i="9"/>
  <c r="AP112" i="9"/>
  <c r="AQ112" i="9" s="1"/>
  <c r="AG36" i="9"/>
  <c r="AO36" i="9"/>
  <c r="AP49" i="9"/>
  <c r="AQ49" i="9" s="1"/>
  <c r="AJ78" i="9"/>
  <c r="AP69" i="9"/>
  <c r="AQ69" i="9" s="1"/>
  <c r="AL106" i="9"/>
  <c r="AP102" i="9"/>
  <c r="AQ102" i="9" s="1"/>
  <c r="AM120" i="9"/>
  <c r="AP117" i="9"/>
  <c r="AQ117" i="9" s="1"/>
  <c r="AQ28" i="9"/>
  <c r="AP48" i="9"/>
  <c r="AQ48" i="9" s="1"/>
  <c r="AP71" i="9"/>
  <c r="AQ71" i="9" s="1"/>
  <c r="AP41" i="9"/>
  <c r="AQ41" i="9" s="1"/>
  <c r="AH36" i="9"/>
  <c r="AP26" i="9"/>
  <c r="AQ26" i="9" s="1"/>
  <c r="AP33" i="9"/>
  <c r="AQ33" i="9" s="1"/>
  <c r="AL50" i="9"/>
  <c r="AG50" i="9"/>
  <c r="AK78" i="9"/>
  <c r="AK92" i="9"/>
  <c r="AP88" i="9"/>
  <c r="AQ88" i="9" s="1"/>
  <c r="AP98" i="9"/>
  <c r="AQ98" i="9" s="1"/>
  <c r="AP103" i="9"/>
  <c r="AQ103" i="9" s="1"/>
  <c r="AH120" i="9"/>
  <c r="AP113" i="9"/>
  <c r="AQ113" i="9" s="1"/>
  <c r="AP118" i="9"/>
  <c r="AQ118" i="9" s="1"/>
  <c r="AP13" i="9"/>
  <c r="AQ13" i="9" s="1"/>
  <c r="AN64" i="9"/>
  <c r="AK22" i="9"/>
  <c r="AI36" i="9"/>
  <c r="AP29" i="9"/>
  <c r="AQ29" i="9" s="1"/>
  <c r="AQ30" i="9"/>
  <c r="AM50" i="9"/>
  <c r="AP45" i="9"/>
  <c r="AQ45" i="9" s="1"/>
  <c r="AI64" i="9"/>
  <c r="AP57" i="9"/>
  <c r="AQ57" i="9" s="1"/>
  <c r="AL78" i="9"/>
  <c r="AP74" i="9"/>
  <c r="AQ74" i="9" s="1"/>
  <c r="AP84" i="9"/>
  <c r="AQ84" i="9" s="1"/>
  <c r="AN92" i="9"/>
  <c r="AP89" i="9"/>
  <c r="AQ89" i="9" s="1"/>
  <c r="AN106" i="9"/>
  <c r="AG106" i="9"/>
  <c r="AO106" i="9"/>
  <c r="AO120" i="9"/>
  <c r="AH22" i="9"/>
  <c r="AP96" i="9"/>
  <c r="AP82" i="9"/>
  <c r="AG92" i="9"/>
  <c r="AP50" i="8" l="1"/>
  <c r="AQ36" i="8"/>
  <c r="AQ106" i="8"/>
  <c r="AQ50" i="8"/>
  <c r="AP22" i="8"/>
  <c r="AP36" i="8"/>
  <c r="AP64" i="8"/>
  <c r="AP120" i="8"/>
  <c r="AP106" i="8"/>
  <c r="AQ120" i="8"/>
  <c r="AP92" i="8"/>
  <c r="AP64" i="7"/>
  <c r="AP120" i="7"/>
  <c r="AQ59" i="7"/>
  <c r="AP50" i="7"/>
  <c r="AP78" i="7"/>
  <c r="AP92" i="7"/>
  <c r="AP36" i="7"/>
  <c r="AQ64" i="7"/>
  <c r="AQ40" i="7"/>
  <c r="AQ50" i="7" s="1"/>
  <c r="AP22" i="7"/>
  <c r="AP78" i="1"/>
  <c r="AP64" i="1"/>
  <c r="AP36" i="1"/>
  <c r="AP92" i="1"/>
  <c r="AQ82" i="1"/>
  <c r="AQ92" i="1" s="1"/>
  <c r="AQ68" i="1"/>
  <c r="AQ78" i="1" s="1"/>
  <c r="AQ26" i="1"/>
  <c r="AQ36" i="1" s="1"/>
  <c r="AQ50" i="1"/>
  <c r="AP50" i="1"/>
  <c r="AP64" i="10"/>
  <c r="AP78" i="10"/>
  <c r="AP106" i="10"/>
  <c r="AP92" i="10"/>
  <c r="AP36" i="10"/>
  <c r="AQ58" i="10"/>
  <c r="AQ64" i="10" s="1"/>
  <c r="AP50" i="10"/>
  <c r="AQ26" i="10"/>
  <c r="AQ36" i="10" s="1"/>
  <c r="AP22" i="10"/>
  <c r="AP92" i="9"/>
  <c r="AP78" i="9"/>
  <c r="AP22" i="9"/>
  <c r="AP64" i="9"/>
  <c r="AP78" i="8"/>
  <c r="AQ68" i="8"/>
  <c r="AQ78" i="8" s="1"/>
  <c r="AQ83" i="8"/>
  <c r="AQ92" i="8" s="1"/>
  <c r="AQ64" i="8"/>
  <c r="AQ26" i="7"/>
  <c r="AQ36" i="7" s="1"/>
  <c r="AQ82" i="7"/>
  <c r="AQ92" i="7" s="1"/>
  <c r="AQ120" i="7"/>
  <c r="AQ78" i="7"/>
  <c r="AQ106" i="7"/>
  <c r="AP106" i="7"/>
  <c r="AP120" i="1"/>
  <c r="AQ110" i="1"/>
  <c r="AQ120" i="1" s="1"/>
  <c r="AQ64" i="1"/>
  <c r="AP22" i="1"/>
  <c r="AP106" i="1"/>
  <c r="AQ96" i="1"/>
  <c r="AQ106" i="1" s="1"/>
  <c r="AQ92" i="10"/>
  <c r="AQ106" i="10"/>
  <c r="AQ78" i="10"/>
  <c r="AQ50" i="10"/>
  <c r="AP106" i="9"/>
  <c r="AQ96" i="9"/>
  <c r="AQ106" i="9" s="1"/>
  <c r="AQ36" i="9"/>
  <c r="AQ50" i="9"/>
  <c r="AP120" i="9"/>
  <c r="AQ78" i="9"/>
  <c r="AP36" i="9"/>
  <c r="AQ120" i="9"/>
  <c r="AQ82" i="9"/>
  <c r="AQ92" i="9" s="1"/>
  <c r="AP50" i="9"/>
  <c r="AQ55" i="9"/>
  <c r="AQ64" i="9" s="1"/>
  <c r="F22" i="1" l="1"/>
  <c r="U99" i="11" l="1"/>
  <c r="U98" i="11"/>
  <c r="U97" i="11"/>
  <c r="U96" i="11"/>
  <c r="U95" i="11"/>
  <c r="B329" i="7"/>
  <c r="B303" i="7"/>
  <c r="J27" i="11"/>
  <c r="B316" i="8"/>
  <c r="B302" i="8"/>
  <c r="B288" i="8"/>
  <c r="B274" i="8"/>
  <c r="B260" i="8"/>
  <c r="B246" i="8"/>
  <c r="B232" i="8"/>
  <c r="B218" i="8"/>
  <c r="B204" i="8"/>
  <c r="B190" i="8"/>
  <c r="B176" i="8"/>
  <c r="B162" i="8"/>
  <c r="B148" i="8"/>
  <c r="B134" i="8"/>
  <c r="B288" i="7"/>
  <c r="B274" i="7"/>
  <c r="B260" i="7"/>
  <c r="B246" i="7"/>
  <c r="B232" i="7"/>
  <c r="B218" i="7"/>
  <c r="B204" i="7"/>
  <c r="B190" i="7"/>
  <c r="B176" i="7"/>
  <c r="B162" i="7"/>
  <c r="B148" i="7"/>
  <c r="B134" i="7"/>
  <c r="B218" i="1"/>
  <c r="B204" i="1"/>
  <c r="B190" i="1"/>
  <c r="B176" i="1"/>
  <c r="B162" i="1"/>
  <c r="B148" i="1"/>
  <c r="B134" i="1"/>
  <c r="P319" i="8"/>
  <c r="O319" i="8"/>
  <c r="N319" i="8"/>
  <c r="M319" i="8"/>
  <c r="L319" i="8"/>
  <c r="K319" i="8"/>
  <c r="J319" i="8"/>
  <c r="I319" i="8"/>
  <c r="H319" i="8"/>
  <c r="G319" i="8"/>
  <c r="F319" i="8"/>
  <c r="E319" i="8"/>
  <c r="D319" i="8"/>
  <c r="C319" i="8"/>
  <c r="P305" i="8"/>
  <c r="O305" i="8"/>
  <c r="N305" i="8"/>
  <c r="M305" i="8"/>
  <c r="L305" i="8"/>
  <c r="K305" i="8"/>
  <c r="J305" i="8"/>
  <c r="I305" i="8"/>
  <c r="H305" i="8"/>
  <c r="G305" i="8"/>
  <c r="F305" i="8"/>
  <c r="E305" i="8"/>
  <c r="D305" i="8"/>
  <c r="C305" i="8"/>
  <c r="P291" i="8"/>
  <c r="O291" i="8"/>
  <c r="N291" i="8"/>
  <c r="M291" i="8"/>
  <c r="L291" i="8"/>
  <c r="K291" i="8"/>
  <c r="J291" i="8"/>
  <c r="I291" i="8"/>
  <c r="H291" i="8"/>
  <c r="G291" i="8"/>
  <c r="F291" i="8"/>
  <c r="E291" i="8"/>
  <c r="D291" i="8"/>
  <c r="C291" i="8"/>
  <c r="P277" i="8"/>
  <c r="O277" i="8"/>
  <c r="N277" i="8"/>
  <c r="M277" i="8"/>
  <c r="L277" i="8"/>
  <c r="K277" i="8"/>
  <c r="J277" i="8"/>
  <c r="I277" i="8"/>
  <c r="H277" i="8"/>
  <c r="G277" i="8"/>
  <c r="F277" i="8"/>
  <c r="E277" i="8"/>
  <c r="D277" i="8"/>
  <c r="C277" i="8"/>
  <c r="P263" i="8"/>
  <c r="O263" i="8"/>
  <c r="N263" i="8"/>
  <c r="M263" i="8"/>
  <c r="L263" i="8"/>
  <c r="K263" i="8"/>
  <c r="J263" i="8"/>
  <c r="I263" i="8"/>
  <c r="H263" i="8"/>
  <c r="G263" i="8"/>
  <c r="F263" i="8"/>
  <c r="E263" i="8"/>
  <c r="D263" i="8"/>
  <c r="C263" i="8"/>
  <c r="P249" i="8"/>
  <c r="O249" i="8"/>
  <c r="N249" i="8"/>
  <c r="M249" i="8"/>
  <c r="L249" i="8"/>
  <c r="K249" i="8"/>
  <c r="J249" i="8"/>
  <c r="I249" i="8"/>
  <c r="H249" i="8"/>
  <c r="G249" i="8"/>
  <c r="F249" i="8"/>
  <c r="E249" i="8"/>
  <c r="D249" i="8"/>
  <c r="C249" i="8"/>
  <c r="P235" i="8"/>
  <c r="O235" i="8"/>
  <c r="N235" i="8"/>
  <c r="M235" i="8"/>
  <c r="L235" i="8"/>
  <c r="K235" i="8"/>
  <c r="J235" i="8"/>
  <c r="I235" i="8"/>
  <c r="H235" i="8"/>
  <c r="G235" i="8"/>
  <c r="F235" i="8"/>
  <c r="E235" i="8"/>
  <c r="D235" i="8"/>
  <c r="C235" i="8"/>
  <c r="P221" i="8"/>
  <c r="O221" i="8"/>
  <c r="N221" i="8"/>
  <c r="M221" i="8"/>
  <c r="L221" i="8"/>
  <c r="K221" i="8"/>
  <c r="J221" i="8"/>
  <c r="I221" i="8"/>
  <c r="H221" i="8"/>
  <c r="G221" i="8"/>
  <c r="F221" i="8"/>
  <c r="E221" i="8"/>
  <c r="D221" i="8"/>
  <c r="C221" i="8"/>
  <c r="P207" i="8"/>
  <c r="O207" i="8"/>
  <c r="N207" i="8"/>
  <c r="M207" i="8"/>
  <c r="L207" i="8"/>
  <c r="K207" i="8"/>
  <c r="J207" i="8"/>
  <c r="I207" i="8"/>
  <c r="H207" i="8"/>
  <c r="G207" i="8"/>
  <c r="F207" i="8"/>
  <c r="E207" i="8"/>
  <c r="D207" i="8"/>
  <c r="C207" i="8"/>
  <c r="P193" i="8"/>
  <c r="O193" i="8"/>
  <c r="N193" i="8"/>
  <c r="M193" i="8"/>
  <c r="L193" i="8"/>
  <c r="K193" i="8"/>
  <c r="J193" i="8"/>
  <c r="I193" i="8"/>
  <c r="H193" i="8"/>
  <c r="G193" i="8"/>
  <c r="F193" i="8"/>
  <c r="E193" i="8"/>
  <c r="D193" i="8"/>
  <c r="C193" i="8"/>
  <c r="P179" i="8"/>
  <c r="O179" i="8"/>
  <c r="N179" i="8"/>
  <c r="M179" i="8"/>
  <c r="L179" i="8"/>
  <c r="K179" i="8"/>
  <c r="J179" i="8"/>
  <c r="I179" i="8"/>
  <c r="H179" i="8"/>
  <c r="G179" i="8"/>
  <c r="F179" i="8"/>
  <c r="E179" i="8"/>
  <c r="D179" i="8"/>
  <c r="C179" i="8"/>
  <c r="P165" i="8"/>
  <c r="O165" i="8"/>
  <c r="N165" i="8"/>
  <c r="M165" i="8"/>
  <c r="L165" i="8"/>
  <c r="K165" i="8"/>
  <c r="J165" i="8"/>
  <c r="I165" i="8"/>
  <c r="H165" i="8"/>
  <c r="G165" i="8"/>
  <c r="F165" i="8"/>
  <c r="E165" i="8"/>
  <c r="D165" i="8"/>
  <c r="C165" i="8"/>
  <c r="P151" i="8"/>
  <c r="O151" i="8"/>
  <c r="N151" i="8"/>
  <c r="M151" i="8"/>
  <c r="H151" i="8"/>
  <c r="G151" i="8"/>
  <c r="F151" i="8"/>
  <c r="E151" i="8"/>
  <c r="D151" i="8"/>
  <c r="C151" i="8"/>
  <c r="P137" i="8"/>
  <c r="O137" i="8"/>
  <c r="N137" i="8"/>
  <c r="M137" i="8"/>
  <c r="L137" i="8"/>
  <c r="K137" i="8"/>
  <c r="J137" i="8"/>
  <c r="I137" i="8"/>
  <c r="H137" i="8"/>
  <c r="G137" i="8"/>
  <c r="F137" i="8"/>
  <c r="E137" i="8"/>
  <c r="D137" i="8"/>
  <c r="C137" i="8"/>
  <c r="P123" i="8"/>
  <c r="O123" i="8"/>
  <c r="N123" i="8"/>
  <c r="M123" i="8"/>
  <c r="L123" i="8"/>
  <c r="K123" i="8"/>
  <c r="J123" i="8"/>
  <c r="I123" i="8"/>
  <c r="H123" i="8"/>
  <c r="G123" i="8"/>
  <c r="F123" i="8"/>
  <c r="E123" i="8"/>
  <c r="D123" i="8"/>
  <c r="C123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P319" i="7"/>
  <c r="O319" i="7"/>
  <c r="N319" i="7"/>
  <c r="M319" i="7"/>
  <c r="L319" i="7"/>
  <c r="K319" i="7"/>
  <c r="J319" i="7"/>
  <c r="I319" i="7"/>
  <c r="H319" i="7"/>
  <c r="G319" i="7"/>
  <c r="F319" i="7"/>
  <c r="E319" i="7"/>
  <c r="D319" i="7"/>
  <c r="C319" i="7"/>
  <c r="P306" i="7"/>
  <c r="O306" i="7"/>
  <c r="N306" i="7"/>
  <c r="M306" i="7"/>
  <c r="L306" i="7"/>
  <c r="K306" i="7"/>
  <c r="J306" i="7"/>
  <c r="I306" i="7"/>
  <c r="H306" i="7"/>
  <c r="G306" i="7"/>
  <c r="F306" i="7"/>
  <c r="E306" i="7"/>
  <c r="D306" i="7"/>
  <c r="C306" i="7"/>
  <c r="P292" i="7"/>
  <c r="O292" i="7"/>
  <c r="N292" i="7"/>
  <c r="M292" i="7"/>
  <c r="L292" i="7"/>
  <c r="K292" i="7"/>
  <c r="J292" i="7"/>
  <c r="I292" i="7"/>
  <c r="H292" i="7"/>
  <c r="G292" i="7"/>
  <c r="F292" i="7"/>
  <c r="E292" i="7"/>
  <c r="D292" i="7"/>
  <c r="C292" i="7"/>
  <c r="P277" i="7"/>
  <c r="O277" i="7"/>
  <c r="N277" i="7"/>
  <c r="M277" i="7"/>
  <c r="L277" i="7"/>
  <c r="K277" i="7"/>
  <c r="J277" i="7"/>
  <c r="I277" i="7"/>
  <c r="H277" i="7"/>
  <c r="G277" i="7"/>
  <c r="F277" i="7"/>
  <c r="E277" i="7"/>
  <c r="D277" i="7"/>
  <c r="C277" i="7"/>
  <c r="P263" i="7"/>
  <c r="O263" i="7"/>
  <c r="N263" i="7"/>
  <c r="M263" i="7"/>
  <c r="L263" i="7"/>
  <c r="K263" i="7"/>
  <c r="J263" i="7"/>
  <c r="I263" i="7"/>
  <c r="H263" i="7"/>
  <c r="G263" i="7"/>
  <c r="F263" i="7"/>
  <c r="E263" i="7"/>
  <c r="D263" i="7"/>
  <c r="C263" i="7"/>
  <c r="P249" i="7"/>
  <c r="O249" i="7"/>
  <c r="N249" i="7"/>
  <c r="M249" i="7"/>
  <c r="L249" i="7"/>
  <c r="K249" i="7"/>
  <c r="J249" i="7"/>
  <c r="I249" i="7"/>
  <c r="H249" i="7"/>
  <c r="G249" i="7"/>
  <c r="F249" i="7"/>
  <c r="E249" i="7"/>
  <c r="D249" i="7"/>
  <c r="C249" i="7"/>
  <c r="P235" i="7"/>
  <c r="O235" i="7"/>
  <c r="N235" i="7"/>
  <c r="M235" i="7"/>
  <c r="L235" i="7"/>
  <c r="K235" i="7"/>
  <c r="J235" i="7"/>
  <c r="I235" i="7"/>
  <c r="H235" i="7"/>
  <c r="G235" i="7"/>
  <c r="F235" i="7"/>
  <c r="E235" i="7"/>
  <c r="D235" i="7"/>
  <c r="C235" i="7"/>
  <c r="P221" i="7"/>
  <c r="O221" i="7"/>
  <c r="N221" i="7"/>
  <c r="M221" i="7"/>
  <c r="L221" i="7"/>
  <c r="K221" i="7"/>
  <c r="J221" i="7"/>
  <c r="I221" i="7"/>
  <c r="H221" i="7"/>
  <c r="G221" i="7"/>
  <c r="F221" i="7"/>
  <c r="E221" i="7"/>
  <c r="D221" i="7"/>
  <c r="C221" i="7"/>
  <c r="P207" i="7"/>
  <c r="O207" i="7"/>
  <c r="N207" i="7"/>
  <c r="M207" i="7"/>
  <c r="L207" i="7"/>
  <c r="K207" i="7"/>
  <c r="J207" i="7"/>
  <c r="I207" i="7"/>
  <c r="H207" i="7"/>
  <c r="G207" i="7"/>
  <c r="F207" i="7"/>
  <c r="E207" i="7"/>
  <c r="D207" i="7"/>
  <c r="C207" i="7"/>
  <c r="P193" i="7"/>
  <c r="O193" i="7"/>
  <c r="N193" i="7"/>
  <c r="M193" i="7"/>
  <c r="L193" i="7"/>
  <c r="K193" i="7"/>
  <c r="J193" i="7"/>
  <c r="I193" i="7"/>
  <c r="H193" i="7"/>
  <c r="G193" i="7"/>
  <c r="F193" i="7"/>
  <c r="E193" i="7"/>
  <c r="D193" i="7"/>
  <c r="C193" i="7"/>
  <c r="P179" i="7"/>
  <c r="O179" i="7"/>
  <c r="N179" i="7"/>
  <c r="M179" i="7"/>
  <c r="L179" i="7"/>
  <c r="K179" i="7"/>
  <c r="J179" i="7"/>
  <c r="I179" i="7"/>
  <c r="H179" i="7"/>
  <c r="G179" i="7"/>
  <c r="F179" i="7"/>
  <c r="E179" i="7"/>
  <c r="D179" i="7"/>
  <c r="C179" i="7"/>
  <c r="P165" i="7"/>
  <c r="O165" i="7"/>
  <c r="N165" i="7"/>
  <c r="M165" i="7"/>
  <c r="L165" i="7"/>
  <c r="K165" i="7"/>
  <c r="J165" i="7"/>
  <c r="I165" i="7"/>
  <c r="H165" i="7"/>
  <c r="G165" i="7"/>
  <c r="F165" i="7"/>
  <c r="E165" i="7"/>
  <c r="D165" i="7"/>
  <c r="C165" i="7"/>
  <c r="P151" i="7"/>
  <c r="O151" i="7"/>
  <c r="N151" i="7"/>
  <c r="M151" i="7"/>
  <c r="H151" i="7"/>
  <c r="G151" i="7"/>
  <c r="F151" i="7"/>
  <c r="E151" i="7"/>
  <c r="D151" i="7"/>
  <c r="C151" i="7"/>
  <c r="P137" i="7"/>
  <c r="O137" i="7"/>
  <c r="N137" i="7"/>
  <c r="M137" i="7"/>
  <c r="L137" i="7"/>
  <c r="K137" i="7"/>
  <c r="J137" i="7"/>
  <c r="I137" i="7"/>
  <c r="H137" i="7"/>
  <c r="G137" i="7"/>
  <c r="F137" i="7"/>
  <c r="E137" i="7"/>
  <c r="D137" i="7"/>
  <c r="C137" i="7"/>
  <c r="P123" i="7"/>
  <c r="O123" i="7"/>
  <c r="N123" i="7"/>
  <c r="M123" i="7"/>
  <c r="L123" i="7"/>
  <c r="K123" i="7"/>
  <c r="J123" i="7"/>
  <c r="I123" i="7"/>
  <c r="H123" i="7"/>
  <c r="G123" i="7"/>
  <c r="F123" i="7"/>
  <c r="E123" i="7"/>
  <c r="D123" i="7"/>
  <c r="C123" i="7"/>
  <c r="P109" i="7"/>
  <c r="O109" i="7"/>
  <c r="N109" i="7"/>
  <c r="M109" i="7"/>
  <c r="L109" i="7"/>
  <c r="K109" i="7"/>
  <c r="J109" i="7"/>
  <c r="I109" i="7"/>
  <c r="H109" i="7"/>
  <c r="G109" i="7"/>
  <c r="F109" i="7"/>
  <c r="E109" i="7"/>
  <c r="D109" i="7"/>
  <c r="C109" i="7"/>
  <c r="P95" i="7"/>
  <c r="O95" i="7"/>
  <c r="N95" i="7"/>
  <c r="M95" i="7"/>
  <c r="L95" i="7"/>
  <c r="K95" i="7"/>
  <c r="J95" i="7"/>
  <c r="I95" i="7"/>
  <c r="H95" i="7"/>
  <c r="G95" i="7"/>
  <c r="F95" i="7"/>
  <c r="E95" i="7"/>
  <c r="D95" i="7"/>
  <c r="C95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P151" i="1"/>
  <c r="O151" i="1"/>
  <c r="N151" i="1"/>
  <c r="M151" i="1"/>
  <c r="H151" i="1"/>
  <c r="G151" i="1"/>
  <c r="F151" i="1"/>
  <c r="E151" i="1"/>
  <c r="D151" i="1"/>
  <c r="C151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291" i="10"/>
  <c r="O291" i="10"/>
  <c r="N291" i="10"/>
  <c r="M291" i="10"/>
  <c r="L291" i="10"/>
  <c r="K291" i="10"/>
  <c r="J291" i="10"/>
  <c r="I291" i="10"/>
  <c r="H291" i="10"/>
  <c r="G291" i="10"/>
  <c r="F291" i="10"/>
  <c r="E291" i="10"/>
  <c r="D291" i="10"/>
  <c r="C291" i="10"/>
  <c r="P277" i="10"/>
  <c r="O277" i="10"/>
  <c r="N277" i="10"/>
  <c r="M277" i="10"/>
  <c r="L277" i="10"/>
  <c r="K277" i="10"/>
  <c r="J277" i="10"/>
  <c r="I277" i="10"/>
  <c r="H277" i="10"/>
  <c r="G277" i="10"/>
  <c r="F277" i="10"/>
  <c r="E277" i="10"/>
  <c r="D277" i="10"/>
  <c r="C277" i="10"/>
  <c r="P263" i="10"/>
  <c r="O263" i="10"/>
  <c r="N263" i="10"/>
  <c r="M263" i="10"/>
  <c r="L263" i="10"/>
  <c r="K263" i="10"/>
  <c r="J263" i="10"/>
  <c r="I263" i="10"/>
  <c r="H263" i="10"/>
  <c r="G263" i="10"/>
  <c r="F263" i="10"/>
  <c r="E263" i="10"/>
  <c r="D263" i="10"/>
  <c r="C263" i="10"/>
  <c r="P249" i="10"/>
  <c r="O249" i="10"/>
  <c r="N249" i="10"/>
  <c r="M249" i="10"/>
  <c r="L249" i="10"/>
  <c r="K249" i="10"/>
  <c r="J249" i="10"/>
  <c r="I249" i="10"/>
  <c r="H249" i="10"/>
  <c r="G249" i="10"/>
  <c r="F249" i="10"/>
  <c r="E249" i="10"/>
  <c r="D249" i="10"/>
  <c r="C249" i="10"/>
  <c r="P235" i="10"/>
  <c r="O235" i="10"/>
  <c r="N235" i="10"/>
  <c r="M235" i="10"/>
  <c r="L235" i="10"/>
  <c r="K235" i="10"/>
  <c r="J235" i="10"/>
  <c r="I235" i="10"/>
  <c r="H235" i="10"/>
  <c r="G235" i="10"/>
  <c r="F235" i="10"/>
  <c r="E235" i="10"/>
  <c r="D235" i="10"/>
  <c r="C235" i="10"/>
  <c r="P221" i="10"/>
  <c r="O221" i="10"/>
  <c r="N221" i="10"/>
  <c r="M221" i="10"/>
  <c r="L221" i="10"/>
  <c r="K221" i="10"/>
  <c r="J221" i="10"/>
  <c r="I221" i="10"/>
  <c r="H221" i="10"/>
  <c r="G221" i="10"/>
  <c r="F221" i="10"/>
  <c r="E221" i="10"/>
  <c r="D221" i="10"/>
  <c r="C221" i="10"/>
  <c r="P207" i="10"/>
  <c r="O207" i="10"/>
  <c r="N207" i="10"/>
  <c r="M207" i="10"/>
  <c r="L207" i="10"/>
  <c r="K207" i="10"/>
  <c r="J207" i="10"/>
  <c r="I207" i="10"/>
  <c r="H207" i="10"/>
  <c r="G207" i="10"/>
  <c r="F207" i="10"/>
  <c r="E207" i="10"/>
  <c r="D207" i="10"/>
  <c r="C207" i="10"/>
  <c r="P193" i="10"/>
  <c r="O193" i="10"/>
  <c r="N193" i="10"/>
  <c r="M193" i="10"/>
  <c r="L193" i="10"/>
  <c r="K193" i="10"/>
  <c r="J193" i="10"/>
  <c r="I193" i="10"/>
  <c r="H193" i="10"/>
  <c r="G193" i="10"/>
  <c r="F193" i="10"/>
  <c r="E193" i="10"/>
  <c r="D193" i="10"/>
  <c r="C193" i="10"/>
  <c r="P179" i="10"/>
  <c r="O179" i="10"/>
  <c r="N179" i="10"/>
  <c r="M179" i="10"/>
  <c r="L179" i="10"/>
  <c r="K179" i="10"/>
  <c r="J179" i="10"/>
  <c r="I179" i="10"/>
  <c r="H179" i="10"/>
  <c r="G179" i="10"/>
  <c r="F179" i="10"/>
  <c r="E179" i="10"/>
  <c r="D179" i="10"/>
  <c r="C179" i="10"/>
  <c r="P165" i="10"/>
  <c r="O165" i="10"/>
  <c r="N165" i="10"/>
  <c r="M165" i="10"/>
  <c r="L165" i="10"/>
  <c r="K165" i="10"/>
  <c r="J165" i="10"/>
  <c r="I165" i="10"/>
  <c r="H165" i="10"/>
  <c r="G165" i="10"/>
  <c r="F165" i="10"/>
  <c r="E165" i="10"/>
  <c r="D165" i="10"/>
  <c r="C165" i="10"/>
  <c r="P151" i="10"/>
  <c r="O151" i="10"/>
  <c r="N151" i="10"/>
  <c r="M151" i="10"/>
  <c r="L151" i="10"/>
  <c r="K151" i="10"/>
  <c r="J151" i="10"/>
  <c r="I151" i="10"/>
  <c r="H151" i="10"/>
  <c r="G151" i="10"/>
  <c r="F151" i="10"/>
  <c r="E151" i="10"/>
  <c r="D151" i="10"/>
  <c r="C151" i="10"/>
  <c r="P137" i="10"/>
  <c r="O137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P123" i="10"/>
  <c r="O123" i="10"/>
  <c r="N123" i="10"/>
  <c r="M123" i="10"/>
  <c r="L123" i="10"/>
  <c r="K123" i="10"/>
  <c r="J123" i="10"/>
  <c r="I123" i="10"/>
  <c r="H123" i="10"/>
  <c r="G123" i="10"/>
  <c r="F123" i="10"/>
  <c r="E123" i="10"/>
  <c r="D123" i="10"/>
  <c r="C123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C109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C81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P291" i="9"/>
  <c r="O291" i="9"/>
  <c r="N291" i="9"/>
  <c r="M291" i="9"/>
  <c r="L291" i="9"/>
  <c r="K291" i="9"/>
  <c r="J291" i="9"/>
  <c r="I291" i="9"/>
  <c r="H291" i="9"/>
  <c r="G291" i="9"/>
  <c r="F291" i="9"/>
  <c r="E291" i="9"/>
  <c r="D291" i="9"/>
  <c r="C291" i="9"/>
  <c r="P277" i="9"/>
  <c r="O277" i="9"/>
  <c r="N277" i="9"/>
  <c r="M277" i="9"/>
  <c r="L277" i="9"/>
  <c r="K277" i="9"/>
  <c r="J277" i="9"/>
  <c r="I277" i="9"/>
  <c r="H277" i="9"/>
  <c r="G277" i="9"/>
  <c r="F277" i="9"/>
  <c r="E277" i="9"/>
  <c r="D277" i="9"/>
  <c r="C277" i="9"/>
  <c r="P263" i="9"/>
  <c r="O263" i="9"/>
  <c r="N263" i="9"/>
  <c r="M263" i="9"/>
  <c r="L263" i="9"/>
  <c r="K263" i="9"/>
  <c r="J263" i="9"/>
  <c r="I263" i="9"/>
  <c r="H263" i="9"/>
  <c r="G263" i="9"/>
  <c r="F263" i="9"/>
  <c r="E263" i="9"/>
  <c r="D263" i="9"/>
  <c r="C263" i="9"/>
  <c r="P249" i="9"/>
  <c r="O249" i="9"/>
  <c r="N249" i="9"/>
  <c r="M249" i="9"/>
  <c r="L249" i="9"/>
  <c r="K249" i="9"/>
  <c r="J249" i="9"/>
  <c r="I249" i="9"/>
  <c r="H249" i="9"/>
  <c r="G249" i="9"/>
  <c r="F249" i="9"/>
  <c r="E249" i="9"/>
  <c r="D249" i="9"/>
  <c r="C249" i="9"/>
  <c r="P235" i="9"/>
  <c r="O235" i="9"/>
  <c r="N235" i="9"/>
  <c r="M235" i="9"/>
  <c r="L235" i="9"/>
  <c r="K235" i="9"/>
  <c r="J235" i="9"/>
  <c r="I235" i="9"/>
  <c r="H235" i="9"/>
  <c r="G235" i="9"/>
  <c r="F235" i="9"/>
  <c r="E235" i="9"/>
  <c r="D235" i="9"/>
  <c r="C235" i="9"/>
  <c r="P221" i="9"/>
  <c r="O221" i="9"/>
  <c r="N221" i="9"/>
  <c r="M221" i="9"/>
  <c r="L221" i="9"/>
  <c r="K221" i="9"/>
  <c r="J221" i="9"/>
  <c r="I221" i="9"/>
  <c r="H221" i="9"/>
  <c r="G221" i="9"/>
  <c r="F221" i="9"/>
  <c r="E221" i="9"/>
  <c r="D221" i="9"/>
  <c r="C221" i="9"/>
  <c r="P207" i="9"/>
  <c r="O207" i="9"/>
  <c r="N207" i="9"/>
  <c r="M207" i="9"/>
  <c r="L207" i="9"/>
  <c r="K207" i="9"/>
  <c r="J207" i="9"/>
  <c r="I207" i="9"/>
  <c r="H207" i="9"/>
  <c r="G207" i="9"/>
  <c r="F207" i="9"/>
  <c r="E207" i="9"/>
  <c r="D207" i="9"/>
  <c r="C207" i="9"/>
  <c r="P193" i="9"/>
  <c r="O193" i="9"/>
  <c r="N193" i="9"/>
  <c r="M193" i="9"/>
  <c r="L193" i="9"/>
  <c r="K193" i="9"/>
  <c r="J193" i="9"/>
  <c r="I193" i="9"/>
  <c r="H193" i="9"/>
  <c r="G193" i="9"/>
  <c r="F193" i="9"/>
  <c r="E193" i="9"/>
  <c r="D193" i="9"/>
  <c r="C193" i="9"/>
  <c r="P179" i="9"/>
  <c r="O179" i="9"/>
  <c r="N179" i="9"/>
  <c r="M179" i="9"/>
  <c r="L179" i="9"/>
  <c r="K179" i="9"/>
  <c r="J179" i="9"/>
  <c r="I179" i="9"/>
  <c r="H179" i="9"/>
  <c r="G179" i="9"/>
  <c r="F179" i="9"/>
  <c r="E179" i="9"/>
  <c r="D179" i="9"/>
  <c r="C179" i="9"/>
  <c r="P165" i="9"/>
  <c r="O165" i="9"/>
  <c r="N165" i="9"/>
  <c r="M165" i="9"/>
  <c r="L165" i="9"/>
  <c r="K165" i="9"/>
  <c r="J165" i="9"/>
  <c r="I165" i="9"/>
  <c r="H165" i="9"/>
  <c r="G165" i="9"/>
  <c r="F165" i="9"/>
  <c r="E165" i="9"/>
  <c r="D165" i="9"/>
  <c r="C165" i="9"/>
  <c r="P151" i="9"/>
  <c r="O151" i="9"/>
  <c r="N151" i="9"/>
  <c r="M151" i="9"/>
  <c r="H151" i="9"/>
  <c r="G151" i="9"/>
  <c r="F151" i="9"/>
  <c r="E151" i="9"/>
  <c r="D151" i="9"/>
  <c r="C151" i="9"/>
  <c r="P137" i="9"/>
  <c r="O137" i="9"/>
  <c r="N137" i="9"/>
  <c r="M137" i="9"/>
  <c r="L137" i="9"/>
  <c r="K137" i="9"/>
  <c r="J137" i="9"/>
  <c r="I137" i="9"/>
  <c r="H137" i="9"/>
  <c r="G137" i="9"/>
  <c r="F137" i="9"/>
  <c r="E137" i="9"/>
  <c r="D137" i="9"/>
  <c r="C137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P109" i="9"/>
  <c r="O109" i="9"/>
  <c r="N109" i="9"/>
  <c r="M109" i="9"/>
  <c r="L109" i="9"/>
  <c r="K109" i="9"/>
  <c r="J109" i="9"/>
  <c r="I109" i="9"/>
  <c r="H109" i="9"/>
  <c r="G109" i="9"/>
  <c r="F109" i="9"/>
  <c r="E109" i="9"/>
  <c r="D109" i="9"/>
  <c r="C109" i="9"/>
  <c r="P95" i="9"/>
  <c r="O95" i="9"/>
  <c r="N95" i="9"/>
  <c r="M95" i="9"/>
  <c r="L95" i="9"/>
  <c r="K95" i="9"/>
  <c r="J95" i="9"/>
  <c r="I95" i="9"/>
  <c r="H95" i="9"/>
  <c r="G95" i="9"/>
  <c r="F95" i="9"/>
  <c r="E95" i="9"/>
  <c r="D95" i="9"/>
  <c r="C95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C67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P25" i="9"/>
  <c r="O25" i="9"/>
  <c r="N25" i="9"/>
  <c r="M25" i="9"/>
  <c r="L25" i="9"/>
  <c r="K25" i="9"/>
  <c r="J25" i="9"/>
  <c r="I25" i="9"/>
  <c r="H25" i="9"/>
  <c r="G25" i="9"/>
  <c r="F25" i="9"/>
  <c r="D25" i="9"/>
  <c r="C25" i="9"/>
  <c r="E25" i="9"/>
  <c r="B329" i="1" l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AB316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T48" i="11" s="1"/>
  <c r="O316" i="1"/>
  <c r="S48" i="11" s="1"/>
  <c r="N316" i="1"/>
  <c r="R48" i="11" s="1"/>
  <c r="M316" i="1"/>
  <c r="Q48" i="11" s="1"/>
  <c r="L316" i="1"/>
  <c r="P48" i="11" s="1"/>
  <c r="K316" i="1"/>
  <c r="O48" i="11" s="1"/>
  <c r="J316" i="1"/>
  <c r="N48" i="11" s="1"/>
  <c r="I316" i="1"/>
  <c r="M48" i="11" s="1"/>
  <c r="H316" i="1"/>
  <c r="L48" i="11" s="1"/>
  <c r="G316" i="1"/>
  <c r="K48" i="11" s="1"/>
  <c r="F316" i="1"/>
  <c r="J48" i="11" s="1"/>
  <c r="E316" i="1"/>
  <c r="I48" i="11" s="1"/>
  <c r="D316" i="1"/>
  <c r="H48" i="11" s="1"/>
  <c r="C316" i="1"/>
  <c r="G48" i="11" s="1"/>
  <c r="B316" i="1"/>
  <c r="AC315" i="1"/>
  <c r="BA308" i="1" s="1"/>
  <c r="AC314" i="1"/>
  <c r="AC313" i="1"/>
  <c r="AC312" i="1"/>
  <c r="AC311" i="1"/>
  <c r="AC310" i="1"/>
  <c r="AC309" i="1"/>
  <c r="AC308" i="1"/>
  <c r="AT308" i="1" s="1"/>
  <c r="AC307" i="1"/>
  <c r="AD307" i="1" s="1"/>
  <c r="AC306" i="1"/>
  <c r="AD306" i="1" s="1"/>
  <c r="A305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T47" i="11" s="1"/>
  <c r="O302" i="1"/>
  <c r="S47" i="11" s="1"/>
  <c r="N302" i="1"/>
  <c r="R47" i="11" s="1"/>
  <c r="M302" i="1"/>
  <c r="Q47" i="11" s="1"/>
  <c r="L302" i="1"/>
  <c r="P47" i="11" s="1"/>
  <c r="K302" i="1"/>
  <c r="O47" i="11" s="1"/>
  <c r="J302" i="1"/>
  <c r="N47" i="11" s="1"/>
  <c r="I302" i="1"/>
  <c r="M47" i="11" s="1"/>
  <c r="H302" i="1"/>
  <c r="L47" i="11" s="1"/>
  <c r="G302" i="1"/>
  <c r="K47" i="11" s="1"/>
  <c r="F302" i="1"/>
  <c r="J47" i="11" s="1"/>
  <c r="E302" i="1"/>
  <c r="I47" i="11" s="1"/>
  <c r="D302" i="1"/>
  <c r="H47" i="11" s="1"/>
  <c r="C302" i="1"/>
  <c r="G47" i="11" s="1"/>
  <c r="B302" i="1"/>
  <c r="AC301" i="1"/>
  <c r="AC300" i="1"/>
  <c r="AC299" i="1"/>
  <c r="AC298" i="1"/>
  <c r="AC297" i="1"/>
  <c r="AC296" i="1"/>
  <c r="AC295" i="1"/>
  <c r="AC294" i="1"/>
  <c r="AC293" i="1"/>
  <c r="AD293" i="1" s="1"/>
  <c r="AC292" i="1"/>
  <c r="AD292" i="1" s="1"/>
  <c r="A291" i="1"/>
  <c r="P329" i="8"/>
  <c r="O329" i="8"/>
  <c r="N329" i="8"/>
  <c r="M329" i="8"/>
  <c r="L329" i="8"/>
  <c r="K329" i="8"/>
  <c r="J329" i="8"/>
  <c r="I329" i="8"/>
  <c r="H329" i="8"/>
  <c r="G329" i="8"/>
  <c r="F329" i="8"/>
  <c r="E329" i="8"/>
  <c r="D329" i="8"/>
  <c r="C329" i="8"/>
  <c r="P328" i="8"/>
  <c r="O328" i="8"/>
  <c r="N328" i="8"/>
  <c r="M328" i="8"/>
  <c r="L328" i="8"/>
  <c r="K328" i="8"/>
  <c r="J328" i="8"/>
  <c r="I328" i="8"/>
  <c r="H328" i="8"/>
  <c r="G328" i="8"/>
  <c r="F328" i="8"/>
  <c r="E328" i="8"/>
  <c r="D328" i="8"/>
  <c r="C328" i="8"/>
  <c r="P327" i="8"/>
  <c r="O327" i="8"/>
  <c r="N327" i="8"/>
  <c r="M327" i="8"/>
  <c r="L327" i="8"/>
  <c r="K327" i="8"/>
  <c r="J327" i="8"/>
  <c r="I327" i="8"/>
  <c r="H327" i="8"/>
  <c r="G327" i="8"/>
  <c r="F327" i="8"/>
  <c r="E327" i="8"/>
  <c r="D327" i="8"/>
  <c r="C327" i="8"/>
  <c r="P326" i="8"/>
  <c r="O326" i="8"/>
  <c r="N326" i="8"/>
  <c r="M326" i="8"/>
  <c r="L326" i="8"/>
  <c r="K326" i="8"/>
  <c r="J326" i="8"/>
  <c r="I326" i="8"/>
  <c r="H326" i="8"/>
  <c r="G326" i="8"/>
  <c r="F326" i="8"/>
  <c r="E326" i="8"/>
  <c r="D326" i="8"/>
  <c r="C326" i="8"/>
  <c r="P325" i="8"/>
  <c r="O325" i="8"/>
  <c r="N325" i="8"/>
  <c r="M325" i="8"/>
  <c r="L325" i="8"/>
  <c r="K325" i="8"/>
  <c r="J325" i="8"/>
  <c r="I325" i="8"/>
  <c r="H325" i="8"/>
  <c r="G325" i="8"/>
  <c r="F325" i="8"/>
  <c r="E325" i="8"/>
  <c r="D325" i="8"/>
  <c r="C325" i="8"/>
  <c r="P324" i="8"/>
  <c r="O324" i="8"/>
  <c r="N324" i="8"/>
  <c r="M324" i="8"/>
  <c r="L324" i="8"/>
  <c r="K324" i="8"/>
  <c r="J324" i="8"/>
  <c r="I324" i="8"/>
  <c r="H324" i="8"/>
  <c r="G324" i="8"/>
  <c r="F324" i="8"/>
  <c r="E324" i="8"/>
  <c r="D324" i="8"/>
  <c r="C324" i="8"/>
  <c r="P323" i="8"/>
  <c r="O323" i="8"/>
  <c r="N323" i="8"/>
  <c r="M323" i="8"/>
  <c r="L323" i="8"/>
  <c r="K323" i="8"/>
  <c r="J323" i="8"/>
  <c r="I323" i="8"/>
  <c r="H323" i="8"/>
  <c r="G323" i="8"/>
  <c r="F323" i="8"/>
  <c r="E323" i="8"/>
  <c r="D323" i="8"/>
  <c r="C323" i="8"/>
  <c r="P322" i="8"/>
  <c r="O322" i="8"/>
  <c r="N322" i="8"/>
  <c r="M322" i="8"/>
  <c r="L322" i="8"/>
  <c r="K322" i="8"/>
  <c r="J322" i="8"/>
  <c r="I322" i="8"/>
  <c r="H322" i="8"/>
  <c r="G322" i="8"/>
  <c r="F322" i="8"/>
  <c r="E322" i="8"/>
  <c r="D322" i="8"/>
  <c r="C322" i="8"/>
  <c r="B322" i="8"/>
  <c r="P321" i="8"/>
  <c r="O321" i="8"/>
  <c r="N321" i="8"/>
  <c r="M321" i="8"/>
  <c r="L321" i="8"/>
  <c r="K321" i="8"/>
  <c r="J321" i="8"/>
  <c r="I321" i="8"/>
  <c r="H321" i="8"/>
  <c r="G321" i="8"/>
  <c r="F321" i="8"/>
  <c r="E321" i="8"/>
  <c r="D321" i="8"/>
  <c r="C321" i="8"/>
  <c r="B321" i="8"/>
  <c r="P320" i="8"/>
  <c r="O320" i="8"/>
  <c r="N320" i="8"/>
  <c r="M320" i="8"/>
  <c r="L320" i="8"/>
  <c r="K320" i="8"/>
  <c r="J320" i="8"/>
  <c r="I320" i="8"/>
  <c r="H320" i="8"/>
  <c r="G320" i="8"/>
  <c r="F320" i="8"/>
  <c r="E320" i="8"/>
  <c r="D320" i="8"/>
  <c r="C320" i="8"/>
  <c r="B320" i="8"/>
  <c r="AB316" i="8"/>
  <c r="AA316" i="8"/>
  <c r="Z316" i="8"/>
  <c r="Y316" i="8"/>
  <c r="X316" i="8"/>
  <c r="W316" i="8"/>
  <c r="V316" i="8"/>
  <c r="U316" i="8"/>
  <c r="T316" i="8"/>
  <c r="S316" i="8"/>
  <c r="R316" i="8"/>
  <c r="Q316" i="8"/>
  <c r="P316" i="8"/>
  <c r="T92" i="11" s="1"/>
  <c r="O316" i="8"/>
  <c r="S92" i="11" s="1"/>
  <c r="N316" i="8"/>
  <c r="R92" i="11" s="1"/>
  <c r="M316" i="8"/>
  <c r="Q92" i="11" s="1"/>
  <c r="L316" i="8"/>
  <c r="P92" i="11" s="1"/>
  <c r="K316" i="8"/>
  <c r="O92" i="11" s="1"/>
  <c r="J316" i="8"/>
  <c r="N92" i="11" s="1"/>
  <c r="I316" i="8"/>
  <c r="M92" i="11" s="1"/>
  <c r="H316" i="8"/>
  <c r="L92" i="11" s="1"/>
  <c r="G316" i="8"/>
  <c r="K92" i="11" s="1"/>
  <c r="F316" i="8"/>
  <c r="J92" i="11" s="1"/>
  <c r="E316" i="8"/>
  <c r="I92" i="11" s="1"/>
  <c r="D316" i="8"/>
  <c r="H92" i="11" s="1"/>
  <c r="C316" i="8"/>
  <c r="G92" i="11" s="1"/>
  <c r="AC315" i="8"/>
  <c r="BA308" i="8" s="1"/>
  <c r="AC314" i="8"/>
  <c r="AZ308" i="8" s="1"/>
  <c r="AC313" i="8"/>
  <c r="AC312" i="8"/>
  <c r="AC311" i="8"/>
  <c r="AC310" i="8"/>
  <c r="AC309" i="8"/>
  <c r="AC308" i="8"/>
  <c r="AC307" i="8"/>
  <c r="AD307" i="8" s="1"/>
  <c r="AC306" i="8"/>
  <c r="AD306" i="8" s="1"/>
  <c r="A305" i="8"/>
  <c r="AB302" i="8"/>
  <c r="AA302" i="8"/>
  <c r="Z302" i="8"/>
  <c r="Y302" i="8"/>
  <c r="X302" i="8"/>
  <c r="W302" i="8"/>
  <c r="V302" i="8"/>
  <c r="U302" i="8"/>
  <c r="T302" i="8"/>
  <c r="S302" i="8"/>
  <c r="R302" i="8"/>
  <c r="Q302" i="8"/>
  <c r="P302" i="8"/>
  <c r="T91" i="11" s="1"/>
  <c r="O302" i="8"/>
  <c r="S91" i="11" s="1"/>
  <c r="N302" i="8"/>
  <c r="R91" i="11" s="1"/>
  <c r="M302" i="8"/>
  <c r="Q91" i="11" s="1"/>
  <c r="L302" i="8"/>
  <c r="P91" i="11" s="1"/>
  <c r="K302" i="8"/>
  <c r="O91" i="11" s="1"/>
  <c r="J302" i="8"/>
  <c r="N91" i="11" s="1"/>
  <c r="I302" i="8"/>
  <c r="M91" i="11" s="1"/>
  <c r="H302" i="8"/>
  <c r="L91" i="11" s="1"/>
  <c r="G302" i="8"/>
  <c r="K91" i="11" s="1"/>
  <c r="F302" i="8"/>
  <c r="J91" i="11" s="1"/>
  <c r="E302" i="8"/>
  <c r="I91" i="11" s="1"/>
  <c r="D302" i="8"/>
  <c r="H91" i="11" s="1"/>
  <c r="C302" i="8"/>
  <c r="G91" i="11" s="1"/>
  <c r="AC301" i="8"/>
  <c r="AC300" i="8"/>
  <c r="AC299" i="8"/>
  <c r="AC298" i="8"/>
  <c r="AC297" i="8"/>
  <c r="AC296" i="8"/>
  <c r="AC295" i="8"/>
  <c r="AC294" i="8"/>
  <c r="AT294" i="8" s="1"/>
  <c r="AD293" i="8"/>
  <c r="AC293" i="8"/>
  <c r="AC292" i="8"/>
  <c r="AD292" i="8" s="1"/>
  <c r="A291" i="8"/>
  <c r="P329" i="7"/>
  <c r="O329" i="7"/>
  <c r="N329" i="7"/>
  <c r="M329" i="7"/>
  <c r="L329" i="7"/>
  <c r="K329" i="7"/>
  <c r="J329" i="7"/>
  <c r="I329" i="7"/>
  <c r="H329" i="7"/>
  <c r="G329" i="7"/>
  <c r="F329" i="7"/>
  <c r="E329" i="7"/>
  <c r="D329" i="7"/>
  <c r="C329" i="7"/>
  <c r="P328" i="7"/>
  <c r="O328" i="7"/>
  <c r="N328" i="7"/>
  <c r="M328" i="7"/>
  <c r="L328" i="7"/>
  <c r="K328" i="7"/>
  <c r="J328" i="7"/>
  <c r="I328" i="7"/>
  <c r="H328" i="7"/>
  <c r="G328" i="7"/>
  <c r="F328" i="7"/>
  <c r="E328" i="7"/>
  <c r="D328" i="7"/>
  <c r="C328" i="7"/>
  <c r="P327" i="7"/>
  <c r="O327" i="7"/>
  <c r="N327" i="7"/>
  <c r="M327" i="7"/>
  <c r="L327" i="7"/>
  <c r="K327" i="7"/>
  <c r="J327" i="7"/>
  <c r="I327" i="7"/>
  <c r="H327" i="7"/>
  <c r="G327" i="7"/>
  <c r="F327" i="7"/>
  <c r="E327" i="7"/>
  <c r="D327" i="7"/>
  <c r="C327" i="7"/>
  <c r="P326" i="7"/>
  <c r="O326" i="7"/>
  <c r="N326" i="7"/>
  <c r="M326" i="7"/>
  <c r="L326" i="7"/>
  <c r="K326" i="7"/>
  <c r="J326" i="7"/>
  <c r="I326" i="7"/>
  <c r="H326" i="7"/>
  <c r="G326" i="7"/>
  <c r="F326" i="7"/>
  <c r="E326" i="7"/>
  <c r="D326" i="7"/>
  <c r="C326" i="7"/>
  <c r="P325" i="7"/>
  <c r="O325" i="7"/>
  <c r="N325" i="7"/>
  <c r="M325" i="7"/>
  <c r="L325" i="7"/>
  <c r="K325" i="7"/>
  <c r="J325" i="7"/>
  <c r="I325" i="7"/>
  <c r="H325" i="7"/>
  <c r="G325" i="7"/>
  <c r="F325" i="7"/>
  <c r="E325" i="7"/>
  <c r="D325" i="7"/>
  <c r="C325" i="7"/>
  <c r="P324" i="7"/>
  <c r="O324" i="7"/>
  <c r="N324" i="7"/>
  <c r="M324" i="7"/>
  <c r="L324" i="7"/>
  <c r="K324" i="7"/>
  <c r="J324" i="7"/>
  <c r="I324" i="7"/>
  <c r="H324" i="7"/>
  <c r="G324" i="7"/>
  <c r="F324" i="7"/>
  <c r="E324" i="7"/>
  <c r="D324" i="7"/>
  <c r="C324" i="7"/>
  <c r="P323" i="7"/>
  <c r="O323" i="7"/>
  <c r="N323" i="7"/>
  <c r="M323" i="7"/>
  <c r="L323" i="7"/>
  <c r="K323" i="7"/>
  <c r="J323" i="7"/>
  <c r="I323" i="7"/>
  <c r="H323" i="7"/>
  <c r="G323" i="7"/>
  <c r="F323" i="7"/>
  <c r="E323" i="7"/>
  <c r="D323" i="7"/>
  <c r="C323" i="7"/>
  <c r="P322" i="7"/>
  <c r="O322" i="7"/>
  <c r="N322" i="7"/>
  <c r="M322" i="7"/>
  <c r="L322" i="7"/>
  <c r="K322" i="7"/>
  <c r="J322" i="7"/>
  <c r="I322" i="7"/>
  <c r="H322" i="7"/>
  <c r="G322" i="7"/>
  <c r="F322" i="7"/>
  <c r="E322" i="7"/>
  <c r="D322" i="7"/>
  <c r="C322" i="7"/>
  <c r="B322" i="7"/>
  <c r="P321" i="7"/>
  <c r="O321" i="7"/>
  <c r="N321" i="7"/>
  <c r="M321" i="7"/>
  <c r="L321" i="7"/>
  <c r="K321" i="7"/>
  <c r="J321" i="7"/>
  <c r="I321" i="7"/>
  <c r="H321" i="7"/>
  <c r="G321" i="7"/>
  <c r="F321" i="7"/>
  <c r="E321" i="7"/>
  <c r="D321" i="7"/>
  <c r="C321" i="7"/>
  <c r="B321" i="7"/>
  <c r="P320" i="7"/>
  <c r="O320" i="7"/>
  <c r="N320" i="7"/>
  <c r="M320" i="7"/>
  <c r="L320" i="7"/>
  <c r="K320" i="7"/>
  <c r="J320" i="7"/>
  <c r="I320" i="7"/>
  <c r="H320" i="7"/>
  <c r="G320" i="7"/>
  <c r="F320" i="7"/>
  <c r="E320" i="7"/>
  <c r="D320" i="7"/>
  <c r="C320" i="7"/>
  <c r="B320" i="7"/>
  <c r="AB317" i="7"/>
  <c r="AA317" i="7"/>
  <c r="Z317" i="7"/>
  <c r="Y317" i="7"/>
  <c r="X317" i="7"/>
  <c r="W317" i="7"/>
  <c r="V317" i="7"/>
  <c r="U317" i="7"/>
  <c r="T317" i="7"/>
  <c r="S317" i="7"/>
  <c r="R317" i="7"/>
  <c r="Q317" i="7"/>
  <c r="P317" i="7"/>
  <c r="T70" i="11" s="1"/>
  <c r="O317" i="7"/>
  <c r="S70" i="11" s="1"/>
  <c r="N317" i="7"/>
  <c r="R70" i="11" s="1"/>
  <c r="M317" i="7"/>
  <c r="Q70" i="11" s="1"/>
  <c r="L317" i="7"/>
  <c r="P70" i="11" s="1"/>
  <c r="K317" i="7"/>
  <c r="O70" i="11" s="1"/>
  <c r="J317" i="7"/>
  <c r="N70" i="11" s="1"/>
  <c r="I317" i="7"/>
  <c r="M70" i="11" s="1"/>
  <c r="H317" i="7"/>
  <c r="L70" i="11" s="1"/>
  <c r="G317" i="7"/>
  <c r="K70" i="11" s="1"/>
  <c r="F317" i="7"/>
  <c r="J70" i="11" s="1"/>
  <c r="E317" i="7"/>
  <c r="I70" i="11" s="1"/>
  <c r="D317" i="7"/>
  <c r="H70" i="11" s="1"/>
  <c r="C317" i="7"/>
  <c r="G70" i="11" s="1"/>
  <c r="B317" i="7"/>
  <c r="AC316" i="7"/>
  <c r="BA309" i="7" s="1"/>
  <c r="AC315" i="7"/>
  <c r="AZ309" i="7" s="1"/>
  <c r="AC314" i="7"/>
  <c r="AY309" i="7" s="1"/>
  <c r="AC313" i="7"/>
  <c r="AX309" i="7" s="1"/>
  <c r="AC312" i="7"/>
  <c r="AW309" i="7" s="1"/>
  <c r="AC311" i="7"/>
  <c r="AV309" i="7" s="1"/>
  <c r="AC310" i="7"/>
  <c r="AU309" i="7" s="1"/>
  <c r="AC309" i="7"/>
  <c r="AT309" i="7" s="1"/>
  <c r="AC308" i="7"/>
  <c r="AC307" i="7"/>
  <c r="AD307" i="7" s="1"/>
  <c r="A306" i="7"/>
  <c r="AB303" i="7"/>
  <c r="AA303" i="7"/>
  <c r="Z303" i="7"/>
  <c r="Y303" i="7"/>
  <c r="X303" i="7"/>
  <c r="W303" i="7"/>
  <c r="V303" i="7"/>
  <c r="U303" i="7"/>
  <c r="T303" i="7"/>
  <c r="S303" i="7"/>
  <c r="R303" i="7"/>
  <c r="Q303" i="7"/>
  <c r="P303" i="7"/>
  <c r="T69" i="11" s="1"/>
  <c r="O303" i="7"/>
  <c r="S69" i="11" s="1"/>
  <c r="N303" i="7"/>
  <c r="R69" i="11" s="1"/>
  <c r="M303" i="7"/>
  <c r="Q69" i="11" s="1"/>
  <c r="L303" i="7"/>
  <c r="P69" i="11" s="1"/>
  <c r="K303" i="7"/>
  <c r="O69" i="11" s="1"/>
  <c r="J303" i="7"/>
  <c r="N69" i="11" s="1"/>
  <c r="I303" i="7"/>
  <c r="M69" i="11" s="1"/>
  <c r="H303" i="7"/>
  <c r="L69" i="11" s="1"/>
  <c r="G303" i="7"/>
  <c r="K69" i="11" s="1"/>
  <c r="F303" i="7"/>
  <c r="J69" i="11" s="1"/>
  <c r="E303" i="7"/>
  <c r="I69" i="11" s="1"/>
  <c r="D303" i="7"/>
  <c r="H69" i="11" s="1"/>
  <c r="C303" i="7"/>
  <c r="G69" i="11" s="1"/>
  <c r="AC302" i="7"/>
  <c r="BA295" i="7" s="1"/>
  <c r="AC301" i="7"/>
  <c r="AZ295" i="7" s="1"/>
  <c r="AC300" i="7"/>
  <c r="AY295" i="7" s="1"/>
  <c r="AC299" i="7"/>
  <c r="AX295" i="7" s="1"/>
  <c r="AC298" i="7"/>
  <c r="AW295" i="7" s="1"/>
  <c r="AC297" i="7"/>
  <c r="AV295" i="7" s="1"/>
  <c r="AC296" i="7"/>
  <c r="AU295" i="7" s="1"/>
  <c r="AC295" i="7"/>
  <c r="AT295" i="7" s="1"/>
  <c r="AC294" i="7"/>
  <c r="AC293" i="7"/>
  <c r="A292" i="7"/>
  <c r="A291" i="10"/>
  <c r="A277" i="10"/>
  <c r="A263" i="10"/>
  <c r="A249" i="10"/>
  <c r="A235" i="10"/>
  <c r="A221" i="10"/>
  <c r="A207" i="10"/>
  <c r="A193" i="10"/>
  <c r="A179" i="10"/>
  <c r="A165" i="10"/>
  <c r="A151" i="10"/>
  <c r="A137" i="10"/>
  <c r="A123" i="10"/>
  <c r="A109" i="10"/>
  <c r="A95" i="10"/>
  <c r="A81" i="10"/>
  <c r="A67" i="10"/>
  <c r="A53" i="10"/>
  <c r="A39" i="10"/>
  <c r="A25" i="10"/>
  <c r="A291" i="9"/>
  <c r="A277" i="9"/>
  <c r="A263" i="9"/>
  <c r="A249" i="9"/>
  <c r="A235" i="9"/>
  <c r="A221" i="9"/>
  <c r="A207" i="9"/>
  <c r="A193" i="9"/>
  <c r="A179" i="9"/>
  <c r="A165" i="9"/>
  <c r="A151" i="9"/>
  <c r="A137" i="9"/>
  <c r="A123" i="9"/>
  <c r="A109" i="9"/>
  <c r="A95" i="9"/>
  <c r="A81" i="9"/>
  <c r="A67" i="9"/>
  <c r="A53" i="9"/>
  <c r="A39" i="9"/>
  <c r="A25" i="9"/>
  <c r="A319" i="1"/>
  <c r="A277" i="1"/>
  <c r="A263" i="1"/>
  <c r="A249" i="1"/>
  <c r="A235" i="1"/>
  <c r="A221" i="1"/>
  <c r="A207" i="1"/>
  <c r="A193" i="1"/>
  <c r="A179" i="1"/>
  <c r="A165" i="1"/>
  <c r="A151" i="1"/>
  <c r="A137" i="1"/>
  <c r="A123" i="1"/>
  <c r="A109" i="1"/>
  <c r="A95" i="1"/>
  <c r="A81" i="1"/>
  <c r="A67" i="1"/>
  <c r="A53" i="1"/>
  <c r="A39" i="1"/>
  <c r="A25" i="1"/>
  <c r="A319" i="8"/>
  <c r="A277" i="8"/>
  <c r="A263" i="8"/>
  <c r="A249" i="8"/>
  <c r="A235" i="8"/>
  <c r="A221" i="8"/>
  <c r="A207" i="8"/>
  <c r="A193" i="8"/>
  <c r="A179" i="8"/>
  <c r="A165" i="8"/>
  <c r="A151" i="8"/>
  <c r="A137" i="8"/>
  <c r="A123" i="8"/>
  <c r="A109" i="8"/>
  <c r="A95" i="8"/>
  <c r="A81" i="8"/>
  <c r="A67" i="8"/>
  <c r="A53" i="8"/>
  <c r="A39" i="8"/>
  <c r="A25" i="8"/>
  <c r="Q321" i="8"/>
  <c r="R321" i="8"/>
  <c r="S321" i="8"/>
  <c r="T321" i="8"/>
  <c r="U321" i="8"/>
  <c r="V321" i="8"/>
  <c r="W321" i="8"/>
  <c r="X321" i="8"/>
  <c r="Y321" i="8"/>
  <c r="Z321" i="8"/>
  <c r="AA321" i="8"/>
  <c r="AB321" i="8"/>
  <c r="Q322" i="8"/>
  <c r="R322" i="8"/>
  <c r="S322" i="8"/>
  <c r="T322" i="8"/>
  <c r="U322" i="8"/>
  <c r="V322" i="8"/>
  <c r="W322" i="8"/>
  <c r="X322" i="8"/>
  <c r="Y322" i="8"/>
  <c r="Z322" i="8"/>
  <c r="AA322" i="8"/>
  <c r="AB322" i="8"/>
  <c r="Q323" i="8"/>
  <c r="R323" i="8"/>
  <c r="S323" i="8"/>
  <c r="T323" i="8"/>
  <c r="U323" i="8"/>
  <c r="V323" i="8"/>
  <c r="W323" i="8"/>
  <c r="X323" i="8"/>
  <c r="Y323" i="8"/>
  <c r="Z323" i="8"/>
  <c r="AA323" i="8"/>
  <c r="AB323" i="8"/>
  <c r="Q324" i="8"/>
  <c r="R324" i="8"/>
  <c r="S324" i="8"/>
  <c r="T324" i="8"/>
  <c r="U324" i="8"/>
  <c r="V324" i="8"/>
  <c r="W324" i="8"/>
  <c r="X324" i="8"/>
  <c r="Y324" i="8"/>
  <c r="Z324" i="8"/>
  <c r="AA324" i="8"/>
  <c r="AB324" i="8"/>
  <c r="Q325" i="8"/>
  <c r="R325" i="8"/>
  <c r="S325" i="8"/>
  <c r="T325" i="8"/>
  <c r="U325" i="8"/>
  <c r="V325" i="8"/>
  <c r="W325" i="8"/>
  <c r="X325" i="8"/>
  <c r="Y325" i="8"/>
  <c r="Z325" i="8"/>
  <c r="AA325" i="8"/>
  <c r="AB325" i="8"/>
  <c r="Q326" i="8"/>
  <c r="R326" i="8"/>
  <c r="S326" i="8"/>
  <c r="T326" i="8"/>
  <c r="U326" i="8"/>
  <c r="V326" i="8"/>
  <c r="W326" i="8"/>
  <c r="X326" i="8"/>
  <c r="Y326" i="8"/>
  <c r="Z326" i="8"/>
  <c r="AA326" i="8"/>
  <c r="AB326" i="8"/>
  <c r="Q327" i="8"/>
  <c r="R327" i="8"/>
  <c r="S327" i="8"/>
  <c r="T327" i="8"/>
  <c r="U327" i="8"/>
  <c r="V327" i="8"/>
  <c r="W327" i="8"/>
  <c r="X327" i="8"/>
  <c r="Y327" i="8"/>
  <c r="Z327" i="8"/>
  <c r="AA327" i="8"/>
  <c r="AB327" i="8"/>
  <c r="Q328" i="8"/>
  <c r="R328" i="8"/>
  <c r="S328" i="8"/>
  <c r="T328" i="8"/>
  <c r="U328" i="8"/>
  <c r="V328" i="8"/>
  <c r="W328" i="8"/>
  <c r="X328" i="8"/>
  <c r="Y328" i="8"/>
  <c r="Z328" i="8"/>
  <c r="AA328" i="8"/>
  <c r="AB328" i="8"/>
  <c r="Q329" i="8"/>
  <c r="R329" i="8"/>
  <c r="S329" i="8"/>
  <c r="T329" i="8"/>
  <c r="U329" i="8"/>
  <c r="V329" i="8"/>
  <c r="W329" i="8"/>
  <c r="X329" i="8"/>
  <c r="Y329" i="8"/>
  <c r="Z329" i="8"/>
  <c r="AA329" i="8"/>
  <c r="AB329" i="8"/>
  <c r="Q321" i="1"/>
  <c r="R321" i="1"/>
  <c r="S321" i="1"/>
  <c r="T321" i="1"/>
  <c r="U321" i="1"/>
  <c r="V321" i="1"/>
  <c r="W321" i="1"/>
  <c r="X321" i="1"/>
  <c r="Y321" i="1"/>
  <c r="Z321" i="1"/>
  <c r="AA321" i="1"/>
  <c r="AB321" i="1"/>
  <c r="Q322" i="1"/>
  <c r="R322" i="1"/>
  <c r="S322" i="1"/>
  <c r="T322" i="1"/>
  <c r="U322" i="1"/>
  <c r="V322" i="1"/>
  <c r="W322" i="1"/>
  <c r="X322" i="1"/>
  <c r="Y322" i="1"/>
  <c r="Z322" i="1"/>
  <c r="AA322" i="1"/>
  <c r="AB322" i="1"/>
  <c r="Q323" i="1"/>
  <c r="R323" i="1"/>
  <c r="S323" i="1"/>
  <c r="T323" i="1"/>
  <c r="U323" i="1"/>
  <c r="V323" i="1"/>
  <c r="W323" i="1"/>
  <c r="X323" i="1"/>
  <c r="Y323" i="1"/>
  <c r="Z323" i="1"/>
  <c r="AA323" i="1"/>
  <c r="AB323" i="1"/>
  <c r="Q324" i="1"/>
  <c r="R324" i="1"/>
  <c r="S324" i="1"/>
  <c r="T324" i="1"/>
  <c r="U324" i="1"/>
  <c r="V324" i="1"/>
  <c r="W324" i="1"/>
  <c r="X324" i="1"/>
  <c r="Y324" i="1"/>
  <c r="Z324" i="1"/>
  <c r="AA324" i="1"/>
  <c r="AB324" i="1"/>
  <c r="Q325" i="1"/>
  <c r="R325" i="1"/>
  <c r="S325" i="1"/>
  <c r="T325" i="1"/>
  <c r="U325" i="1"/>
  <c r="V325" i="1"/>
  <c r="W325" i="1"/>
  <c r="X325" i="1"/>
  <c r="Y325" i="1"/>
  <c r="Z325" i="1"/>
  <c r="AA325" i="1"/>
  <c r="AB325" i="1"/>
  <c r="Q326" i="1"/>
  <c r="R326" i="1"/>
  <c r="S326" i="1"/>
  <c r="T326" i="1"/>
  <c r="U326" i="1"/>
  <c r="V326" i="1"/>
  <c r="W326" i="1"/>
  <c r="X326" i="1"/>
  <c r="Y326" i="1"/>
  <c r="Z326" i="1"/>
  <c r="AA326" i="1"/>
  <c r="AB326" i="1"/>
  <c r="Q327" i="1"/>
  <c r="R327" i="1"/>
  <c r="S327" i="1"/>
  <c r="T327" i="1"/>
  <c r="U327" i="1"/>
  <c r="V327" i="1"/>
  <c r="W327" i="1"/>
  <c r="X327" i="1"/>
  <c r="Y327" i="1"/>
  <c r="Z327" i="1"/>
  <c r="AA327" i="1"/>
  <c r="AB327" i="1"/>
  <c r="Q328" i="1"/>
  <c r="R328" i="1"/>
  <c r="S328" i="1"/>
  <c r="T328" i="1"/>
  <c r="U328" i="1"/>
  <c r="V328" i="1"/>
  <c r="W328" i="1"/>
  <c r="X328" i="1"/>
  <c r="Y328" i="1"/>
  <c r="Z328" i="1"/>
  <c r="AA328" i="1"/>
  <c r="AB328" i="1"/>
  <c r="Q329" i="1"/>
  <c r="R329" i="1"/>
  <c r="S329" i="1"/>
  <c r="T329" i="1"/>
  <c r="U329" i="1"/>
  <c r="V329" i="1"/>
  <c r="W329" i="1"/>
  <c r="X329" i="1"/>
  <c r="Y329" i="1"/>
  <c r="Z329" i="1"/>
  <c r="AA329" i="1"/>
  <c r="AB329" i="1"/>
  <c r="D293" i="9"/>
  <c r="E293" i="9"/>
  <c r="F293" i="9"/>
  <c r="G293" i="9"/>
  <c r="H293" i="9"/>
  <c r="I293" i="9"/>
  <c r="J293" i="9"/>
  <c r="K293" i="9"/>
  <c r="L293" i="9"/>
  <c r="M293" i="9"/>
  <c r="N293" i="9"/>
  <c r="O293" i="9"/>
  <c r="P293" i="9"/>
  <c r="Q293" i="9"/>
  <c r="R293" i="9"/>
  <c r="S293" i="9"/>
  <c r="T293" i="9"/>
  <c r="U293" i="9"/>
  <c r="V293" i="9"/>
  <c r="W293" i="9"/>
  <c r="X293" i="9"/>
  <c r="Y293" i="9"/>
  <c r="Z293" i="9"/>
  <c r="AA293" i="9"/>
  <c r="AB293" i="9"/>
  <c r="D294" i="9"/>
  <c r="E294" i="9"/>
  <c r="F294" i="9"/>
  <c r="G294" i="9"/>
  <c r="H294" i="9"/>
  <c r="I294" i="9"/>
  <c r="J294" i="9"/>
  <c r="K294" i="9"/>
  <c r="L294" i="9"/>
  <c r="M294" i="9"/>
  <c r="N294" i="9"/>
  <c r="O294" i="9"/>
  <c r="P294" i="9"/>
  <c r="Q294" i="9"/>
  <c r="R294" i="9"/>
  <c r="S294" i="9"/>
  <c r="T294" i="9"/>
  <c r="U294" i="9"/>
  <c r="V294" i="9"/>
  <c r="W294" i="9"/>
  <c r="X294" i="9"/>
  <c r="Y294" i="9"/>
  <c r="Z294" i="9"/>
  <c r="AA294" i="9"/>
  <c r="AB294" i="9"/>
  <c r="D295" i="9"/>
  <c r="E295" i="9"/>
  <c r="F295" i="9"/>
  <c r="G295" i="9"/>
  <c r="H295" i="9"/>
  <c r="I295" i="9"/>
  <c r="J295" i="9"/>
  <c r="K295" i="9"/>
  <c r="L295" i="9"/>
  <c r="M295" i="9"/>
  <c r="N295" i="9"/>
  <c r="O295" i="9"/>
  <c r="P295" i="9"/>
  <c r="Q295" i="9"/>
  <c r="R295" i="9"/>
  <c r="S295" i="9"/>
  <c r="T295" i="9"/>
  <c r="U295" i="9"/>
  <c r="V295" i="9"/>
  <c r="W295" i="9"/>
  <c r="X295" i="9"/>
  <c r="Y295" i="9"/>
  <c r="Z295" i="9"/>
  <c r="AA295" i="9"/>
  <c r="AB295" i="9"/>
  <c r="D296" i="9"/>
  <c r="E296" i="9"/>
  <c r="F296" i="9"/>
  <c r="G296" i="9"/>
  <c r="H296" i="9"/>
  <c r="I296" i="9"/>
  <c r="J296" i="9"/>
  <c r="K296" i="9"/>
  <c r="L296" i="9"/>
  <c r="M296" i="9"/>
  <c r="N296" i="9"/>
  <c r="O296" i="9"/>
  <c r="P296" i="9"/>
  <c r="Q296" i="9"/>
  <c r="R296" i="9"/>
  <c r="S296" i="9"/>
  <c r="T296" i="9"/>
  <c r="U296" i="9"/>
  <c r="V296" i="9"/>
  <c r="W296" i="9"/>
  <c r="X296" i="9"/>
  <c r="Y296" i="9"/>
  <c r="Z296" i="9"/>
  <c r="AA296" i="9"/>
  <c r="AB296" i="9"/>
  <c r="D297" i="9"/>
  <c r="E297" i="9"/>
  <c r="F297" i="9"/>
  <c r="G297" i="9"/>
  <c r="H297" i="9"/>
  <c r="I297" i="9"/>
  <c r="J297" i="9"/>
  <c r="K297" i="9"/>
  <c r="L297" i="9"/>
  <c r="M297" i="9"/>
  <c r="N297" i="9"/>
  <c r="O297" i="9"/>
  <c r="P297" i="9"/>
  <c r="Q297" i="9"/>
  <c r="R297" i="9"/>
  <c r="S297" i="9"/>
  <c r="T297" i="9"/>
  <c r="U297" i="9"/>
  <c r="V297" i="9"/>
  <c r="W297" i="9"/>
  <c r="X297" i="9"/>
  <c r="Y297" i="9"/>
  <c r="Z297" i="9"/>
  <c r="AA297" i="9"/>
  <c r="AB297" i="9"/>
  <c r="D298" i="9"/>
  <c r="E298" i="9"/>
  <c r="F298" i="9"/>
  <c r="G298" i="9"/>
  <c r="H298" i="9"/>
  <c r="I298" i="9"/>
  <c r="J298" i="9"/>
  <c r="K298" i="9"/>
  <c r="L298" i="9"/>
  <c r="M298" i="9"/>
  <c r="N298" i="9"/>
  <c r="O298" i="9"/>
  <c r="P298" i="9"/>
  <c r="Q298" i="9"/>
  <c r="R298" i="9"/>
  <c r="S298" i="9"/>
  <c r="T298" i="9"/>
  <c r="U298" i="9"/>
  <c r="V298" i="9"/>
  <c r="W298" i="9"/>
  <c r="X298" i="9"/>
  <c r="Y298" i="9"/>
  <c r="Z298" i="9"/>
  <c r="AA298" i="9"/>
  <c r="AB298" i="9"/>
  <c r="D299" i="9"/>
  <c r="E299" i="9"/>
  <c r="F299" i="9"/>
  <c r="G299" i="9"/>
  <c r="H299" i="9"/>
  <c r="I299" i="9"/>
  <c r="J299" i="9"/>
  <c r="K299" i="9"/>
  <c r="L299" i="9"/>
  <c r="M299" i="9"/>
  <c r="N299" i="9"/>
  <c r="O299" i="9"/>
  <c r="P299" i="9"/>
  <c r="Q299" i="9"/>
  <c r="R299" i="9"/>
  <c r="S299" i="9"/>
  <c r="T299" i="9"/>
  <c r="U299" i="9"/>
  <c r="V299" i="9"/>
  <c r="W299" i="9"/>
  <c r="X299" i="9"/>
  <c r="Y299" i="9"/>
  <c r="Z299" i="9"/>
  <c r="AA299" i="9"/>
  <c r="AB299" i="9"/>
  <c r="D300" i="9"/>
  <c r="E300" i="9"/>
  <c r="F300" i="9"/>
  <c r="G300" i="9"/>
  <c r="H300" i="9"/>
  <c r="I300" i="9"/>
  <c r="J300" i="9"/>
  <c r="K300" i="9"/>
  <c r="L300" i="9"/>
  <c r="M300" i="9"/>
  <c r="N300" i="9"/>
  <c r="O300" i="9"/>
  <c r="P300" i="9"/>
  <c r="Q300" i="9"/>
  <c r="R300" i="9"/>
  <c r="S300" i="9"/>
  <c r="T300" i="9"/>
  <c r="U300" i="9"/>
  <c r="V300" i="9"/>
  <c r="W300" i="9"/>
  <c r="X300" i="9"/>
  <c r="Y300" i="9"/>
  <c r="Z300" i="9"/>
  <c r="AA300" i="9"/>
  <c r="AB300" i="9"/>
  <c r="D301" i="9"/>
  <c r="E301" i="9"/>
  <c r="F301" i="9"/>
  <c r="G301" i="9"/>
  <c r="H301" i="9"/>
  <c r="I301" i="9"/>
  <c r="J301" i="9"/>
  <c r="K301" i="9"/>
  <c r="L301" i="9"/>
  <c r="M301" i="9"/>
  <c r="N301" i="9"/>
  <c r="O301" i="9"/>
  <c r="P301" i="9"/>
  <c r="Q301" i="9"/>
  <c r="R301" i="9"/>
  <c r="S301" i="9"/>
  <c r="T301" i="9"/>
  <c r="U301" i="9"/>
  <c r="V301" i="9"/>
  <c r="W301" i="9"/>
  <c r="X301" i="9"/>
  <c r="Y301" i="9"/>
  <c r="Z301" i="9"/>
  <c r="AA301" i="9"/>
  <c r="AB301" i="9"/>
  <c r="D293" i="10"/>
  <c r="E293" i="10"/>
  <c r="F293" i="10"/>
  <c r="G293" i="10"/>
  <c r="H293" i="10"/>
  <c r="I293" i="10"/>
  <c r="J293" i="10"/>
  <c r="K293" i="10"/>
  <c r="L293" i="10"/>
  <c r="M293" i="10"/>
  <c r="N293" i="10"/>
  <c r="O293" i="10"/>
  <c r="P293" i="10"/>
  <c r="Q293" i="10"/>
  <c r="R293" i="10"/>
  <c r="S293" i="10"/>
  <c r="T293" i="10"/>
  <c r="U293" i="10"/>
  <c r="V293" i="10"/>
  <c r="W293" i="10"/>
  <c r="X293" i="10"/>
  <c r="Y293" i="10"/>
  <c r="Z293" i="10"/>
  <c r="AA293" i="10"/>
  <c r="AB293" i="10"/>
  <c r="D294" i="10"/>
  <c r="E294" i="10"/>
  <c r="F294" i="10"/>
  <c r="G294" i="10"/>
  <c r="H294" i="10"/>
  <c r="I294" i="10"/>
  <c r="J294" i="10"/>
  <c r="K294" i="10"/>
  <c r="L294" i="10"/>
  <c r="M294" i="10"/>
  <c r="N294" i="10"/>
  <c r="O294" i="10"/>
  <c r="P294" i="10"/>
  <c r="Q294" i="10"/>
  <c r="R294" i="10"/>
  <c r="S294" i="10"/>
  <c r="T294" i="10"/>
  <c r="U294" i="10"/>
  <c r="V294" i="10"/>
  <c r="W294" i="10"/>
  <c r="X294" i="10"/>
  <c r="Y294" i="10"/>
  <c r="Z294" i="10"/>
  <c r="AA294" i="10"/>
  <c r="AB294" i="10"/>
  <c r="D295" i="10"/>
  <c r="E295" i="10"/>
  <c r="F295" i="10"/>
  <c r="G295" i="10"/>
  <c r="H295" i="10"/>
  <c r="I295" i="10"/>
  <c r="J295" i="10"/>
  <c r="K295" i="10"/>
  <c r="L295" i="10"/>
  <c r="M295" i="10"/>
  <c r="N295" i="10"/>
  <c r="O295" i="10"/>
  <c r="P295" i="10"/>
  <c r="Q295" i="10"/>
  <c r="R295" i="10"/>
  <c r="S295" i="10"/>
  <c r="T295" i="10"/>
  <c r="U295" i="10"/>
  <c r="V295" i="10"/>
  <c r="W295" i="10"/>
  <c r="X295" i="10"/>
  <c r="Y295" i="10"/>
  <c r="Z295" i="10"/>
  <c r="AA295" i="10"/>
  <c r="AB295" i="10"/>
  <c r="D296" i="10"/>
  <c r="E296" i="10"/>
  <c r="F296" i="10"/>
  <c r="G296" i="10"/>
  <c r="H296" i="10"/>
  <c r="I296" i="10"/>
  <c r="J296" i="10"/>
  <c r="K296" i="10"/>
  <c r="L296" i="10"/>
  <c r="M296" i="10"/>
  <c r="N296" i="10"/>
  <c r="O296" i="10"/>
  <c r="P296" i="10"/>
  <c r="Q296" i="10"/>
  <c r="R296" i="10"/>
  <c r="S296" i="10"/>
  <c r="T296" i="10"/>
  <c r="U296" i="10"/>
  <c r="V296" i="10"/>
  <c r="W296" i="10"/>
  <c r="X296" i="10"/>
  <c r="Y296" i="10"/>
  <c r="Z296" i="10"/>
  <c r="AA296" i="10"/>
  <c r="AB296" i="10"/>
  <c r="D297" i="10"/>
  <c r="E297" i="10"/>
  <c r="F297" i="10"/>
  <c r="G297" i="10"/>
  <c r="H297" i="10"/>
  <c r="I297" i="10"/>
  <c r="J297" i="10"/>
  <c r="K297" i="10"/>
  <c r="L297" i="10"/>
  <c r="M297" i="10"/>
  <c r="N297" i="10"/>
  <c r="O297" i="10"/>
  <c r="P297" i="10"/>
  <c r="Q297" i="10"/>
  <c r="R297" i="10"/>
  <c r="S297" i="10"/>
  <c r="T297" i="10"/>
  <c r="U297" i="10"/>
  <c r="V297" i="10"/>
  <c r="W297" i="10"/>
  <c r="X297" i="10"/>
  <c r="Y297" i="10"/>
  <c r="Z297" i="10"/>
  <c r="AA297" i="10"/>
  <c r="AB297" i="10"/>
  <c r="D298" i="10"/>
  <c r="E298" i="10"/>
  <c r="F298" i="10"/>
  <c r="G298" i="10"/>
  <c r="H298" i="10"/>
  <c r="I298" i="10"/>
  <c r="J298" i="10"/>
  <c r="K298" i="10"/>
  <c r="L298" i="10"/>
  <c r="M298" i="10"/>
  <c r="N298" i="10"/>
  <c r="O298" i="10"/>
  <c r="P298" i="10"/>
  <c r="Q298" i="10"/>
  <c r="R298" i="10"/>
  <c r="S298" i="10"/>
  <c r="T298" i="10"/>
  <c r="U298" i="10"/>
  <c r="V298" i="10"/>
  <c r="W298" i="10"/>
  <c r="X298" i="10"/>
  <c r="Y298" i="10"/>
  <c r="Z298" i="10"/>
  <c r="AA298" i="10"/>
  <c r="AB298" i="10"/>
  <c r="D299" i="10"/>
  <c r="E299" i="10"/>
  <c r="F299" i="10"/>
  <c r="G299" i="10"/>
  <c r="H299" i="10"/>
  <c r="I299" i="10"/>
  <c r="J299" i="10"/>
  <c r="K299" i="10"/>
  <c r="L299" i="10"/>
  <c r="M299" i="10"/>
  <c r="N299" i="10"/>
  <c r="O299" i="10"/>
  <c r="P299" i="10"/>
  <c r="Q299" i="10"/>
  <c r="R299" i="10"/>
  <c r="S299" i="10"/>
  <c r="T299" i="10"/>
  <c r="U299" i="10"/>
  <c r="V299" i="10"/>
  <c r="W299" i="10"/>
  <c r="X299" i="10"/>
  <c r="Y299" i="10"/>
  <c r="Z299" i="10"/>
  <c r="AA299" i="10"/>
  <c r="AB299" i="10"/>
  <c r="D300" i="10"/>
  <c r="E300" i="10"/>
  <c r="F300" i="10"/>
  <c r="G300" i="10"/>
  <c r="H300" i="10"/>
  <c r="I300" i="10"/>
  <c r="J300" i="10"/>
  <c r="K300" i="10"/>
  <c r="L300" i="10"/>
  <c r="M300" i="10"/>
  <c r="N300" i="10"/>
  <c r="O300" i="10"/>
  <c r="P300" i="10"/>
  <c r="Q300" i="10"/>
  <c r="R300" i="10"/>
  <c r="S300" i="10"/>
  <c r="T300" i="10"/>
  <c r="U300" i="10"/>
  <c r="V300" i="10"/>
  <c r="W300" i="10"/>
  <c r="X300" i="10"/>
  <c r="Y300" i="10"/>
  <c r="Z300" i="10"/>
  <c r="AA300" i="10"/>
  <c r="AB300" i="10"/>
  <c r="D301" i="10"/>
  <c r="E301" i="10"/>
  <c r="F301" i="10"/>
  <c r="G301" i="10"/>
  <c r="H301" i="10"/>
  <c r="I301" i="10"/>
  <c r="J301" i="10"/>
  <c r="K301" i="10"/>
  <c r="L301" i="10"/>
  <c r="M301" i="10"/>
  <c r="N301" i="10"/>
  <c r="O301" i="10"/>
  <c r="P301" i="10"/>
  <c r="Q301" i="10"/>
  <c r="R301" i="10"/>
  <c r="S301" i="10"/>
  <c r="T301" i="10"/>
  <c r="U301" i="10"/>
  <c r="V301" i="10"/>
  <c r="W301" i="10"/>
  <c r="X301" i="10"/>
  <c r="Y301" i="10"/>
  <c r="Z301" i="10"/>
  <c r="AA301" i="10"/>
  <c r="AB301" i="10"/>
  <c r="Q321" i="7"/>
  <c r="R321" i="7"/>
  <c r="S321" i="7"/>
  <c r="T321" i="7"/>
  <c r="U321" i="7"/>
  <c r="V321" i="7"/>
  <c r="W321" i="7"/>
  <c r="X321" i="7"/>
  <c r="Y321" i="7"/>
  <c r="Z321" i="7"/>
  <c r="AA321" i="7"/>
  <c r="AB321" i="7"/>
  <c r="Q322" i="7"/>
  <c r="R322" i="7"/>
  <c r="S322" i="7"/>
  <c r="T322" i="7"/>
  <c r="U322" i="7"/>
  <c r="V322" i="7"/>
  <c r="W322" i="7"/>
  <c r="X322" i="7"/>
  <c r="Y322" i="7"/>
  <c r="Z322" i="7"/>
  <c r="AA322" i="7"/>
  <c r="AB322" i="7"/>
  <c r="Q323" i="7"/>
  <c r="R323" i="7"/>
  <c r="S323" i="7"/>
  <c r="T323" i="7"/>
  <c r="U323" i="7"/>
  <c r="V323" i="7"/>
  <c r="W323" i="7"/>
  <c r="X323" i="7"/>
  <c r="Y323" i="7"/>
  <c r="Z323" i="7"/>
  <c r="AA323" i="7"/>
  <c r="AB323" i="7"/>
  <c r="Q324" i="7"/>
  <c r="R324" i="7"/>
  <c r="S324" i="7"/>
  <c r="T324" i="7"/>
  <c r="U324" i="7"/>
  <c r="V324" i="7"/>
  <c r="W324" i="7"/>
  <c r="X324" i="7"/>
  <c r="Y324" i="7"/>
  <c r="Z324" i="7"/>
  <c r="AA324" i="7"/>
  <c r="AB324" i="7"/>
  <c r="Q325" i="7"/>
  <c r="R325" i="7"/>
  <c r="S325" i="7"/>
  <c r="T325" i="7"/>
  <c r="U325" i="7"/>
  <c r="V325" i="7"/>
  <c r="W325" i="7"/>
  <c r="X325" i="7"/>
  <c r="Y325" i="7"/>
  <c r="Z325" i="7"/>
  <c r="AA325" i="7"/>
  <c r="AB325" i="7"/>
  <c r="Q326" i="7"/>
  <c r="R326" i="7"/>
  <c r="S326" i="7"/>
  <c r="T326" i="7"/>
  <c r="U326" i="7"/>
  <c r="V326" i="7"/>
  <c r="W326" i="7"/>
  <c r="X326" i="7"/>
  <c r="Y326" i="7"/>
  <c r="Z326" i="7"/>
  <c r="AA326" i="7"/>
  <c r="AB326" i="7"/>
  <c r="Q327" i="7"/>
  <c r="R327" i="7"/>
  <c r="S327" i="7"/>
  <c r="T327" i="7"/>
  <c r="U327" i="7"/>
  <c r="V327" i="7"/>
  <c r="W327" i="7"/>
  <c r="X327" i="7"/>
  <c r="Y327" i="7"/>
  <c r="Z327" i="7"/>
  <c r="AA327" i="7"/>
  <c r="AB327" i="7"/>
  <c r="Q328" i="7"/>
  <c r="R328" i="7"/>
  <c r="S328" i="7"/>
  <c r="T328" i="7"/>
  <c r="U328" i="7"/>
  <c r="V328" i="7"/>
  <c r="W328" i="7"/>
  <c r="X328" i="7"/>
  <c r="Y328" i="7"/>
  <c r="Z328" i="7"/>
  <c r="AA328" i="7"/>
  <c r="AB328" i="7"/>
  <c r="Q329" i="7"/>
  <c r="R329" i="7"/>
  <c r="S329" i="7"/>
  <c r="T329" i="7"/>
  <c r="U329" i="7"/>
  <c r="V329" i="7"/>
  <c r="W329" i="7"/>
  <c r="X329" i="7"/>
  <c r="Y329" i="7"/>
  <c r="Z329" i="7"/>
  <c r="AA329" i="7"/>
  <c r="AB329" i="7"/>
  <c r="C293" i="9"/>
  <c r="C294" i="9"/>
  <c r="C295" i="9"/>
  <c r="C296" i="9"/>
  <c r="C297" i="9"/>
  <c r="C298" i="9"/>
  <c r="C299" i="9"/>
  <c r="C300" i="9"/>
  <c r="C301" i="9"/>
  <c r="C293" i="10"/>
  <c r="C294" i="10"/>
  <c r="C295" i="10"/>
  <c r="C296" i="10"/>
  <c r="C297" i="10"/>
  <c r="C298" i="10"/>
  <c r="C299" i="10"/>
  <c r="C300" i="10"/>
  <c r="C301" i="10"/>
  <c r="Q320" i="8"/>
  <c r="R320" i="8"/>
  <c r="S320" i="8"/>
  <c r="T320" i="8"/>
  <c r="U320" i="8"/>
  <c r="V320" i="8"/>
  <c r="W320" i="8"/>
  <c r="X320" i="8"/>
  <c r="Y320" i="8"/>
  <c r="Z320" i="8"/>
  <c r="AA320" i="8"/>
  <c r="AB320" i="8"/>
  <c r="Q320" i="1"/>
  <c r="R320" i="1"/>
  <c r="S320" i="1"/>
  <c r="T320" i="1"/>
  <c r="U320" i="1"/>
  <c r="V320" i="1"/>
  <c r="W320" i="1"/>
  <c r="X320" i="1"/>
  <c r="Y320" i="1"/>
  <c r="Z320" i="1"/>
  <c r="AA320" i="1"/>
  <c r="AB320" i="1"/>
  <c r="C292" i="9"/>
  <c r="D292" i="9"/>
  <c r="E292" i="9"/>
  <c r="F292" i="9"/>
  <c r="G292" i="9"/>
  <c r="H292" i="9"/>
  <c r="I292" i="9"/>
  <c r="J292" i="9"/>
  <c r="K292" i="9"/>
  <c r="L292" i="9"/>
  <c r="M292" i="9"/>
  <c r="N292" i="9"/>
  <c r="O292" i="9"/>
  <c r="P292" i="9"/>
  <c r="Q292" i="9"/>
  <c r="R292" i="9"/>
  <c r="S292" i="9"/>
  <c r="T292" i="9"/>
  <c r="U292" i="9"/>
  <c r="V292" i="9"/>
  <c r="W292" i="9"/>
  <c r="X292" i="9"/>
  <c r="Y292" i="9"/>
  <c r="Z292" i="9"/>
  <c r="AA292" i="9"/>
  <c r="AB292" i="9"/>
  <c r="C292" i="10"/>
  <c r="D292" i="10"/>
  <c r="E292" i="10"/>
  <c r="F292" i="10"/>
  <c r="G292" i="10"/>
  <c r="H292" i="10"/>
  <c r="I292" i="10"/>
  <c r="J292" i="10"/>
  <c r="K292" i="10"/>
  <c r="L292" i="10"/>
  <c r="M292" i="10"/>
  <c r="N292" i="10"/>
  <c r="O292" i="10"/>
  <c r="P292" i="10"/>
  <c r="Q292" i="10"/>
  <c r="R292" i="10"/>
  <c r="S292" i="10"/>
  <c r="T292" i="10"/>
  <c r="U292" i="10"/>
  <c r="V292" i="10"/>
  <c r="W292" i="10"/>
  <c r="X292" i="10"/>
  <c r="Y292" i="10"/>
  <c r="Z292" i="10"/>
  <c r="AA292" i="10"/>
  <c r="AB292" i="10"/>
  <c r="Q320" i="7"/>
  <c r="R320" i="7"/>
  <c r="S320" i="7"/>
  <c r="T320" i="7"/>
  <c r="U320" i="7"/>
  <c r="V320" i="7"/>
  <c r="W320" i="7"/>
  <c r="X320" i="7"/>
  <c r="Y320" i="7"/>
  <c r="Z320" i="7"/>
  <c r="AA320" i="7"/>
  <c r="AB320" i="7"/>
  <c r="B293" i="9"/>
  <c r="B294" i="9"/>
  <c r="B293" i="10"/>
  <c r="B294" i="10"/>
  <c r="B295" i="10"/>
  <c r="B296" i="10"/>
  <c r="B297" i="10"/>
  <c r="B298" i="10"/>
  <c r="B299" i="10"/>
  <c r="B300" i="10"/>
  <c r="B301" i="10"/>
  <c r="B292" i="10"/>
  <c r="B292" i="9"/>
  <c r="AB288" i="8"/>
  <c r="AA288" i="8"/>
  <c r="Z288" i="8"/>
  <c r="Y288" i="8"/>
  <c r="X288" i="8"/>
  <c r="W288" i="8"/>
  <c r="V288" i="8"/>
  <c r="U288" i="8"/>
  <c r="T288" i="8"/>
  <c r="S288" i="8"/>
  <c r="R288" i="8"/>
  <c r="Q288" i="8"/>
  <c r="P288" i="8"/>
  <c r="T90" i="11" s="1"/>
  <c r="O288" i="8"/>
  <c r="S90" i="11" s="1"/>
  <c r="N288" i="8"/>
  <c r="R90" i="11" s="1"/>
  <c r="M288" i="8"/>
  <c r="Q90" i="11" s="1"/>
  <c r="L288" i="8"/>
  <c r="P90" i="11" s="1"/>
  <c r="K288" i="8"/>
  <c r="O90" i="11" s="1"/>
  <c r="J288" i="8"/>
  <c r="N90" i="11" s="1"/>
  <c r="I288" i="8"/>
  <c r="M90" i="11" s="1"/>
  <c r="H288" i="8"/>
  <c r="L90" i="11" s="1"/>
  <c r="G288" i="8"/>
  <c r="K90" i="11" s="1"/>
  <c r="F288" i="8"/>
  <c r="J90" i="11" s="1"/>
  <c r="E288" i="8"/>
  <c r="I90" i="11" s="1"/>
  <c r="D288" i="8"/>
  <c r="H90" i="11" s="1"/>
  <c r="C288" i="8"/>
  <c r="G90" i="11" s="1"/>
  <c r="AC287" i="8"/>
  <c r="AC286" i="8"/>
  <c r="AC285" i="8"/>
  <c r="AC284" i="8"/>
  <c r="AC283" i="8"/>
  <c r="AC282" i="8"/>
  <c r="AC281" i="8"/>
  <c r="AC280" i="8"/>
  <c r="AC279" i="8"/>
  <c r="AC278" i="8"/>
  <c r="AD278" i="8" s="1"/>
  <c r="AB288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T46" i="11" s="1"/>
  <c r="O288" i="1"/>
  <c r="S46" i="11" s="1"/>
  <c r="N288" i="1"/>
  <c r="R46" i="11" s="1"/>
  <c r="M288" i="1"/>
  <c r="Q46" i="11" s="1"/>
  <c r="L288" i="1"/>
  <c r="P46" i="11" s="1"/>
  <c r="K288" i="1"/>
  <c r="O46" i="11" s="1"/>
  <c r="J288" i="1"/>
  <c r="N46" i="11" s="1"/>
  <c r="I288" i="1"/>
  <c r="M46" i="11" s="1"/>
  <c r="H288" i="1"/>
  <c r="L46" i="11" s="1"/>
  <c r="G288" i="1"/>
  <c r="K46" i="11" s="1"/>
  <c r="F288" i="1"/>
  <c r="J46" i="11" s="1"/>
  <c r="E288" i="1"/>
  <c r="I46" i="11" s="1"/>
  <c r="D288" i="1"/>
  <c r="H46" i="11" s="1"/>
  <c r="C288" i="1"/>
  <c r="G46" i="11" s="1"/>
  <c r="B288" i="1"/>
  <c r="AC287" i="1"/>
  <c r="AC286" i="1"/>
  <c r="AC285" i="1"/>
  <c r="AC284" i="1"/>
  <c r="AC283" i="1"/>
  <c r="AC282" i="1"/>
  <c r="AC281" i="1"/>
  <c r="AC280" i="1"/>
  <c r="AT280" i="1" s="1"/>
  <c r="AC279" i="1"/>
  <c r="AD279" i="1" s="1"/>
  <c r="AC278" i="1"/>
  <c r="AD278" i="1" s="1"/>
  <c r="AB288" i="9"/>
  <c r="AA288" i="9"/>
  <c r="Z288" i="9"/>
  <c r="Y288" i="9"/>
  <c r="X288" i="9"/>
  <c r="W288" i="9"/>
  <c r="V288" i="9"/>
  <c r="U288" i="9"/>
  <c r="T288" i="9"/>
  <c r="S288" i="9"/>
  <c r="R288" i="9"/>
  <c r="Q288" i="9"/>
  <c r="P288" i="9"/>
  <c r="O288" i="9"/>
  <c r="N288" i="9"/>
  <c r="M288" i="9"/>
  <c r="L288" i="9"/>
  <c r="K288" i="9"/>
  <c r="J288" i="9"/>
  <c r="I288" i="9"/>
  <c r="H288" i="9"/>
  <c r="G288" i="9"/>
  <c r="F288" i="9"/>
  <c r="E288" i="9"/>
  <c r="D288" i="9"/>
  <c r="C288" i="9"/>
  <c r="B288" i="9"/>
  <c r="AC287" i="9"/>
  <c r="AD287" i="9" s="1"/>
  <c r="AC286" i="9"/>
  <c r="AD286" i="9" s="1"/>
  <c r="AC285" i="9"/>
  <c r="AD285" i="9" s="1"/>
  <c r="AC284" i="9"/>
  <c r="AD284" i="9" s="1"/>
  <c r="AC283" i="9"/>
  <c r="AD283" i="9" s="1"/>
  <c r="AC282" i="9"/>
  <c r="AD282" i="9" s="1"/>
  <c r="AC281" i="9"/>
  <c r="AC280" i="9"/>
  <c r="AD280" i="9" s="1"/>
  <c r="AC279" i="9"/>
  <c r="AD279" i="9" s="1"/>
  <c r="AC278" i="9"/>
  <c r="AD278" i="9" s="1"/>
  <c r="AB288" i="10"/>
  <c r="AA288" i="10"/>
  <c r="Z288" i="10"/>
  <c r="Y288" i="10"/>
  <c r="X288" i="10"/>
  <c r="W288" i="10"/>
  <c r="V288" i="10"/>
  <c r="U288" i="10"/>
  <c r="T288" i="10"/>
  <c r="S288" i="10"/>
  <c r="R288" i="10"/>
  <c r="Q288" i="10"/>
  <c r="P288" i="10"/>
  <c r="O288" i="10"/>
  <c r="N288" i="10"/>
  <c r="M288" i="10"/>
  <c r="L288" i="10"/>
  <c r="K288" i="10"/>
  <c r="J288" i="10"/>
  <c r="I288" i="10"/>
  <c r="H288" i="10"/>
  <c r="G288" i="10"/>
  <c r="F288" i="10"/>
  <c r="E288" i="10"/>
  <c r="D288" i="10"/>
  <c r="C288" i="10"/>
  <c r="B288" i="10"/>
  <c r="AC287" i="10"/>
  <c r="AD287" i="10" s="1"/>
  <c r="AC286" i="10"/>
  <c r="AD286" i="10" s="1"/>
  <c r="AC285" i="10"/>
  <c r="AD285" i="10" s="1"/>
  <c r="AC284" i="10"/>
  <c r="AD284" i="10" s="1"/>
  <c r="AC283" i="10"/>
  <c r="AD283" i="10" s="1"/>
  <c r="AC282" i="10"/>
  <c r="AD282" i="10" s="1"/>
  <c r="AC281" i="10"/>
  <c r="AD281" i="10" s="1"/>
  <c r="AC280" i="10"/>
  <c r="AD280" i="10" s="1"/>
  <c r="AC279" i="10"/>
  <c r="AD279" i="10" s="1"/>
  <c r="AC278" i="10"/>
  <c r="AD278" i="10" s="1"/>
  <c r="AB288" i="7"/>
  <c r="AA288" i="7"/>
  <c r="Z288" i="7"/>
  <c r="Y288" i="7"/>
  <c r="X288" i="7"/>
  <c r="W288" i="7"/>
  <c r="V288" i="7"/>
  <c r="U288" i="7"/>
  <c r="T288" i="7"/>
  <c r="S288" i="7"/>
  <c r="R288" i="7"/>
  <c r="Q288" i="7"/>
  <c r="P288" i="7"/>
  <c r="T68" i="11" s="1"/>
  <c r="O288" i="7"/>
  <c r="S68" i="11" s="1"/>
  <c r="N288" i="7"/>
  <c r="R68" i="11" s="1"/>
  <c r="M288" i="7"/>
  <c r="Q68" i="11" s="1"/>
  <c r="L288" i="7"/>
  <c r="P68" i="11" s="1"/>
  <c r="K288" i="7"/>
  <c r="O68" i="11" s="1"/>
  <c r="J288" i="7"/>
  <c r="N68" i="11" s="1"/>
  <c r="I288" i="7"/>
  <c r="M68" i="11" s="1"/>
  <c r="H288" i="7"/>
  <c r="L68" i="11" s="1"/>
  <c r="G288" i="7"/>
  <c r="K68" i="11" s="1"/>
  <c r="F288" i="7"/>
  <c r="J68" i="11" s="1"/>
  <c r="E288" i="7"/>
  <c r="I68" i="11" s="1"/>
  <c r="D288" i="7"/>
  <c r="H68" i="11" s="1"/>
  <c r="C288" i="7"/>
  <c r="G68" i="11" s="1"/>
  <c r="AC287" i="7"/>
  <c r="AC286" i="7"/>
  <c r="AC285" i="7"/>
  <c r="AC284" i="7"/>
  <c r="AC283" i="7"/>
  <c r="AC282" i="7"/>
  <c r="AC281" i="7"/>
  <c r="AC280" i="7"/>
  <c r="AC279" i="7"/>
  <c r="AC278" i="7"/>
  <c r="AD278" i="7" s="1"/>
  <c r="A277" i="7"/>
  <c r="AB274" i="8"/>
  <c r="AA274" i="8"/>
  <c r="Z274" i="8"/>
  <c r="Y274" i="8"/>
  <c r="X274" i="8"/>
  <c r="W274" i="8"/>
  <c r="V274" i="8"/>
  <c r="U274" i="8"/>
  <c r="T274" i="8"/>
  <c r="S274" i="8"/>
  <c r="R274" i="8"/>
  <c r="Q274" i="8"/>
  <c r="P274" i="8"/>
  <c r="T89" i="11" s="1"/>
  <c r="O274" i="8"/>
  <c r="S89" i="11" s="1"/>
  <c r="N274" i="8"/>
  <c r="R89" i="11" s="1"/>
  <c r="M274" i="8"/>
  <c r="Q89" i="11" s="1"/>
  <c r="L274" i="8"/>
  <c r="P89" i="11" s="1"/>
  <c r="K274" i="8"/>
  <c r="O89" i="11" s="1"/>
  <c r="J274" i="8"/>
  <c r="N89" i="11" s="1"/>
  <c r="I274" i="8"/>
  <c r="M89" i="11" s="1"/>
  <c r="H274" i="8"/>
  <c r="L89" i="11" s="1"/>
  <c r="G274" i="8"/>
  <c r="K89" i="11" s="1"/>
  <c r="F274" i="8"/>
  <c r="J89" i="11" s="1"/>
  <c r="E274" i="8"/>
  <c r="I89" i="11" s="1"/>
  <c r="D274" i="8"/>
  <c r="H89" i="11" s="1"/>
  <c r="C274" i="8"/>
  <c r="G89" i="11" s="1"/>
  <c r="AC273" i="8"/>
  <c r="AC272" i="8"/>
  <c r="AC271" i="8"/>
  <c r="AC270" i="8"/>
  <c r="AC269" i="8"/>
  <c r="AC268" i="8"/>
  <c r="AC267" i="8"/>
  <c r="AC266" i="8"/>
  <c r="AC265" i="8"/>
  <c r="AC264" i="8"/>
  <c r="AD264" i="8" s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T45" i="11" s="1"/>
  <c r="O274" i="1"/>
  <c r="S45" i="11" s="1"/>
  <c r="N274" i="1"/>
  <c r="R45" i="11" s="1"/>
  <c r="M274" i="1"/>
  <c r="Q45" i="11" s="1"/>
  <c r="L274" i="1"/>
  <c r="P45" i="11" s="1"/>
  <c r="K274" i="1"/>
  <c r="O45" i="11" s="1"/>
  <c r="J274" i="1"/>
  <c r="N45" i="11" s="1"/>
  <c r="I274" i="1"/>
  <c r="M45" i="11" s="1"/>
  <c r="H274" i="1"/>
  <c r="L45" i="11" s="1"/>
  <c r="G274" i="1"/>
  <c r="K45" i="11" s="1"/>
  <c r="F274" i="1"/>
  <c r="J45" i="11" s="1"/>
  <c r="E274" i="1"/>
  <c r="I45" i="11" s="1"/>
  <c r="D274" i="1"/>
  <c r="H45" i="11" s="1"/>
  <c r="C274" i="1"/>
  <c r="G45" i="11" s="1"/>
  <c r="B274" i="1"/>
  <c r="AC273" i="1"/>
  <c r="AC272" i="1"/>
  <c r="AC271" i="1"/>
  <c r="AC270" i="1"/>
  <c r="AC269" i="1"/>
  <c r="AC268" i="1"/>
  <c r="AC267" i="1"/>
  <c r="AC266" i="1"/>
  <c r="AT266" i="1" s="1"/>
  <c r="AC265" i="1"/>
  <c r="AD265" i="1" s="1"/>
  <c r="AC264" i="1"/>
  <c r="AD264" i="1" s="1"/>
  <c r="AB274" i="9"/>
  <c r="AA274" i="9"/>
  <c r="Z274" i="9"/>
  <c r="Y274" i="9"/>
  <c r="X274" i="9"/>
  <c r="W274" i="9"/>
  <c r="V274" i="9"/>
  <c r="U274" i="9"/>
  <c r="T274" i="9"/>
  <c r="S274" i="9"/>
  <c r="R274" i="9"/>
  <c r="Q274" i="9"/>
  <c r="P274" i="9"/>
  <c r="O274" i="9"/>
  <c r="N274" i="9"/>
  <c r="M274" i="9"/>
  <c r="L274" i="9"/>
  <c r="K274" i="9"/>
  <c r="J274" i="9"/>
  <c r="I274" i="9"/>
  <c r="H274" i="9"/>
  <c r="G274" i="9"/>
  <c r="F274" i="9"/>
  <c r="E274" i="9"/>
  <c r="D274" i="9"/>
  <c r="C274" i="9"/>
  <c r="B274" i="9"/>
  <c r="AC273" i="9"/>
  <c r="AD273" i="9" s="1"/>
  <c r="AC272" i="9"/>
  <c r="AD272" i="9" s="1"/>
  <c r="AC271" i="9"/>
  <c r="AD271" i="9" s="1"/>
  <c r="AC270" i="9"/>
  <c r="AD270" i="9" s="1"/>
  <c r="AC269" i="9"/>
  <c r="AD269" i="9" s="1"/>
  <c r="AC268" i="9"/>
  <c r="AD268" i="9" s="1"/>
  <c r="AC267" i="9"/>
  <c r="AD267" i="9" s="1"/>
  <c r="AC266" i="9"/>
  <c r="AD266" i="9" s="1"/>
  <c r="AC265" i="9"/>
  <c r="AD265" i="9" s="1"/>
  <c r="AC264" i="9"/>
  <c r="AD264" i="9" s="1"/>
  <c r="AB274" i="10"/>
  <c r="AA274" i="10"/>
  <c r="Z274" i="10"/>
  <c r="Y274" i="10"/>
  <c r="X274" i="10"/>
  <c r="W274" i="10"/>
  <c r="V274" i="10"/>
  <c r="U274" i="10"/>
  <c r="T274" i="10"/>
  <c r="S274" i="10"/>
  <c r="R274" i="10"/>
  <c r="Q274" i="10"/>
  <c r="P274" i="10"/>
  <c r="O274" i="10"/>
  <c r="N274" i="10"/>
  <c r="M274" i="10"/>
  <c r="L274" i="10"/>
  <c r="K274" i="10"/>
  <c r="J274" i="10"/>
  <c r="I274" i="10"/>
  <c r="H274" i="10"/>
  <c r="G274" i="10"/>
  <c r="F274" i="10"/>
  <c r="E274" i="10"/>
  <c r="D274" i="10"/>
  <c r="C274" i="10"/>
  <c r="B274" i="10"/>
  <c r="AC273" i="10"/>
  <c r="AD273" i="10" s="1"/>
  <c r="AC272" i="10"/>
  <c r="AD272" i="10" s="1"/>
  <c r="AC271" i="10"/>
  <c r="AD271" i="10" s="1"/>
  <c r="AC270" i="10"/>
  <c r="AD270" i="10" s="1"/>
  <c r="AC269" i="10"/>
  <c r="AD269" i="10" s="1"/>
  <c r="AC268" i="10"/>
  <c r="AD268" i="10" s="1"/>
  <c r="AC267" i="10"/>
  <c r="AD267" i="10" s="1"/>
  <c r="AC266" i="10"/>
  <c r="AD266" i="10" s="1"/>
  <c r="AC265" i="10"/>
  <c r="AD265" i="10" s="1"/>
  <c r="AC264" i="10"/>
  <c r="AD264" i="10" s="1"/>
  <c r="AB274" i="7"/>
  <c r="AA274" i="7"/>
  <c r="Z274" i="7"/>
  <c r="Y274" i="7"/>
  <c r="X274" i="7"/>
  <c r="W274" i="7"/>
  <c r="V274" i="7"/>
  <c r="U274" i="7"/>
  <c r="T274" i="7"/>
  <c r="S274" i="7"/>
  <c r="R274" i="7"/>
  <c r="Q274" i="7"/>
  <c r="P274" i="7"/>
  <c r="T67" i="11" s="1"/>
  <c r="O274" i="7"/>
  <c r="S67" i="11" s="1"/>
  <c r="N274" i="7"/>
  <c r="R67" i="11" s="1"/>
  <c r="M274" i="7"/>
  <c r="Q67" i="11" s="1"/>
  <c r="L274" i="7"/>
  <c r="P67" i="11" s="1"/>
  <c r="K274" i="7"/>
  <c r="O67" i="11" s="1"/>
  <c r="J274" i="7"/>
  <c r="N67" i="11" s="1"/>
  <c r="I274" i="7"/>
  <c r="M67" i="11" s="1"/>
  <c r="H274" i="7"/>
  <c r="L67" i="11" s="1"/>
  <c r="G274" i="7"/>
  <c r="K67" i="11" s="1"/>
  <c r="F274" i="7"/>
  <c r="J67" i="11" s="1"/>
  <c r="E274" i="7"/>
  <c r="I67" i="11" s="1"/>
  <c r="D274" i="7"/>
  <c r="H67" i="11" s="1"/>
  <c r="C274" i="7"/>
  <c r="G67" i="11" s="1"/>
  <c r="AC273" i="7"/>
  <c r="AC272" i="7"/>
  <c r="AC271" i="7"/>
  <c r="AC270" i="7"/>
  <c r="AC269" i="7"/>
  <c r="AC268" i="7"/>
  <c r="AC267" i="7"/>
  <c r="AC266" i="7"/>
  <c r="AC265" i="7"/>
  <c r="AC264" i="7"/>
  <c r="AD264" i="7" s="1"/>
  <c r="A263" i="7"/>
  <c r="AB260" i="8"/>
  <c r="AA260" i="8"/>
  <c r="Z260" i="8"/>
  <c r="Y260" i="8"/>
  <c r="X260" i="8"/>
  <c r="W260" i="8"/>
  <c r="V260" i="8"/>
  <c r="U260" i="8"/>
  <c r="T260" i="8"/>
  <c r="S260" i="8"/>
  <c r="R260" i="8"/>
  <c r="Q260" i="8"/>
  <c r="P260" i="8"/>
  <c r="T88" i="11" s="1"/>
  <c r="O260" i="8"/>
  <c r="S88" i="11" s="1"/>
  <c r="N260" i="8"/>
  <c r="R88" i="11" s="1"/>
  <c r="M260" i="8"/>
  <c r="Q88" i="11" s="1"/>
  <c r="L260" i="8"/>
  <c r="P88" i="11" s="1"/>
  <c r="K260" i="8"/>
  <c r="O88" i="11" s="1"/>
  <c r="J260" i="8"/>
  <c r="N88" i="11" s="1"/>
  <c r="I260" i="8"/>
  <c r="M88" i="11" s="1"/>
  <c r="H260" i="8"/>
  <c r="L88" i="11" s="1"/>
  <c r="G260" i="8"/>
  <c r="K88" i="11" s="1"/>
  <c r="F260" i="8"/>
  <c r="J88" i="11" s="1"/>
  <c r="E260" i="8"/>
  <c r="I88" i="11" s="1"/>
  <c r="D260" i="8"/>
  <c r="H88" i="11" s="1"/>
  <c r="C260" i="8"/>
  <c r="G88" i="11" s="1"/>
  <c r="AC259" i="8"/>
  <c r="AC258" i="8"/>
  <c r="AC257" i="8"/>
  <c r="AC256" i="8"/>
  <c r="AC255" i="8"/>
  <c r="AC254" i="8"/>
  <c r="AC253" i="8"/>
  <c r="AC252" i="8"/>
  <c r="AC251" i="8"/>
  <c r="AD251" i="8" s="1"/>
  <c r="AC250" i="8"/>
  <c r="AD250" i="8" s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T44" i="11" s="1"/>
  <c r="O260" i="1"/>
  <c r="S44" i="11" s="1"/>
  <c r="N260" i="1"/>
  <c r="R44" i="11" s="1"/>
  <c r="M260" i="1"/>
  <c r="Q44" i="11" s="1"/>
  <c r="L260" i="1"/>
  <c r="P44" i="11" s="1"/>
  <c r="K260" i="1"/>
  <c r="O44" i="11" s="1"/>
  <c r="J260" i="1"/>
  <c r="N44" i="11" s="1"/>
  <c r="I260" i="1"/>
  <c r="M44" i="11" s="1"/>
  <c r="H260" i="1"/>
  <c r="L44" i="11" s="1"/>
  <c r="G260" i="1"/>
  <c r="K44" i="11" s="1"/>
  <c r="F260" i="1"/>
  <c r="J44" i="11" s="1"/>
  <c r="E260" i="1"/>
  <c r="I44" i="11" s="1"/>
  <c r="D260" i="1"/>
  <c r="H44" i="11" s="1"/>
  <c r="C260" i="1"/>
  <c r="G44" i="11" s="1"/>
  <c r="B260" i="1"/>
  <c r="AC259" i="1"/>
  <c r="AC258" i="1"/>
  <c r="AC257" i="1"/>
  <c r="AC256" i="1"/>
  <c r="AC255" i="1"/>
  <c r="AC254" i="1"/>
  <c r="AC253" i="1"/>
  <c r="AC252" i="1"/>
  <c r="AT252" i="1" s="1"/>
  <c r="AC251" i="1"/>
  <c r="AD251" i="1" s="1"/>
  <c r="AC250" i="1"/>
  <c r="AD250" i="1" s="1"/>
  <c r="AB260" i="9"/>
  <c r="AA260" i="9"/>
  <c r="Z260" i="9"/>
  <c r="Y260" i="9"/>
  <c r="X260" i="9"/>
  <c r="W260" i="9"/>
  <c r="V260" i="9"/>
  <c r="U260" i="9"/>
  <c r="T260" i="9"/>
  <c r="S260" i="9"/>
  <c r="R260" i="9"/>
  <c r="Q260" i="9"/>
  <c r="P260" i="9"/>
  <c r="O260" i="9"/>
  <c r="N260" i="9"/>
  <c r="M260" i="9"/>
  <c r="L260" i="9"/>
  <c r="K260" i="9"/>
  <c r="J260" i="9"/>
  <c r="I260" i="9"/>
  <c r="H260" i="9"/>
  <c r="G260" i="9"/>
  <c r="F260" i="9"/>
  <c r="E260" i="9"/>
  <c r="D260" i="9"/>
  <c r="C260" i="9"/>
  <c r="B260" i="9"/>
  <c r="AC259" i="9"/>
  <c r="AD259" i="9" s="1"/>
  <c r="AC258" i="9"/>
  <c r="AD258" i="9" s="1"/>
  <c r="AC257" i="9"/>
  <c r="AD257" i="9" s="1"/>
  <c r="AC256" i="9"/>
  <c r="AD256" i="9" s="1"/>
  <c r="AC255" i="9"/>
  <c r="AD255" i="9" s="1"/>
  <c r="AC254" i="9"/>
  <c r="AD254" i="9" s="1"/>
  <c r="AC253" i="9"/>
  <c r="AC252" i="9"/>
  <c r="AD252" i="9" s="1"/>
  <c r="AC251" i="9"/>
  <c r="AD251" i="9" s="1"/>
  <c r="AC250" i="9"/>
  <c r="AD250" i="9" s="1"/>
  <c r="AB260" i="10"/>
  <c r="AA260" i="10"/>
  <c r="Z260" i="10"/>
  <c r="Y260" i="10"/>
  <c r="X260" i="10"/>
  <c r="W260" i="10"/>
  <c r="V260" i="10"/>
  <c r="U260" i="10"/>
  <c r="T260" i="10"/>
  <c r="S260" i="10"/>
  <c r="R260" i="10"/>
  <c r="Q260" i="10"/>
  <c r="P260" i="10"/>
  <c r="O260" i="10"/>
  <c r="N260" i="10"/>
  <c r="M260" i="10"/>
  <c r="L260" i="10"/>
  <c r="K260" i="10"/>
  <c r="J260" i="10"/>
  <c r="I260" i="10"/>
  <c r="H260" i="10"/>
  <c r="G260" i="10"/>
  <c r="F260" i="10"/>
  <c r="E260" i="10"/>
  <c r="D260" i="10"/>
  <c r="C260" i="10"/>
  <c r="B260" i="10"/>
  <c r="AC259" i="10"/>
  <c r="AD259" i="10" s="1"/>
  <c r="AC258" i="10"/>
  <c r="AD258" i="10" s="1"/>
  <c r="AC257" i="10"/>
  <c r="AD257" i="10" s="1"/>
  <c r="AC256" i="10"/>
  <c r="AD256" i="10" s="1"/>
  <c r="AC255" i="10"/>
  <c r="AD255" i="10" s="1"/>
  <c r="AC254" i="10"/>
  <c r="AD254" i="10" s="1"/>
  <c r="AC253" i="10"/>
  <c r="AC252" i="10"/>
  <c r="AD252" i="10" s="1"/>
  <c r="AC251" i="10"/>
  <c r="AD251" i="10" s="1"/>
  <c r="AC250" i="10"/>
  <c r="AD250" i="10" s="1"/>
  <c r="AB260" i="7"/>
  <c r="AA260" i="7"/>
  <c r="Z260" i="7"/>
  <c r="Y260" i="7"/>
  <c r="X260" i="7"/>
  <c r="W260" i="7"/>
  <c r="V260" i="7"/>
  <c r="U260" i="7"/>
  <c r="T260" i="7"/>
  <c r="S260" i="7"/>
  <c r="R260" i="7"/>
  <c r="Q260" i="7"/>
  <c r="P260" i="7"/>
  <c r="T66" i="11" s="1"/>
  <c r="O260" i="7"/>
  <c r="S66" i="11" s="1"/>
  <c r="N260" i="7"/>
  <c r="R66" i="11" s="1"/>
  <c r="M260" i="7"/>
  <c r="Q66" i="11" s="1"/>
  <c r="L260" i="7"/>
  <c r="P66" i="11" s="1"/>
  <c r="K260" i="7"/>
  <c r="O66" i="11" s="1"/>
  <c r="J260" i="7"/>
  <c r="N66" i="11" s="1"/>
  <c r="I260" i="7"/>
  <c r="M66" i="11" s="1"/>
  <c r="H260" i="7"/>
  <c r="L66" i="11" s="1"/>
  <c r="G260" i="7"/>
  <c r="K66" i="11" s="1"/>
  <c r="F260" i="7"/>
  <c r="J66" i="11" s="1"/>
  <c r="E260" i="7"/>
  <c r="I66" i="11" s="1"/>
  <c r="D260" i="7"/>
  <c r="H66" i="11" s="1"/>
  <c r="C260" i="7"/>
  <c r="G66" i="11" s="1"/>
  <c r="AC259" i="7"/>
  <c r="AC258" i="7"/>
  <c r="AC257" i="7"/>
  <c r="AC256" i="7"/>
  <c r="AC255" i="7"/>
  <c r="AC254" i="7"/>
  <c r="AC253" i="7"/>
  <c r="AC252" i="7"/>
  <c r="AC251" i="7"/>
  <c r="AD251" i="7" s="1"/>
  <c r="AC250" i="7"/>
  <c r="AD250" i="7" s="1"/>
  <c r="A249" i="7"/>
  <c r="AB246" i="8"/>
  <c r="AA246" i="8"/>
  <c r="Z246" i="8"/>
  <c r="Y246" i="8"/>
  <c r="X246" i="8"/>
  <c r="W246" i="8"/>
  <c r="V246" i="8"/>
  <c r="U246" i="8"/>
  <c r="T246" i="8"/>
  <c r="S246" i="8"/>
  <c r="R246" i="8"/>
  <c r="Q246" i="8"/>
  <c r="P246" i="8"/>
  <c r="T87" i="11" s="1"/>
  <c r="O246" i="8"/>
  <c r="S87" i="11" s="1"/>
  <c r="N246" i="8"/>
  <c r="R87" i="11" s="1"/>
  <c r="M246" i="8"/>
  <c r="Q87" i="11" s="1"/>
  <c r="L246" i="8"/>
  <c r="P87" i="11" s="1"/>
  <c r="K246" i="8"/>
  <c r="O87" i="11" s="1"/>
  <c r="J246" i="8"/>
  <c r="N87" i="11" s="1"/>
  <c r="I246" i="8"/>
  <c r="M87" i="11" s="1"/>
  <c r="H246" i="8"/>
  <c r="L87" i="11" s="1"/>
  <c r="G246" i="8"/>
  <c r="K87" i="11" s="1"/>
  <c r="F246" i="8"/>
  <c r="J87" i="11" s="1"/>
  <c r="E246" i="8"/>
  <c r="I87" i="11" s="1"/>
  <c r="D246" i="8"/>
  <c r="H87" i="11" s="1"/>
  <c r="C246" i="8"/>
  <c r="G87" i="11" s="1"/>
  <c r="AC245" i="8"/>
  <c r="AC244" i="8"/>
  <c r="AC243" i="8"/>
  <c r="AC242" i="8"/>
  <c r="AC241" i="8"/>
  <c r="AC240" i="8"/>
  <c r="AC239" i="8"/>
  <c r="AC238" i="8"/>
  <c r="AC237" i="8"/>
  <c r="AC236" i="8"/>
  <c r="AD236" i="8" s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T43" i="11" s="1"/>
  <c r="O246" i="1"/>
  <c r="S43" i="11" s="1"/>
  <c r="N246" i="1"/>
  <c r="R43" i="11" s="1"/>
  <c r="M246" i="1"/>
  <c r="Q43" i="11" s="1"/>
  <c r="L246" i="1"/>
  <c r="P43" i="11" s="1"/>
  <c r="K246" i="1"/>
  <c r="O43" i="11" s="1"/>
  <c r="J246" i="1"/>
  <c r="N43" i="11" s="1"/>
  <c r="I246" i="1"/>
  <c r="M43" i="11" s="1"/>
  <c r="H246" i="1"/>
  <c r="L43" i="11" s="1"/>
  <c r="G246" i="1"/>
  <c r="K43" i="11" s="1"/>
  <c r="F246" i="1"/>
  <c r="J43" i="11" s="1"/>
  <c r="E246" i="1"/>
  <c r="I43" i="11" s="1"/>
  <c r="D246" i="1"/>
  <c r="H43" i="11" s="1"/>
  <c r="C246" i="1"/>
  <c r="G43" i="11" s="1"/>
  <c r="B246" i="1"/>
  <c r="AC245" i="1"/>
  <c r="AC244" i="1"/>
  <c r="AC243" i="1"/>
  <c r="AC242" i="1"/>
  <c r="AC241" i="1"/>
  <c r="AC240" i="1"/>
  <c r="AC239" i="1"/>
  <c r="AC238" i="1"/>
  <c r="AT238" i="1" s="1"/>
  <c r="AC237" i="1"/>
  <c r="AD237" i="1" s="1"/>
  <c r="AC236" i="1"/>
  <c r="AD236" i="1" s="1"/>
  <c r="AB246" i="9"/>
  <c r="AA246" i="9"/>
  <c r="Z246" i="9"/>
  <c r="Y246" i="9"/>
  <c r="X246" i="9"/>
  <c r="W246" i="9"/>
  <c r="V246" i="9"/>
  <c r="U246" i="9"/>
  <c r="T246" i="9"/>
  <c r="S246" i="9"/>
  <c r="R246" i="9"/>
  <c r="Q246" i="9"/>
  <c r="P246" i="9"/>
  <c r="O246" i="9"/>
  <c r="N246" i="9"/>
  <c r="M246" i="9"/>
  <c r="L246" i="9"/>
  <c r="K246" i="9"/>
  <c r="J246" i="9"/>
  <c r="I246" i="9"/>
  <c r="H246" i="9"/>
  <c r="G246" i="9"/>
  <c r="F246" i="9"/>
  <c r="E246" i="9"/>
  <c r="D246" i="9"/>
  <c r="C246" i="9"/>
  <c r="B246" i="9"/>
  <c r="AC245" i="9"/>
  <c r="AD245" i="9" s="1"/>
  <c r="AC244" i="9"/>
  <c r="AD244" i="9" s="1"/>
  <c r="AC243" i="9"/>
  <c r="AD243" i="9" s="1"/>
  <c r="AC242" i="9"/>
  <c r="AD242" i="9" s="1"/>
  <c r="AC241" i="9"/>
  <c r="AD241" i="9" s="1"/>
  <c r="AC240" i="9"/>
  <c r="AD240" i="9" s="1"/>
  <c r="AC239" i="9"/>
  <c r="AC238" i="9"/>
  <c r="AD238" i="9" s="1"/>
  <c r="AC237" i="9"/>
  <c r="AD237" i="9" s="1"/>
  <c r="AC236" i="9"/>
  <c r="AD236" i="9" s="1"/>
  <c r="AB246" i="10"/>
  <c r="AA246" i="10"/>
  <c r="Z246" i="10"/>
  <c r="Y246" i="10"/>
  <c r="X246" i="10"/>
  <c r="W246" i="10"/>
  <c r="V246" i="10"/>
  <c r="U246" i="10"/>
  <c r="T246" i="10"/>
  <c r="S246" i="10"/>
  <c r="R246" i="10"/>
  <c r="Q246" i="10"/>
  <c r="P246" i="10"/>
  <c r="O246" i="10"/>
  <c r="N246" i="10"/>
  <c r="M246" i="10"/>
  <c r="L246" i="10"/>
  <c r="K246" i="10"/>
  <c r="J246" i="10"/>
  <c r="I246" i="10"/>
  <c r="H246" i="10"/>
  <c r="G246" i="10"/>
  <c r="F246" i="10"/>
  <c r="E246" i="10"/>
  <c r="D246" i="10"/>
  <c r="C246" i="10"/>
  <c r="B246" i="10"/>
  <c r="AC245" i="10"/>
  <c r="AD245" i="10" s="1"/>
  <c r="AC244" i="10"/>
  <c r="AD244" i="10" s="1"/>
  <c r="AC243" i="10"/>
  <c r="AD243" i="10" s="1"/>
  <c r="AC242" i="10"/>
  <c r="AD242" i="10" s="1"/>
  <c r="AC241" i="10"/>
  <c r="AD241" i="10" s="1"/>
  <c r="AC240" i="10"/>
  <c r="AD240" i="10" s="1"/>
  <c r="AC239" i="10"/>
  <c r="AD239" i="10" s="1"/>
  <c r="AC238" i="10"/>
  <c r="AD238" i="10" s="1"/>
  <c r="AC237" i="10"/>
  <c r="AD237" i="10" s="1"/>
  <c r="AC236" i="10"/>
  <c r="AD236" i="10" s="1"/>
  <c r="AB246" i="7"/>
  <c r="AA246" i="7"/>
  <c r="Z246" i="7"/>
  <c r="Y246" i="7"/>
  <c r="X246" i="7"/>
  <c r="W246" i="7"/>
  <c r="V246" i="7"/>
  <c r="U246" i="7"/>
  <c r="T246" i="7"/>
  <c r="S246" i="7"/>
  <c r="R246" i="7"/>
  <c r="Q246" i="7"/>
  <c r="P246" i="7"/>
  <c r="T65" i="11" s="1"/>
  <c r="O246" i="7"/>
  <c r="S65" i="11" s="1"/>
  <c r="N246" i="7"/>
  <c r="R65" i="11" s="1"/>
  <c r="M246" i="7"/>
  <c r="Q65" i="11" s="1"/>
  <c r="L246" i="7"/>
  <c r="P65" i="11" s="1"/>
  <c r="K246" i="7"/>
  <c r="O65" i="11" s="1"/>
  <c r="J246" i="7"/>
  <c r="N65" i="11" s="1"/>
  <c r="I246" i="7"/>
  <c r="M65" i="11" s="1"/>
  <c r="H246" i="7"/>
  <c r="L65" i="11" s="1"/>
  <c r="G246" i="7"/>
  <c r="K65" i="11" s="1"/>
  <c r="F246" i="7"/>
  <c r="J65" i="11" s="1"/>
  <c r="E246" i="7"/>
  <c r="I65" i="11" s="1"/>
  <c r="D246" i="7"/>
  <c r="H65" i="11" s="1"/>
  <c r="C246" i="7"/>
  <c r="G65" i="11" s="1"/>
  <c r="AC245" i="7"/>
  <c r="AC244" i="7"/>
  <c r="AC243" i="7"/>
  <c r="AC242" i="7"/>
  <c r="AC241" i="7"/>
  <c r="AC240" i="7"/>
  <c r="AC239" i="7"/>
  <c r="AC238" i="7"/>
  <c r="AC237" i="7"/>
  <c r="AC236" i="7"/>
  <c r="AD236" i="7" s="1"/>
  <c r="A235" i="7"/>
  <c r="AB232" i="8"/>
  <c r="AA232" i="8"/>
  <c r="Z232" i="8"/>
  <c r="Y232" i="8"/>
  <c r="X232" i="8"/>
  <c r="W232" i="8"/>
  <c r="V232" i="8"/>
  <c r="U232" i="8"/>
  <c r="T232" i="8"/>
  <c r="S232" i="8"/>
  <c r="R232" i="8"/>
  <c r="Q232" i="8"/>
  <c r="P232" i="8"/>
  <c r="T86" i="11" s="1"/>
  <c r="O232" i="8"/>
  <c r="S86" i="11" s="1"/>
  <c r="N232" i="8"/>
  <c r="R86" i="11" s="1"/>
  <c r="M232" i="8"/>
  <c r="Q86" i="11" s="1"/>
  <c r="L232" i="8"/>
  <c r="P86" i="11" s="1"/>
  <c r="K232" i="8"/>
  <c r="O86" i="11" s="1"/>
  <c r="J232" i="8"/>
  <c r="N86" i="11" s="1"/>
  <c r="I232" i="8"/>
  <c r="M86" i="11" s="1"/>
  <c r="H232" i="8"/>
  <c r="L86" i="11" s="1"/>
  <c r="G232" i="8"/>
  <c r="K86" i="11" s="1"/>
  <c r="F232" i="8"/>
  <c r="J86" i="11" s="1"/>
  <c r="E232" i="8"/>
  <c r="I86" i="11" s="1"/>
  <c r="D232" i="8"/>
  <c r="H86" i="11" s="1"/>
  <c r="C232" i="8"/>
  <c r="G86" i="11" s="1"/>
  <c r="AC231" i="8"/>
  <c r="AC230" i="8"/>
  <c r="AC229" i="8"/>
  <c r="AC228" i="8"/>
  <c r="AC227" i="8"/>
  <c r="AC226" i="8"/>
  <c r="AC225" i="8"/>
  <c r="AC224" i="8"/>
  <c r="AC223" i="8"/>
  <c r="AD223" i="8" s="1"/>
  <c r="AC222" i="8"/>
  <c r="AD222" i="8" s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T42" i="11" s="1"/>
  <c r="O232" i="1"/>
  <c r="S42" i="11" s="1"/>
  <c r="N232" i="1"/>
  <c r="R42" i="11" s="1"/>
  <c r="M232" i="1"/>
  <c r="Q42" i="11" s="1"/>
  <c r="L232" i="1"/>
  <c r="P42" i="11" s="1"/>
  <c r="K232" i="1"/>
  <c r="O42" i="11" s="1"/>
  <c r="J232" i="1"/>
  <c r="N42" i="11" s="1"/>
  <c r="I232" i="1"/>
  <c r="M42" i="11" s="1"/>
  <c r="H232" i="1"/>
  <c r="L42" i="11" s="1"/>
  <c r="G232" i="1"/>
  <c r="K42" i="11" s="1"/>
  <c r="F232" i="1"/>
  <c r="J42" i="11" s="1"/>
  <c r="E232" i="1"/>
  <c r="I42" i="11" s="1"/>
  <c r="D232" i="1"/>
  <c r="H42" i="11" s="1"/>
  <c r="C232" i="1"/>
  <c r="G42" i="11" s="1"/>
  <c r="B232" i="1"/>
  <c r="AC231" i="1"/>
  <c r="AC230" i="1"/>
  <c r="AC229" i="1"/>
  <c r="AC228" i="1"/>
  <c r="AC227" i="1"/>
  <c r="AC226" i="1"/>
  <c r="AC225" i="1"/>
  <c r="AC224" i="1"/>
  <c r="AC223" i="1"/>
  <c r="AD223" i="1" s="1"/>
  <c r="AC222" i="1"/>
  <c r="AD222" i="1" s="1"/>
  <c r="AB232" i="9"/>
  <c r="AA232" i="9"/>
  <c r="Z232" i="9"/>
  <c r="Y232" i="9"/>
  <c r="X232" i="9"/>
  <c r="W232" i="9"/>
  <c r="V232" i="9"/>
  <c r="U232" i="9"/>
  <c r="T232" i="9"/>
  <c r="S232" i="9"/>
  <c r="R232" i="9"/>
  <c r="Q232" i="9"/>
  <c r="P232" i="9"/>
  <c r="T18" i="11" s="1"/>
  <c r="O232" i="9"/>
  <c r="S18" i="11" s="1"/>
  <c r="N232" i="9"/>
  <c r="R18" i="11" s="1"/>
  <c r="M232" i="9"/>
  <c r="Q18" i="11" s="1"/>
  <c r="L232" i="9"/>
  <c r="P18" i="11" s="1"/>
  <c r="K232" i="9"/>
  <c r="O18" i="11" s="1"/>
  <c r="J232" i="9"/>
  <c r="N18" i="11" s="1"/>
  <c r="I232" i="9"/>
  <c r="M18" i="11" s="1"/>
  <c r="H232" i="9"/>
  <c r="L18" i="11" s="1"/>
  <c r="G232" i="9"/>
  <c r="K18" i="11" s="1"/>
  <c r="F232" i="9"/>
  <c r="J18" i="11" s="1"/>
  <c r="E232" i="9"/>
  <c r="I18" i="11" s="1"/>
  <c r="D232" i="9"/>
  <c r="H18" i="11" s="1"/>
  <c r="C232" i="9"/>
  <c r="G18" i="11" s="1"/>
  <c r="B232" i="9"/>
  <c r="AC231" i="9"/>
  <c r="AC230" i="9"/>
  <c r="AC229" i="9"/>
  <c r="AC228" i="9"/>
  <c r="AC227" i="9"/>
  <c r="AC226" i="9"/>
  <c r="AC225" i="9"/>
  <c r="AU224" i="9" s="1"/>
  <c r="AC224" i="9"/>
  <c r="AC223" i="9"/>
  <c r="AD223" i="9" s="1"/>
  <c r="AC222" i="9"/>
  <c r="AD222" i="9" s="1"/>
  <c r="AB232" i="10"/>
  <c r="AA232" i="10"/>
  <c r="Z232" i="10"/>
  <c r="Y232" i="10"/>
  <c r="X232" i="10"/>
  <c r="W232" i="10"/>
  <c r="V232" i="10"/>
  <c r="U232" i="10"/>
  <c r="T232" i="10"/>
  <c r="S232" i="10"/>
  <c r="R232" i="10"/>
  <c r="Q232" i="10"/>
  <c r="P232" i="10"/>
  <c r="O232" i="10"/>
  <c r="N232" i="10"/>
  <c r="M232" i="10"/>
  <c r="L232" i="10"/>
  <c r="K232" i="10"/>
  <c r="J232" i="10"/>
  <c r="I232" i="10"/>
  <c r="H232" i="10"/>
  <c r="G232" i="10"/>
  <c r="F232" i="10"/>
  <c r="E232" i="10"/>
  <c r="D232" i="10"/>
  <c r="C232" i="10"/>
  <c r="B232" i="10"/>
  <c r="AC231" i="10"/>
  <c r="AD231" i="10" s="1"/>
  <c r="AC230" i="10"/>
  <c r="AD230" i="10" s="1"/>
  <c r="AC229" i="10"/>
  <c r="AD229" i="10" s="1"/>
  <c r="AC228" i="10"/>
  <c r="AD228" i="10" s="1"/>
  <c r="AC227" i="10"/>
  <c r="AD227" i="10" s="1"/>
  <c r="AC226" i="10"/>
  <c r="AD226" i="10" s="1"/>
  <c r="AC225" i="10"/>
  <c r="AD225" i="10" s="1"/>
  <c r="AC224" i="10"/>
  <c r="AD224" i="10" s="1"/>
  <c r="AC223" i="10"/>
  <c r="AD223" i="10" s="1"/>
  <c r="AC222" i="10"/>
  <c r="AD222" i="10" s="1"/>
  <c r="AB232" i="7"/>
  <c r="AA232" i="7"/>
  <c r="Z232" i="7"/>
  <c r="Y232" i="7"/>
  <c r="X232" i="7"/>
  <c r="W232" i="7"/>
  <c r="V232" i="7"/>
  <c r="U232" i="7"/>
  <c r="T232" i="7"/>
  <c r="S232" i="7"/>
  <c r="R232" i="7"/>
  <c r="Q232" i="7"/>
  <c r="P232" i="7"/>
  <c r="T64" i="11" s="1"/>
  <c r="O232" i="7"/>
  <c r="S64" i="11" s="1"/>
  <c r="N232" i="7"/>
  <c r="R64" i="11" s="1"/>
  <c r="M232" i="7"/>
  <c r="Q64" i="11" s="1"/>
  <c r="L232" i="7"/>
  <c r="P64" i="11" s="1"/>
  <c r="K232" i="7"/>
  <c r="O64" i="11" s="1"/>
  <c r="J232" i="7"/>
  <c r="N64" i="11" s="1"/>
  <c r="I232" i="7"/>
  <c r="M64" i="11" s="1"/>
  <c r="H232" i="7"/>
  <c r="L64" i="11" s="1"/>
  <c r="G232" i="7"/>
  <c r="K64" i="11" s="1"/>
  <c r="F232" i="7"/>
  <c r="J64" i="11" s="1"/>
  <c r="E232" i="7"/>
  <c r="I64" i="11" s="1"/>
  <c r="D232" i="7"/>
  <c r="H64" i="11" s="1"/>
  <c r="C232" i="7"/>
  <c r="G64" i="11" s="1"/>
  <c r="AC231" i="7"/>
  <c r="AC230" i="7"/>
  <c r="AC229" i="7"/>
  <c r="AC228" i="7"/>
  <c r="AC227" i="7"/>
  <c r="AC226" i="7"/>
  <c r="AC225" i="7"/>
  <c r="AC224" i="7"/>
  <c r="AC223" i="7"/>
  <c r="AD223" i="7" s="1"/>
  <c r="AC222" i="7"/>
  <c r="A221" i="7"/>
  <c r="AB218" i="8"/>
  <c r="AA218" i="8"/>
  <c r="Z218" i="8"/>
  <c r="Y218" i="8"/>
  <c r="X218" i="8"/>
  <c r="W218" i="8"/>
  <c r="V218" i="8"/>
  <c r="U218" i="8"/>
  <c r="T218" i="8"/>
  <c r="S218" i="8"/>
  <c r="R218" i="8"/>
  <c r="Q218" i="8"/>
  <c r="P218" i="8"/>
  <c r="T85" i="11" s="1"/>
  <c r="O218" i="8"/>
  <c r="S85" i="11" s="1"/>
  <c r="N218" i="8"/>
  <c r="R85" i="11" s="1"/>
  <c r="M218" i="8"/>
  <c r="Q85" i="11" s="1"/>
  <c r="L218" i="8"/>
  <c r="P85" i="11" s="1"/>
  <c r="K218" i="8"/>
  <c r="O85" i="11" s="1"/>
  <c r="J218" i="8"/>
  <c r="N85" i="11" s="1"/>
  <c r="I218" i="8"/>
  <c r="M85" i="11" s="1"/>
  <c r="H218" i="8"/>
  <c r="L85" i="11" s="1"/>
  <c r="G218" i="8"/>
  <c r="K85" i="11" s="1"/>
  <c r="F218" i="8"/>
  <c r="J85" i="11" s="1"/>
  <c r="E218" i="8"/>
  <c r="I85" i="11" s="1"/>
  <c r="D218" i="8"/>
  <c r="H85" i="11" s="1"/>
  <c r="C218" i="8"/>
  <c r="G85" i="11" s="1"/>
  <c r="AC217" i="8"/>
  <c r="AC216" i="8"/>
  <c r="AC215" i="8"/>
  <c r="AC214" i="8"/>
  <c r="AC213" i="8"/>
  <c r="AC212" i="8"/>
  <c r="AC211" i="8"/>
  <c r="AC210" i="8"/>
  <c r="AC209" i="8"/>
  <c r="AC208" i="8"/>
  <c r="AD208" i="8" s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T41" i="11" s="1"/>
  <c r="O218" i="1"/>
  <c r="S41" i="11" s="1"/>
  <c r="N218" i="1"/>
  <c r="R41" i="11" s="1"/>
  <c r="M218" i="1"/>
  <c r="Q41" i="11" s="1"/>
  <c r="L218" i="1"/>
  <c r="P41" i="11" s="1"/>
  <c r="K218" i="1"/>
  <c r="O41" i="11" s="1"/>
  <c r="J218" i="1"/>
  <c r="N41" i="11" s="1"/>
  <c r="I218" i="1"/>
  <c r="M41" i="11" s="1"/>
  <c r="H218" i="1"/>
  <c r="L41" i="11" s="1"/>
  <c r="G218" i="1"/>
  <c r="K41" i="11" s="1"/>
  <c r="F218" i="1"/>
  <c r="J41" i="11" s="1"/>
  <c r="E218" i="1"/>
  <c r="I41" i="11" s="1"/>
  <c r="D218" i="1"/>
  <c r="H41" i="11" s="1"/>
  <c r="C218" i="1"/>
  <c r="G41" i="11" s="1"/>
  <c r="AC217" i="1"/>
  <c r="AC216" i="1"/>
  <c r="AC215" i="1"/>
  <c r="AC214" i="1"/>
  <c r="AC213" i="1"/>
  <c r="AC212" i="1"/>
  <c r="AC211" i="1"/>
  <c r="AC210" i="1"/>
  <c r="AC209" i="1"/>
  <c r="AD209" i="1" s="1"/>
  <c r="AC208" i="1"/>
  <c r="AD208" i="1" s="1"/>
  <c r="AB218" i="9"/>
  <c r="AA218" i="9"/>
  <c r="Z218" i="9"/>
  <c r="Y218" i="9"/>
  <c r="X218" i="9"/>
  <c r="W218" i="9"/>
  <c r="V218" i="9"/>
  <c r="U218" i="9"/>
  <c r="T218" i="9"/>
  <c r="S218" i="9"/>
  <c r="R218" i="9"/>
  <c r="Q218" i="9"/>
  <c r="P218" i="9"/>
  <c r="T17" i="11" s="1"/>
  <c r="O218" i="9"/>
  <c r="S17" i="11" s="1"/>
  <c r="N218" i="9"/>
  <c r="R17" i="11" s="1"/>
  <c r="M218" i="9"/>
  <c r="Q17" i="11" s="1"/>
  <c r="L218" i="9"/>
  <c r="P17" i="11" s="1"/>
  <c r="K218" i="9"/>
  <c r="O17" i="11" s="1"/>
  <c r="J218" i="9"/>
  <c r="N17" i="11" s="1"/>
  <c r="I218" i="9"/>
  <c r="M17" i="11" s="1"/>
  <c r="H218" i="9"/>
  <c r="L17" i="11" s="1"/>
  <c r="G218" i="9"/>
  <c r="K17" i="11" s="1"/>
  <c r="F218" i="9"/>
  <c r="J17" i="11" s="1"/>
  <c r="E218" i="9"/>
  <c r="I17" i="11" s="1"/>
  <c r="D218" i="9"/>
  <c r="H17" i="11" s="1"/>
  <c r="C218" i="9"/>
  <c r="G17" i="11" s="1"/>
  <c r="B218" i="9"/>
  <c r="AC217" i="9"/>
  <c r="AC216" i="9"/>
  <c r="AC215" i="9"/>
  <c r="AC214" i="9"/>
  <c r="AC213" i="9"/>
  <c r="AC212" i="9"/>
  <c r="AC211" i="9"/>
  <c r="AU210" i="9" s="1"/>
  <c r="AD210" i="9"/>
  <c r="AC210" i="9"/>
  <c r="AT210" i="9" s="1"/>
  <c r="AC209" i="9"/>
  <c r="AD209" i="9" s="1"/>
  <c r="AC208" i="9"/>
  <c r="AD208" i="9" s="1"/>
  <c r="AB218" i="10"/>
  <c r="AA218" i="10"/>
  <c r="Z218" i="10"/>
  <c r="Y218" i="10"/>
  <c r="X218" i="10"/>
  <c r="W218" i="10"/>
  <c r="V218" i="10"/>
  <c r="U218" i="10"/>
  <c r="T218" i="10"/>
  <c r="S218" i="10"/>
  <c r="R218" i="10"/>
  <c r="Q218" i="10"/>
  <c r="P218" i="10"/>
  <c r="O218" i="10"/>
  <c r="N218" i="10"/>
  <c r="M218" i="10"/>
  <c r="L218" i="10"/>
  <c r="K218" i="10"/>
  <c r="J218" i="10"/>
  <c r="I218" i="10"/>
  <c r="H218" i="10"/>
  <c r="G218" i="10"/>
  <c r="F218" i="10"/>
  <c r="E218" i="10"/>
  <c r="D218" i="10"/>
  <c r="C218" i="10"/>
  <c r="B218" i="10"/>
  <c r="AC217" i="10"/>
  <c r="AD217" i="10" s="1"/>
  <c r="AC216" i="10"/>
  <c r="AD216" i="10" s="1"/>
  <c r="AC215" i="10"/>
  <c r="AD215" i="10" s="1"/>
  <c r="AC214" i="10"/>
  <c r="AD214" i="10" s="1"/>
  <c r="AC213" i="10"/>
  <c r="AD213" i="10" s="1"/>
  <c r="AC212" i="10"/>
  <c r="AD212" i="10" s="1"/>
  <c r="AC211" i="10"/>
  <c r="AD211" i="10" s="1"/>
  <c r="AC210" i="10"/>
  <c r="AD210" i="10" s="1"/>
  <c r="AC209" i="10"/>
  <c r="AD209" i="10" s="1"/>
  <c r="AC208" i="10"/>
  <c r="AD208" i="10" s="1"/>
  <c r="AB218" i="7"/>
  <c r="AA218" i="7"/>
  <c r="Z218" i="7"/>
  <c r="Y218" i="7"/>
  <c r="X218" i="7"/>
  <c r="W218" i="7"/>
  <c r="V218" i="7"/>
  <c r="U218" i="7"/>
  <c r="T218" i="7"/>
  <c r="S218" i="7"/>
  <c r="R218" i="7"/>
  <c r="Q218" i="7"/>
  <c r="P218" i="7"/>
  <c r="T63" i="11" s="1"/>
  <c r="O218" i="7"/>
  <c r="S63" i="11" s="1"/>
  <c r="N218" i="7"/>
  <c r="R63" i="11" s="1"/>
  <c r="M218" i="7"/>
  <c r="Q63" i="11" s="1"/>
  <c r="L218" i="7"/>
  <c r="P63" i="11" s="1"/>
  <c r="K218" i="7"/>
  <c r="O63" i="11" s="1"/>
  <c r="J218" i="7"/>
  <c r="N63" i="11" s="1"/>
  <c r="I218" i="7"/>
  <c r="M63" i="11" s="1"/>
  <c r="H218" i="7"/>
  <c r="L63" i="11" s="1"/>
  <c r="G218" i="7"/>
  <c r="K63" i="11" s="1"/>
  <c r="F218" i="7"/>
  <c r="J63" i="11" s="1"/>
  <c r="E218" i="7"/>
  <c r="I63" i="11" s="1"/>
  <c r="D218" i="7"/>
  <c r="H63" i="11" s="1"/>
  <c r="C218" i="7"/>
  <c r="G63" i="11" s="1"/>
  <c r="AC217" i="7"/>
  <c r="AC216" i="7"/>
  <c r="AC215" i="7"/>
  <c r="AC214" i="7"/>
  <c r="AC213" i="7"/>
  <c r="AC212" i="7"/>
  <c r="AC211" i="7"/>
  <c r="AC210" i="7"/>
  <c r="AC209" i="7"/>
  <c r="AD209" i="7" s="1"/>
  <c r="AC208" i="7"/>
  <c r="AD208" i="7" s="1"/>
  <c r="A207" i="7"/>
  <c r="AB204" i="8"/>
  <c r="AA204" i="8"/>
  <c r="Z204" i="8"/>
  <c r="Y204" i="8"/>
  <c r="X204" i="8"/>
  <c r="W204" i="8"/>
  <c r="V204" i="8"/>
  <c r="U204" i="8"/>
  <c r="T204" i="8"/>
  <c r="S204" i="8"/>
  <c r="R204" i="8"/>
  <c r="Q204" i="8"/>
  <c r="P204" i="8"/>
  <c r="T84" i="11" s="1"/>
  <c r="O204" i="8"/>
  <c r="S84" i="11" s="1"/>
  <c r="N204" i="8"/>
  <c r="R84" i="11" s="1"/>
  <c r="M204" i="8"/>
  <c r="Q84" i="11" s="1"/>
  <c r="L204" i="8"/>
  <c r="P84" i="11" s="1"/>
  <c r="K204" i="8"/>
  <c r="O84" i="11" s="1"/>
  <c r="J204" i="8"/>
  <c r="N84" i="11" s="1"/>
  <c r="I204" i="8"/>
  <c r="M84" i="11" s="1"/>
  <c r="H204" i="8"/>
  <c r="L84" i="11" s="1"/>
  <c r="G204" i="8"/>
  <c r="K84" i="11" s="1"/>
  <c r="F204" i="8"/>
  <c r="J84" i="11" s="1"/>
  <c r="E204" i="8"/>
  <c r="I84" i="11" s="1"/>
  <c r="D204" i="8"/>
  <c r="H84" i="11" s="1"/>
  <c r="C204" i="8"/>
  <c r="G84" i="11" s="1"/>
  <c r="AC203" i="8"/>
  <c r="AC202" i="8"/>
  <c r="AC201" i="8"/>
  <c r="AC200" i="8"/>
  <c r="AC199" i="8"/>
  <c r="AC198" i="8"/>
  <c r="AC197" i="8"/>
  <c r="AC196" i="8"/>
  <c r="AC195" i="8"/>
  <c r="AC194" i="8"/>
  <c r="AD194" i="8" s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T40" i="11" s="1"/>
  <c r="O204" i="1"/>
  <c r="S40" i="11" s="1"/>
  <c r="N204" i="1"/>
  <c r="R40" i="11" s="1"/>
  <c r="M204" i="1"/>
  <c r="Q40" i="11" s="1"/>
  <c r="L204" i="1"/>
  <c r="P40" i="11" s="1"/>
  <c r="K204" i="1"/>
  <c r="O40" i="11" s="1"/>
  <c r="J204" i="1"/>
  <c r="N40" i="11" s="1"/>
  <c r="I204" i="1"/>
  <c r="M40" i="11" s="1"/>
  <c r="H204" i="1"/>
  <c r="L40" i="11" s="1"/>
  <c r="G204" i="1"/>
  <c r="K40" i="11" s="1"/>
  <c r="F204" i="1"/>
  <c r="J40" i="11" s="1"/>
  <c r="E204" i="1"/>
  <c r="I40" i="11" s="1"/>
  <c r="D204" i="1"/>
  <c r="H40" i="11" s="1"/>
  <c r="C204" i="1"/>
  <c r="G40" i="11" s="1"/>
  <c r="AC203" i="1"/>
  <c r="AC202" i="1"/>
  <c r="AC201" i="1"/>
  <c r="AC200" i="1"/>
  <c r="AC199" i="1"/>
  <c r="AC198" i="1"/>
  <c r="AC197" i="1"/>
  <c r="AC196" i="1"/>
  <c r="AC195" i="1"/>
  <c r="AD195" i="1" s="1"/>
  <c r="AC194" i="1"/>
  <c r="AD194" i="1" s="1"/>
  <c r="AB204" i="9"/>
  <c r="AA204" i="9"/>
  <c r="Z204" i="9"/>
  <c r="Y204" i="9"/>
  <c r="X204" i="9"/>
  <c r="W204" i="9"/>
  <c r="V204" i="9"/>
  <c r="U204" i="9"/>
  <c r="T204" i="9"/>
  <c r="S204" i="9"/>
  <c r="R204" i="9"/>
  <c r="Q204" i="9"/>
  <c r="P204" i="9"/>
  <c r="T16" i="11" s="1"/>
  <c r="O204" i="9"/>
  <c r="S16" i="11" s="1"/>
  <c r="N204" i="9"/>
  <c r="R16" i="11" s="1"/>
  <c r="M204" i="9"/>
  <c r="Q16" i="11" s="1"/>
  <c r="L204" i="9"/>
  <c r="P16" i="11" s="1"/>
  <c r="K204" i="9"/>
  <c r="O16" i="11" s="1"/>
  <c r="J204" i="9"/>
  <c r="N16" i="11" s="1"/>
  <c r="I204" i="9"/>
  <c r="M16" i="11" s="1"/>
  <c r="H204" i="9"/>
  <c r="L16" i="11" s="1"/>
  <c r="G204" i="9"/>
  <c r="K16" i="11" s="1"/>
  <c r="F204" i="9"/>
  <c r="J16" i="11" s="1"/>
  <c r="E204" i="9"/>
  <c r="I16" i="11" s="1"/>
  <c r="D204" i="9"/>
  <c r="H16" i="11" s="1"/>
  <c r="C204" i="9"/>
  <c r="G16" i="11" s="1"/>
  <c r="B204" i="9"/>
  <c r="AC203" i="9"/>
  <c r="AC202" i="9"/>
  <c r="AC201" i="9"/>
  <c r="AC200" i="9"/>
  <c r="AC199" i="9"/>
  <c r="AC198" i="9"/>
  <c r="AC197" i="9"/>
  <c r="AU196" i="9" s="1"/>
  <c r="AC196" i="9"/>
  <c r="AC195" i="9"/>
  <c r="AD195" i="9" s="1"/>
  <c r="AC194" i="9"/>
  <c r="AD194" i="9" s="1"/>
  <c r="AB204" i="10"/>
  <c r="AA204" i="10"/>
  <c r="Z204" i="10"/>
  <c r="Y204" i="10"/>
  <c r="X204" i="10"/>
  <c r="W204" i="10"/>
  <c r="V204" i="10"/>
  <c r="U204" i="10"/>
  <c r="T204" i="10"/>
  <c r="S204" i="10"/>
  <c r="R204" i="10"/>
  <c r="Q204" i="10"/>
  <c r="P204" i="10"/>
  <c r="O204" i="10"/>
  <c r="N204" i="10"/>
  <c r="M204" i="10"/>
  <c r="L204" i="10"/>
  <c r="K204" i="10"/>
  <c r="J204" i="10"/>
  <c r="I204" i="10"/>
  <c r="H204" i="10"/>
  <c r="G204" i="10"/>
  <c r="F204" i="10"/>
  <c r="E204" i="10"/>
  <c r="D204" i="10"/>
  <c r="C204" i="10"/>
  <c r="B204" i="10"/>
  <c r="AC203" i="10"/>
  <c r="AD203" i="10" s="1"/>
  <c r="AC202" i="10"/>
  <c r="AD202" i="10" s="1"/>
  <c r="AC201" i="10"/>
  <c r="AD201" i="10" s="1"/>
  <c r="AC200" i="10"/>
  <c r="AD200" i="10" s="1"/>
  <c r="AC199" i="10"/>
  <c r="AD199" i="10" s="1"/>
  <c r="AC198" i="10"/>
  <c r="AD198" i="10" s="1"/>
  <c r="AC197" i="10"/>
  <c r="AD197" i="10" s="1"/>
  <c r="AC196" i="10"/>
  <c r="AD196" i="10" s="1"/>
  <c r="AC195" i="10"/>
  <c r="AD195" i="10" s="1"/>
  <c r="AC194" i="10"/>
  <c r="AD194" i="10" s="1"/>
  <c r="AB204" i="7"/>
  <c r="AA204" i="7"/>
  <c r="Z204" i="7"/>
  <c r="Y204" i="7"/>
  <c r="X204" i="7"/>
  <c r="W204" i="7"/>
  <c r="V204" i="7"/>
  <c r="U204" i="7"/>
  <c r="T204" i="7"/>
  <c r="S204" i="7"/>
  <c r="R204" i="7"/>
  <c r="Q204" i="7"/>
  <c r="P204" i="7"/>
  <c r="T62" i="11" s="1"/>
  <c r="O204" i="7"/>
  <c r="S62" i="11" s="1"/>
  <c r="N204" i="7"/>
  <c r="R62" i="11" s="1"/>
  <c r="M204" i="7"/>
  <c r="Q62" i="11" s="1"/>
  <c r="L204" i="7"/>
  <c r="P62" i="11" s="1"/>
  <c r="K204" i="7"/>
  <c r="O62" i="11" s="1"/>
  <c r="J204" i="7"/>
  <c r="N62" i="11" s="1"/>
  <c r="I204" i="7"/>
  <c r="M62" i="11" s="1"/>
  <c r="H204" i="7"/>
  <c r="L62" i="11" s="1"/>
  <c r="G204" i="7"/>
  <c r="K62" i="11" s="1"/>
  <c r="F204" i="7"/>
  <c r="J62" i="11" s="1"/>
  <c r="E204" i="7"/>
  <c r="I62" i="11" s="1"/>
  <c r="D204" i="7"/>
  <c r="H62" i="11" s="1"/>
  <c r="C204" i="7"/>
  <c r="G62" i="11" s="1"/>
  <c r="AC203" i="7"/>
  <c r="AC202" i="7"/>
  <c r="AC201" i="7"/>
  <c r="AC200" i="7"/>
  <c r="AC199" i="7"/>
  <c r="AC198" i="7"/>
  <c r="AC197" i="7"/>
  <c r="AC196" i="7"/>
  <c r="AC195" i="7"/>
  <c r="AC194" i="7"/>
  <c r="AD194" i="7" s="1"/>
  <c r="A193" i="7"/>
  <c r="AB190" i="8"/>
  <c r="AA190" i="8"/>
  <c r="Z190" i="8"/>
  <c r="Y190" i="8"/>
  <c r="X190" i="8"/>
  <c r="W190" i="8"/>
  <c r="V190" i="8"/>
  <c r="U190" i="8"/>
  <c r="T190" i="8"/>
  <c r="S190" i="8"/>
  <c r="R190" i="8"/>
  <c r="Q190" i="8"/>
  <c r="P190" i="8"/>
  <c r="T83" i="11" s="1"/>
  <c r="O190" i="8"/>
  <c r="S83" i="11" s="1"/>
  <c r="N190" i="8"/>
  <c r="R83" i="11" s="1"/>
  <c r="M190" i="8"/>
  <c r="Q83" i="11" s="1"/>
  <c r="L190" i="8"/>
  <c r="P83" i="11" s="1"/>
  <c r="K190" i="8"/>
  <c r="O83" i="11" s="1"/>
  <c r="J190" i="8"/>
  <c r="N83" i="11" s="1"/>
  <c r="I190" i="8"/>
  <c r="M83" i="11" s="1"/>
  <c r="H190" i="8"/>
  <c r="L83" i="11" s="1"/>
  <c r="G190" i="8"/>
  <c r="K83" i="11" s="1"/>
  <c r="F190" i="8"/>
  <c r="J83" i="11" s="1"/>
  <c r="E190" i="8"/>
  <c r="I83" i="11" s="1"/>
  <c r="D190" i="8"/>
  <c r="H83" i="11" s="1"/>
  <c r="C190" i="8"/>
  <c r="G83" i="11" s="1"/>
  <c r="AC189" i="8"/>
  <c r="AC188" i="8"/>
  <c r="AC187" i="8"/>
  <c r="AC186" i="8"/>
  <c r="AC185" i="8"/>
  <c r="AC184" i="8"/>
  <c r="AC183" i="8"/>
  <c r="AC182" i="8"/>
  <c r="AC181" i="8"/>
  <c r="AD181" i="8" s="1"/>
  <c r="AC180" i="8"/>
  <c r="AD180" i="8" s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T39" i="11" s="1"/>
  <c r="O190" i="1"/>
  <c r="S39" i="11" s="1"/>
  <c r="N190" i="1"/>
  <c r="R39" i="11" s="1"/>
  <c r="M190" i="1"/>
  <c r="Q39" i="11" s="1"/>
  <c r="L190" i="1"/>
  <c r="P39" i="11" s="1"/>
  <c r="K190" i="1"/>
  <c r="O39" i="11" s="1"/>
  <c r="J190" i="1"/>
  <c r="N39" i="11" s="1"/>
  <c r="I190" i="1"/>
  <c r="M39" i="11" s="1"/>
  <c r="H190" i="1"/>
  <c r="L39" i="11" s="1"/>
  <c r="G190" i="1"/>
  <c r="K39" i="11" s="1"/>
  <c r="F190" i="1"/>
  <c r="J39" i="11" s="1"/>
  <c r="E190" i="1"/>
  <c r="I39" i="11" s="1"/>
  <c r="D190" i="1"/>
  <c r="H39" i="11" s="1"/>
  <c r="C190" i="1"/>
  <c r="G39" i="11" s="1"/>
  <c r="AC189" i="1"/>
  <c r="AC188" i="1"/>
  <c r="AC187" i="1"/>
  <c r="AC186" i="1"/>
  <c r="AC185" i="1"/>
  <c r="AC184" i="1"/>
  <c r="AC183" i="1"/>
  <c r="AC182" i="1"/>
  <c r="AC181" i="1"/>
  <c r="AD181" i="1" s="1"/>
  <c r="AC180" i="1"/>
  <c r="AD180" i="1" s="1"/>
  <c r="AB190" i="9"/>
  <c r="AA190" i="9"/>
  <c r="Z190" i="9"/>
  <c r="Y190" i="9"/>
  <c r="X190" i="9"/>
  <c r="W190" i="9"/>
  <c r="V190" i="9"/>
  <c r="U190" i="9"/>
  <c r="T190" i="9"/>
  <c r="S190" i="9"/>
  <c r="R190" i="9"/>
  <c r="Q190" i="9"/>
  <c r="P190" i="9"/>
  <c r="T15" i="11" s="1"/>
  <c r="O190" i="9"/>
  <c r="S15" i="11" s="1"/>
  <c r="N190" i="9"/>
  <c r="R15" i="11" s="1"/>
  <c r="M190" i="9"/>
  <c r="Q15" i="11" s="1"/>
  <c r="L190" i="9"/>
  <c r="P15" i="11" s="1"/>
  <c r="K190" i="9"/>
  <c r="O15" i="11" s="1"/>
  <c r="J190" i="9"/>
  <c r="N15" i="11" s="1"/>
  <c r="I190" i="9"/>
  <c r="M15" i="11" s="1"/>
  <c r="H190" i="9"/>
  <c r="L15" i="11" s="1"/>
  <c r="G190" i="9"/>
  <c r="K15" i="11" s="1"/>
  <c r="F190" i="9"/>
  <c r="J15" i="11" s="1"/>
  <c r="E190" i="9"/>
  <c r="I15" i="11" s="1"/>
  <c r="D190" i="9"/>
  <c r="H15" i="11" s="1"/>
  <c r="C190" i="9"/>
  <c r="G15" i="11" s="1"/>
  <c r="B190" i="9"/>
  <c r="AC189" i="9"/>
  <c r="AC188" i="9"/>
  <c r="AC187" i="9"/>
  <c r="AC186" i="9"/>
  <c r="AC185" i="9"/>
  <c r="AC184" i="9"/>
  <c r="AC183" i="9"/>
  <c r="AU182" i="9" s="1"/>
  <c r="AC182" i="9"/>
  <c r="AC181" i="9"/>
  <c r="AD181" i="9" s="1"/>
  <c r="AC180" i="9"/>
  <c r="AD180" i="9" s="1"/>
  <c r="AB190" i="10"/>
  <c r="AA190" i="10"/>
  <c r="Z190" i="10"/>
  <c r="Y190" i="10"/>
  <c r="X190" i="10"/>
  <c r="W190" i="10"/>
  <c r="V190" i="10"/>
  <c r="U190" i="10"/>
  <c r="T190" i="10"/>
  <c r="S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B190" i="10"/>
  <c r="AC189" i="10"/>
  <c r="AD189" i="10" s="1"/>
  <c r="AC188" i="10"/>
  <c r="AD188" i="10" s="1"/>
  <c r="AC187" i="10"/>
  <c r="AD187" i="10" s="1"/>
  <c r="AC186" i="10"/>
  <c r="AD186" i="10" s="1"/>
  <c r="AC185" i="10"/>
  <c r="AD185" i="10" s="1"/>
  <c r="AC184" i="10"/>
  <c r="AD184" i="10" s="1"/>
  <c r="AC183" i="10"/>
  <c r="AD183" i="10" s="1"/>
  <c r="AC182" i="10"/>
  <c r="AD182" i="10" s="1"/>
  <c r="AC181" i="10"/>
  <c r="AD181" i="10" s="1"/>
  <c r="AC180" i="10"/>
  <c r="AD180" i="10" s="1"/>
  <c r="AB190" i="7"/>
  <c r="AA190" i="7"/>
  <c r="Z190" i="7"/>
  <c r="Y190" i="7"/>
  <c r="X190" i="7"/>
  <c r="W190" i="7"/>
  <c r="V190" i="7"/>
  <c r="U190" i="7"/>
  <c r="T190" i="7"/>
  <c r="S190" i="7"/>
  <c r="R190" i="7"/>
  <c r="Q190" i="7"/>
  <c r="P190" i="7"/>
  <c r="T61" i="11" s="1"/>
  <c r="O190" i="7"/>
  <c r="S61" i="11" s="1"/>
  <c r="N190" i="7"/>
  <c r="R61" i="11" s="1"/>
  <c r="M190" i="7"/>
  <c r="Q61" i="11" s="1"/>
  <c r="L190" i="7"/>
  <c r="P61" i="11" s="1"/>
  <c r="K190" i="7"/>
  <c r="O61" i="11" s="1"/>
  <c r="J190" i="7"/>
  <c r="N61" i="11" s="1"/>
  <c r="I190" i="7"/>
  <c r="M61" i="11" s="1"/>
  <c r="H190" i="7"/>
  <c r="L61" i="11" s="1"/>
  <c r="G190" i="7"/>
  <c r="K61" i="11" s="1"/>
  <c r="F190" i="7"/>
  <c r="J61" i="11" s="1"/>
  <c r="E190" i="7"/>
  <c r="I61" i="11" s="1"/>
  <c r="D190" i="7"/>
  <c r="H61" i="11" s="1"/>
  <c r="C190" i="7"/>
  <c r="G61" i="11" s="1"/>
  <c r="AC189" i="7"/>
  <c r="AC188" i="7"/>
  <c r="AC187" i="7"/>
  <c r="AC186" i="7"/>
  <c r="AC185" i="7"/>
  <c r="AC184" i="7"/>
  <c r="AC183" i="7"/>
  <c r="AC182" i="7"/>
  <c r="AC181" i="7"/>
  <c r="AD181" i="7" s="1"/>
  <c r="AC180" i="7"/>
  <c r="AD180" i="7" s="1"/>
  <c r="A179" i="7"/>
  <c r="AB176" i="8"/>
  <c r="AA176" i="8"/>
  <c r="Z176" i="8"/>
  <c r="Y176" i="8"/>
  <c r="X176" i="8"/>
  <c r="W176" i="8"/>
  <c r="V176" i="8"/>
  <c r="U176" i="8"/>
  <c r="T176" i="8"/>
  <c r="S176" i="8"/>
  <c r="R176" i="8"/>
  <c r="Q176" i="8"/>
  <c r="P176" i="8"/>
  <c r="T82" i="11" s="1"/>
  <c r="O176" i="8"/>
  <c r="S82" i="11" s="1"/>
  <c r="N176" i="8"/>
  <c r="R82" i="11" s="1"/>
  <c r="M176" i="8"/>
  <c r="Q82" i="11" s="1"/>
  <c r="L176" i="8"/>
  <c r="P82" i="11" s="1"/>
  <c r="K176" i="8"/>
  <c r="O82" i="11" s="1"/>
  <c r="J176" i="8"/>
  <c r="N82" i="11" s="1"/>
  <c r="I176" i="8"/>
  <c r="M82" i="11" s="1"/>
  <c r="H176" i="8"/>
  <c r="L82" i="11" s="1"/>
  <c r="G176" i="8"/>
  <c r="K82" i="11" s="1"/>
  <c r="F176" i="8"/>
  <c r="J82" i="11" s="1"/>
  <c r="E176" i="8"/>
  <c r="I82" i="11" s="1"/>
  <c r="D176" i="8"/>
  <c r="H82" i="11" s="1"/>
  <c r="C176" i="8"/>
  <c r="G82" i="11" s="1"/>
  <c r="AC175" i="8"/>
  <c r="AC174" i="8"/>
  <c r="AC173" i="8"/>
  <c r="AC172" i="8"/>
  <c r="AC171" i="8"/>
  <c r="AC170" i="8"/>
  <c r="AC169" i="8"/>
  <c r="AC168" i="8"/>
  <c r="AC167" i="8"/>
  <c r="AD167" i="8" s="1"/>
  <c r="AC166" i="8"/>
  <c r="AD166" i="8" s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T38" i="11" s="1"/>
  <c r="O176" i="1"/>
  <c r="S38" i="11" s="1"/>
  <c r="N176" i="1"/>
  <c r="R38" i="11" s="1"/>
  <c r="M176" i="1"/>
  <c r="Q38" i="11" s="1"/>
  <c r="L176" i="1"/>
  <c r="P38" i="11" s="1"/>
  <c r="K176" i="1"/>
  <c r="O38" i="11" s="1"/>
  <c r="J176" i="1"/>
  <c r="N38" i="11" s="1"/>
  <c r="I176" i="1"/>
  <c r="M38" i="11" s="1"/>
  <c r="H176" i="1"/>
  <c r="L38" i="11" s="1"/>
  <c r="G176" i="1"/>
  <c r="K38" i="11" s="1"/>
  <c r="F176" i="1"/>
  <c r="J38" i="11" s="1"/>
  <c r="E176" i="1"/>
  <c r="I38" i="11" s="1"/>
  <c r="D176" i="1"/>
  <c r="H38" i="11" s="1"/>
  <c r="C176" i="1"/>
  <c r="G38" i="11" s="1"/>
  <c r="AC175" i="1"/>
  <c r="AC174" i="1"/>
  <c r="AC173" i="1"/>
  <c r="AC172" i="1"/>
  <c r="AC171" i="1"/>
  <c r="AC170" i="1"/>
  <c r="AC169" i="1"/>
  <c r="AC168" i="1"/>
  <c r="AT168" i="1" s="1"/>
  <c r="AC167" i="1"/>
  <c r="AD167" i="1" s="1"/>
  <c r="AC166" i="1"/>
  <c r="AD166" i="1" s="1"/>
  <c r="AB176" i="9"/>
  <c r="AA176" i="9"/>
  <c r="Z176" i="9"/>
  <c r="Y176" i="9"/>
  <c r="X176" i="9"/>
  <c r="W176" i="9"/>
  <c r="V176" i="9"/>
  <c r="U176" i="9"/>
  <c r="T176" i="9"/>
  <c r="S176" i="9"/>
  <c r="R176" i="9"/>
  <c r="Q176" i="9"/>
  <c r="P176" i="9"/>
  <c r="T14" i="11" s="1"/>
  <c r="O176" i="9"/>
  <c r="S14" i="11" s="1"/>
  <c r="N176" i="9"/>
  <c r="R14" i="11" s="1"/>
  <c r="M176" i="9"/>
  <c r="Q14" i="11" s="1"/>
  <c r="L176" i="9"/>
  <c r="P14" i="11" s="1"/>
  <c r="K176" i="9"/>
  <c r="O14" i="11" s="1"/>
  <c r="J176" i="9"/>
  <c r="N14" i="11" s="1"/>
  <c r="I176" i="9"/>
  <c r="M14" i="11" s="1"/>
  <c r="H176" i="9"/>
  <c r="L14" i="11" s="1"/>
  <c r="G176" i="9"/>
  <c r="K14" i="11" s="1"/>
  <c r="F176" i="9"/>
  <c r="J14" i="11" s="1"/>
  <c r="E176" i="9"/>
  <c r="I14" i="11" s="1"/>
  <c r="D176" i="9"/>
  <c r="H14" i="11" s="1"/>
  <c r="C176" i="9"/>
  <c r="G14" i="11" s="1"/>
  <c r="B176" i="9"/>
  <c r="AC175" i="9"/>
  <c r="AC174" i="9"/>
  <c r="AC173" i="9"/>
  <c r="AC172" i="9"/>
  <c r="AC171" i="9"/>
  <c r="AC170" i="9"/>
  <c r="AC169" i="9"/>
  <c r="AU168" i="9" s="1"/>
  <c r="AC168" i="9"/>
  <c r="AT168" i="9" s="1"/>
  <c r="AC167" i="9"/>
  <c r="AD167" i="9" s="1"/>
  <c r="AC166" i="9"/>
  <c r="AD166" i="9" s="1"/>
  <c r="AB176" i="10"/>
  <c r="AA176" i="10"/>
  <c r="Z176" i="10"/>
  <c r="Y176" i="10"/>
  <c r="X176" i="10"/>
  <c r="W176" i="10"/>
  <c r="V176" i="10"/>
  <c r="U176" i="10"/>
  <c r="T176" i="10"/>
  <c r="S176" i="10"/>
  <c r="R176" i="10"/>
  <c r="Q176" i="10"/>
  <c r="P176" i="10"/>
  <c r="O176" i="10"/>
  <c r="N176" i="10"/>
  <c r="M176" i="10"/>
  <c r="L176" i="10"/>
  <c r="K176" i="10"/>
  <c r="J176" i="10"/>
  <c r="I176" i="10"/>
  <c r="H176" i="10"/>
  <c r="G176" i="10"/>
  <c r="F176" i="10"/>
  <c r="E176" i="10"/>
  <c r="D176" i="10"/>
  <c r="C176" i="10"/>
  <c r="B176" i="10"/>
  <c r="AC175" i="10"/>
  <c r="AD175" i="10" s="1"/>
  <c r="AC174" i="10"/>
  <c r="AD174" i="10" s="1"/>
  <c r="AC173" i="10"/>
  <c r="AD173" i="10" s="1"/>
  <c r="AC172" i="10"/>
  <c r="AD172" i="10" s="1"/>
  <c r="AC171" i="10"/>
  <c r="AD171" i="10" s="1"/>
  <c r="AC170" i="10"/>
  <c r="AD170" i="10" s="1"/>
  <c r="AC169" i="10"/>
  <c r="AD169" i="10" s="1"/>
  <c r="AC168" i="10"/>
  <c r="AD168" i="10" s="1"/>
  <c r="AC167" i="10"/>
  <c r="AD167" i="10" s="1"/>
  <c r="AC166" i="10"/>
  <c r="AD166" i="10" s="1"/>
  <c r="AB176" i="7"/>
  <c r="AA176" i="7"/>
  <c r="Z176" i="7"/>
  <c r="Y176" i="7"/>
  <c r="X176" i="7"/>
  <c r="W176" i="7"/>
  <c r="V176" i="7"/>
  <c r="U176" i="7"/>
  <c r="T176" i="7"/>
  <c r="S176" i="7"/>
  <c r="R176" i="7"/>
  <c r="Q176" i="7"/>
  <c r="P176" i="7"/>
  <c r="T60" i="11" s="1"/>
  <c r="O176" i="7"/>
  <c r="S60" i="11" s="1"/>
  <c r="N176" i="7"/>
  <c r="R60" i="11" s="1"/>
  <c r="M176" i="7"/>
  <c r="Q60" i="11" s="1"/>
  <c r="L176" i="7"/>
  <c r="P60" i="11" s="1"/>
  <c r="K176" i="7"/>
  <c r="O60" i="11" s="1"/>
  <c r="J176" i="7"/>
  <c r="N60" i="11" s="1"/>
  <c r="I176" i="7"/>
  <c r="M60" i="11" s="1"/>
  <c r="H176" i="7"/>
  <c r="L60" i="11" s="1"/>
  <c r="G176" i="7"/>
  <c r="K60" i="11" s="1"/>
  <c r="F176" i="7"/>
  <c r="J60" i="11" s="1"/>
  <c r="E176" i="7"/>
  <c r="I60" i="11" s="1"/>
  <c r="D176" i="7"/>
  <c r="H60" i="11" s="1"/>
  <c r="C176" i="7"/>
  <c r="G60" i="11" s="1"/>
  <c r="AC175" i="7"/>
  <c r="AC174" i="7"/>
  <c r="AC173" i="7"/>
  <c r="AC172" i="7"/>
  <c r="AC171" i="7"/>
  <c r="AC170" i="7"/>
  <c r="AC169" i="7"/>
  <c r="AC168" i="7"/>
  <c r="AC167" i="7"/>
  <c r="AC166" i="7"/>
  <c r="AD166" i="7" s="1"/>
  <c r="A165" i="7"/>
  <c r="AB162" i="8"/>
  <c r="AA162" i="8"/>
  <c r="Z162" i="8"/>
  <c r="Y162" i="8"/>
  <c r="X162" i="8"/>
  <c r="W162" i="8"/>
  <c r="V162" i="8"/>
  <c r="U162" i="8"/>
  <c r="T162" i="8"/>
  <c r="S162" i="8"/>
  <c r="R162" i="8"/>
  <c r="Q162" i="8"/>
  <c r="P162" i="8"/>
  <c r="T81" i="11" s="1"/>
  <c r="O162" i="8"/>
  <c r="S81" i="11" s="1"/>
  <c r="N162" i="8"/>
  <c r="R81" i="11" s="1"/>
  <c r="M162" i="8"/>
  <c r="Q81" i="11" s="1"/>
  <c r="L162" i="8"/>
  <c r="P81" i="11" s="1"/>
  <c r="K162" i="8"/>
  <c r="O81" i="11" s="1"/>
  <c r="J162" i="8"/>
  <c r="N81" i="11" s="1"/>
  <c r="I162" i="8"/>
  <c r="M81" i="11" s="1"/>
  <c r="H162" i="8"/>
  <c r="L81" i="11" s="1"/>
  <c r="G162" i="8"/>
  <c r="K81" i="11" s="1"/>
  <c r="F162" i="8"/>
  <c r="J81" i="11" s="1"/>
  <c r="E162" i="8"/>
  <c r="I81" i="11" s="1"/>
  <c r="D162" i="8"/>
  <c r="H81" i="11" s="1"/>
  <c r="C162" i="8"/>
  <c r="G81" i="11" s="1"/>
  <c r="AC161" i="8"/>
  <c r="AC160" i="8"/>
  <c r="AC159" i="8"/>
  <c r="AC158" i="8"/>
  <c r="AC157" i="8"/>
  <c r="AC156" i="8"/>
  <c r="AC155" i="8"/>
  <c r="AC154" i="8"/>
  <c r="AC153" i="8"/>
  <c r="AC152" i="8"/>
  <c r="AD152" i="8" s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T37" i="11" s="1"/>
  <c r="O162" i="1"/>
  <c r="S37" i="11" s="1"/>
  <c r="N162" i="1"/>
  <c r="R37" i="11" s="1"/>
  <c r="M162" i="1"/>
  <c r="Q37" i="11" s="1"/>
  <c r="L162" i="1"/>
  <c r="P37" i="11" s="1"/>
  <c r="K162" i="1"/>
  <c r="O37" i="11" s="1"/>
  <c r="J162" i="1"/>
  <c r="N37" i="11" s="1"/>
  <c r="I162" i="1"/>
  <c r="M37" i="11" s="1"/>
  <c r="H162" i="1"/>
  <c r="L37" i="11" s="1"/>
  <c r="G162" i="1"/>
  <c r="K37" i="11" s="1"/>
  <c r="F162" i="1"/>
  <c r="J37" i="11" s="1"/>
  <c r="E162" i="1"/>
  <c r="I37" i="11" s="1"/>
  <c r="D162" i="1"/>
  <c r="H37" i="11" s="1"/>
  <c r="C162" i="1"/>
  <c r="G37" i="11" s="1"/>
  <c r="AC161" i="1"/>
  <c r="AC160" i="1"/>
  <c r="AC159" i="1"/>
  <c r="AC158" i="1"/>
  <c r="AC157" i="1"/>
  <c r="AC156" i="1"/>
  <c r="AC155" i="1"/>
  <c r="AC154" i="1"/>
  <c r="AT154" i="1" s="1"/>
  <c r="AC153" i="1"/>
  <c r="AD153" i="1" s="1"/>
  <c r="AC152" i="1"/>
  <c r="AD152" i="1" s="1"/>
  <c r="AB162" i="9"/>
  <c r="AA162" i="9"/>
  <c r="Z162" i="9"/>
  <c r="Y162" i="9"/>
  <c r="X162" i="9"/>
  <c r="W162" i="9"/>
  <c r="V162" i="9"/>
  <c r="U162" i="9"/>
  <c r="T162" i="9"/>
  <c r="S162" i="9"/>
  <c r="R162" i="9"/>
  <c r="Q162" i="9"/>
  <c r="P162" i="9"/>
  <c r="T13" i="11" s="1"/>
  <c r="O162" i="9"/>
  <c r="S13" i="11" s="1"/>
  <c r="N162" i="9"/>
  <c r="R13" i="11" s="1"/>
  <c r="M162" i="9"/>
  <c r="Q13" i="11" s="1"/>
  <c r="L162" i="9"/>
  <c r="P13" i="11" s="1"/>
  <c r="K162" i="9"/>
  <c r="O13" i="11" s="1"/>
  <c r="J162" i="9"/>
  <c r="N13" i="11" s="1"/>
  <c r="I162" i="9"/>
  <c r="M13" i="11" s="1"/>
  <c r="H162" i="9"/>
  <c r="L13" i="11" s="1"/>
  <c r="G162" i="9"/>
  <c r="K13" i="11" s="1"/>
  <c r="F162" i="9"/>
  <c r="J13" i="11" s="1"/>
  <c r="E162" i="9"/>
  <c r="I13" i="11" s="1"/>
  <c r="D162" i="9"/>
  <c r="H13" i="11" s="1"/>
  <c r="C162" i="9"/>
  <c r="G13" i="11" s="1"/>
  <c r="B162" i="9"/>
  <c r="AC161" i="9"/>
  <c r="AC160" i="9"/>
  <c r="AC159" i="9"/>
  <c r="AC158" i="9"/>
  <c r="AC157" i="9"/>
  <c r="AC156" i="9"/>
  <c r="AC155" i="9"/>
  <c r="AC154" i="9"/>
  <c r="AC153" i="9"/>
  <c r="AD153" i="9" s="1"/>
  <c r="AC152" i="9"/>
  <c r="AD152" i="9" s="1"/>
  <c r="AB162" i="10"/>
  <c r="AA162" i="10"/>
  <c r="Z162" i="10"/>
  <c r="Y162" i="10"/>
  <c r="X162" i="10"/>
  <c r="W162" i="10"/>
  <c r="V162" i="10"/>
  <c r="U162" i="10"/>
  <c r="T162" i="10"/>
  <c r="S162" i="10"/>
  <c r="R162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B162" i="10"/>
  <c r="AC161" i="10"/>
  <c r="AD161" i="10" s="1"/>
  <c r="AC160" i="10"/>
  <c r="AD160" i="10" s="1"/>
  <c r="AC159" i="10"/>
  <c r="AD159" i="10" s="1"/>
  <c r="AC158" i="10"/>
  <c r="AD158" i="10" s="1"/>
  <c r="AC157" i="10"/>
  <c r="AD157" i="10" s="1"/>
  <c r="AC156" i="10"/>
  <c r="AD156" i="10" s="1"/>
  <c r="AC155" i="10"/>
  <c r="AC154" i="10"/>
  <c r="AD154" i="10" s="1"/>
  <c r="AC153" i="10"/>
  <c r="AD153" i="10" s="1"/>
  <c r="AC152" i="10"/>
  <c r="AD152" i="10" s="1"/>
  <c r="AB162" i="7"/>
  <c r="AA162" i="7"/>
  <c r="Z162" i="7"/>
  <c r="Y162" i="7"/>
  <c r="X162" i="7"/>
  <c r="W162" i="7"/>
  <c r="V162" i="7"/>
  <c r="U162" i="7"/>
  <c r="T162" i="7"/>
  <c r="S162" i="7"/>
  <c r="R162" i="7"/>
  <c r="Q162" i="7"/>
  <c r="P162" i="7"/>
  <c r="T59" i="11" s="1"/>
  <c r="O162" i="7"/>
  <c r="S59" i="11" s="1"/>
  <c r="N162" i="7"/>
  <c r="R59" i="11" s="1"/>
  <c r="M162" i="7"/>
  <c r="Q59" i="11" s="1"/>
  <c r="L162" i="7"/>
  <c r="P59" i="11" s="1"/>
  <c r="K162" i="7"/>
  <c r="O59" i="11" s="1"/>
  <c r="J162" i="7"/>
  <c r="N59" i="11" s="1"/>
  <c r="I162" i="7"/>
  <c r="M59" i="11" s="1"/>
  <c r="H162" i="7"/>
  <c r="L59" i="11" s="1"/>
  <c r="G162" i="7"/>
  <c r="K59" i="11" s="1"/>
  <c r="F162" i="7"/>
  <c r="J59" i="11" s="1"/>
  <c r="E162" i="7"/>
  <c r="I59" i="11" s="1"/>
  <c r="D162" i="7"/>
  <c r="H59" i="11" s="1"/>
  <c r="C162" i="7"/>
  <c r="G59" i="11" s="1"/>
  <c r="AC161" i="7"/>
  <c r="AC160" i="7"/>
  <c r="AC159" i="7"/>
  <c r="AC158" i="7"/>
  <c r="AC157" i="7"/>
  <c r="AC156" i="7"/>
  <c r="AC155" i="7"/>
  <c r="AC154" i="7"/>
  <c r="AC153" i="7"/>
  <c r="AD153" i="7" s="1"/>
  <c r="AC152" i="7"/>
  <c r="AD152" i="7" s="1"/>
  <c r="A151" i="7"/>
  <c r="AB148" i="8"/>
  <c r="AA148" i="8"/>
  <c r="Z148" i="8"/>
  <c r="Y148" i="8"/>
  <c r="X148" i="8"/>
  <c r="W148" i="8"/>
  <c r="V148" i="8"/>
  <c r="U148" i="8"/>
  <c r="T148" i="8"/>
  <c r="S148" i="8"/>
  <c r="R148" i="8"/>
  <c r="Q148" i="8"/>
  <c r="P148" i="8"/>
  <c r="T80" i="11" s="1"/>
  <c r="O148" i="8"/>
  <c r="S80" i="11" s="1"/>
  <c r="N148" i="8"/>
  <c r="R80" i="11" s="1"/>
  <c r="M148" i="8"/>
  <c r="Q80" i="11" s="1"/>
  <c r="L148" i="8"/>
  <c r="P80" i="11" s="1"/>
  <c r="K148" i="8"/>
  <c r="O80" i="11" s="1"/>
  <c r="J148" i="8"/>
  <c r="N80" i="11" s="1"/>
  <c r="I148" i="8"/>
  <c r="M80" i="11" s="1"/>
  <c r="H148" i="8"/>
  <c r="L80" i="11" s="1"/>
  <c r="G148" i="8"/>
  <c r="K80" i="11" s="1"/>
  <c r="F148" i="8"/>
  <c r="J80" i="11" s="1"/>
  <c r="E148" i="8"/>
  <c r="I80" i="11" s="1"/>
  <c r="D148" i="8"/>
  <c r="H80" i="11" s="1"/>
  <c r="C148" i="8"/>
  <c r="G80" i="11" s="1"/>
  <c r="AC147" i="8"/>
  <c r="AC146" i="8"/>
  <c r="AC145" i="8"/>
  <c r="AC144" i="8"/>
  <c r="AC143" i="8"/>
  <c r="AC142" i="8"/>
  <c r="AC141" i="8"/>
  <c r="AC140" i="8"/>
  <c r="AC139" i="8"/>
  <c r="AD139" i="8" s="1"/>
  <c r="AC138" i="8"/>
  <c r="AD138" i="8" s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T36" i="11" s="1"/>
  <c r="O148" i="1"/>
  <c r="S36" i="11" s="1"/>
  <c r="N148" i="1"/>
  <c r="R36" i="11" s="1"/>
  <c r="M148" i="1"/>
  <c r="Q36" i="11" s="1"/>
  <c r="L148" i="1"/>
  <c r="P36" i="11" s="1"/>
  <c r="K148" i="1"/>
  <c r="O36" i="11" s="1"/>
  <c r="J148" i="1"/>
  <c r="N36" i="11" s="1"/>
  <c r="I148" i="1"/>
  <c r="M36" i="11" s="1"/>
  <c r="H148" i="1"/>
  <c r="L36" i="11" s="1"/>
  <c r="G148" i="1"/>
  <c r="K36" i="11" s="1"/>
  <c r="F148" i="1"/>
  <c r="J36" i="11" s="1"/>
  <c r="E148" i="1"/>
  <c r="I36" i="11" s="1"/>
  <c r="D148" i="1"/>
  <c r="H36" i="11" s="1"/>
  <c r="C148" i="1"/>
  <c r="G36" i="11" s="1"/>
  <c r="AC147" i="1"/>
  <c r="AC146" i="1"/>
  <c r="AC145" i="1"/>
  <c r="AC144" i="1"/>
  <c r="AC143" i="1"/>
  <c r="AC142" i="1"/>
  <c r="AC141" i="1"/>
  <c r="AC140" i="1"/>
  <c r="AC139" i="1"/>
  <c r="AD139" i="1" s="1"/>
  <c r="AC138" i="1"/>
  <c r="AD138" i="1" s="1"/>
  <c r="AB148" i="9"/>
  <c r="AA148" i="9"/>
  <c r="Z148" i="9"/>
  <c r="Y148" i="9"/>
  <c r="X148" i="9"/>
  <c r="W148" i="9"/>
  <c r="V148" i="9"/>
  <c r="U148" i="9"/>
  <c r="T148" i="9"/>
  <c r="S148" i="9"/>
  <c r="R148" i="9"/>
  <c r="Q148" i="9"/>
  <c r="P148" i="9"/>
  <c r="T12" i="11" s="1"/>
  <c r="O148" i="9"/>
  <c r="S12" i="11" s="1"/>
  <c r="N148" i="9"/>
  <c r="R12" i="11" s="1"/>
  <c r="M148" i="9"/>
  <c r="Q12" i="11" s="1"/>
  <c r="L148" i="9"/>
  <c r="P12" i="11" s="1"/>
  <c r="K148" i="9"/>
  <c r="O12" i="11" s="1"/>
  <c r="J148" i="9"/>
  <c r="N12" i="11" s="1"/>
  <c r="I148" i="9"/>
  <c r="M12" i="11" s="1"/>
  <c r="H148" i="9"/>
  <c r="L12" i="11" s="1"/>
  <c r="G148" i="9"/>
  <c r="K12" i="11" s="1"/>
  <c r="F148" i="9"/>
  <c r="J12" i="11" s="1"/>
  <c r="E148" i="9"/>
  <c r="I12" i="11" s="1"/>
  <c r="D148" i="9"/>
  <c r="H12" i="11" s="1"/>
  <c r="C148" i="9"/>
  <c r="G12" i="11" s="1"/>
  <c r="B148" i="9"/>
  <c r="AC147" i="9"/>
  <c r="AC146" i="9"/>
  <c r="AC145" i="9"/>
  <c r="AC144" i="9"/>
  <c r="AC143" i="9"/>
  <c r="AC142" i="9"/>
  <c r="AC141" i="9"/>
  <c r="AU140" i="9" s="1"/>
  <c r="AC140" i="9"/>
  <c r="AC139" i="9"/>
  <c r="AD139" i="9" s="1"/>
  <c r="AC138" i="9"/>
  <c r="AD138" i="9" s="1"/>
  <c r="AB148" i="10"/>
  <c r="AA148" i="10"/>
  <c r="Z148" i="10"/>
  <c r="Y148" i="10"/>
  <c r="X148" i="10"/>
  <c r="W148" i="10"/>
  <c r="V148" i="10"/>
  <c r="U148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B148" i="10"/>
  <c r="AC147" i="10"/>
  <c r="AD147" i="10" s="1"/>
  <c r="AC146" i="10"/>
  <c r="AD146" i="10" s="1"/>
  <c r="AC145" i="10"/>
  <c r="AD145" i="10" s="1"/>
  <c r="AC144" i="10"/>
  <c r="AD144" i="10" s="1"/>
  <c r="AC143" i="10"/>
  <c r="AD143" i="10" s="1"/>
  <c r="AC142" i="10"/>
  <c r="AD142" i="10" s="1"/>
  <c r="AC141" i="10"/>
  <c r="AD141" i="10" s="1"/>
  <c r="AC140" i="10"/>
  <c r="AD140" i="10" s="1"/>
  <c r="AC139" i="10"/>
  <c r="AD139" i="10" s="1"/>
  <c r="AC138" i="10"/>
  <c r="AD138" i="10" s="1"/>
  <c r="AB148" i="7"/>
  <c r="AA148" i="7"/>
  <c r="Z148" i="7"/>
  <c r="Y148" i="7"/>
  <c r="X148" i="7"/>
  <c r="W148" i="7"/>
  <c r="V148" i="7"/>
  <c r="U148" i="7"/>
  <c r="T148" i="7"/>
  <c r="S148" i="7"/>
  <c r="R148" i="7"/>
  <c r="Q148" i="7"/>
  <c r="P148" i="7"/>
  <c r="T58" i="11" s="1"/>
  <c r="O148" i="7"/>
  <c r="S58" i="11" s="1"/>
  <c r="N148" i="7"/>
  <c r="R58" i="11" s="1"/>
  <c r="M148" i="7"/>
  <c r="Q58" i="11" s="1"/>
  <c r="L148" i="7"/>
  <c r="P58" i="11" s="1"/>
  <c r="K148" i="7"/>
  <c r="O58" i="11" s="1"/>
  <c r="J148" i="7"/>
  <c r="N58" i="11" s="1"/>
  <c r="I148" i="7"/>
  <c r="M58" i="11" s="1"/>
  <c r="H148" i="7"/>
  <c r="L58" i="11" s="1"/>
  <c r="G148" i="7"/>
  <c r="K58" i="11" s="1"/>
  <c r="F148" i="7"/>
  <c r="J58" i="11" s="1"/>
  <c r="E148" i="7"/>
  <c r="I58" i="11" s="1"/>
  <c r="D148" i="7"/>
  <c r="H58" i="11" s="1"/>
  <c r="C148" i="7"/>
  <c r="G58" i="11" s="1"/>
  <c r="AC147" i="7"/>
  <c r="AC146" i="7"/>
  <c r="AC145" i="7"/>
  <c r="AC144" i="7"/>
  <c r="AC143" i="7"/>
  <c r="AC142" i="7"/>
  <c r="AC141" i="7"/>
  <c r="AC140" i="7"/>
  <c r="AC139" i="7"/>
  <c r="AD139" i="7" s="1"/>
  <c r="AC138" i="7"/>
  <c r="A137" i="7"/>
  <c r="AB134" i="8"/>
  <c r="AA134" i="8"/>
  <c r="Z134" i="8"/>
  <c r="Y134" i="8"/>
  <c r="X134" i="8"/>
  <c r="W134" i="8"/>
  <c r="V134" i="8"/>
  <c r="U134" i="8"/>
  <c r="T134" i="8"/>
  <c r="S134" i="8"/>
  <c r="R134" i="8"/>
  <c r="Q134" i="8"/>
  <c r="P134" i="8"/>
  <c r="T79" i="11" s="1"/>
  <c r="O134" i="8"/>
  <c r="S79" i="11" s="1"/>
  <c r="N134" i="8"/>
  <c r="R79" i="11" s="1"/>
  <c r="M134" i="8"/>
  <c r="Q79" i="11" s="1"/>
  <c r="L134" i="8"/>
  <c r="P79" i="11" s="1"/>
  <c r="K134" i="8"/>
  <c r="O79" i="11" s="1"/>
  <c r="J134" i="8"/>
  <c r="N79" i="11" s="1"/>
  <c r="I134" i="8"/>
  <c r="M79" i="11" s="1"/>
  <c r="H134" i="8"/>
  <c r="L79" i="11" s="1"/>
  <c r="G134" i="8"/>
  <c r="K79" i="11" s="1"/>
  <c r="F134" i="8"/>
  <c r="J79" i="11" s="1"/>
  <c r="E134" i="8"/>
  <c r="I79" i="11" s="1"/>
  <c r="D134" i="8"/>
  <c r="H79" i="11" s="1"/>
  <c r="C134" i="8"/>
  <c r="G79" i="11" s="1"/>
  <c r="AC133" i="8"/>
  <c r="AC132" i="8"/>
  <c r="AC131" i="8"/>
  <c r="AC130" i="8"/>
  <c r="AC129" i="8"/>
  <c r="AC128" i="8"/>
  <c r="AC127" i="8"/>
  <c r="AC126" i="8"/>
  <c r="AC125" i="8"/>
  <c r="AC124" i="8"/>
  <c r="AD124" i="8" s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T35" i="11" s="1"/>
  <c r="O134" i="1"/>
  <c r="S35" i="11" s="1"/>
  <c r="N134" i="1"/>
  <c r="R35" i="11" s="1"/>
  <c r="M134" i="1"/>
  <c r="Q35" i="11" s="1"/>
  <c r="L134" i="1"/>
  <c r="P35" i="11" s="1"/>
  <c r="K134" i="1"/>
  <c r="O35" i="11" s="1"/>
  <c r="J134" i="1"/>
  <c r="N35" i="11" s="1"/>
  <c r="I134" i="1"/>
  <c r="M35" i="11" s="1"/>
  <c r="H134" i="1"/>
  <c r="L35" i="11" s="1"/>
  <c r="G134" i="1"/>
  <c r="K35" i="11" s="1"/>
  <c r="F134" i="1"/>
  <c r="J35" i="11" s="1"/>
  <c r="E134" i="1"/>
  <c r="I35" i="11" s="1"/>
  <c r="D134" i="1"/>
  <c r="H35" i="11" s="1"/>
  <c r="C134" i="1"/>
  <c r="G35" i="11" s="1"/>
  <c r="AC133" i="1"/>
  <c r="AC132" i="1"/>
  <c r="AC131" i="1"/>
  <c r="AC130" i="1"/>
  <c r="AC129" i="1"/>
  <c r="AC128" i="1"/>
  <c r="AC127" i="1"/>
  <c r="AC126" i="1"/>
  <c r="AT126" i="1" s="1"/>
  <c r="AC125" i="1"/>
  <c r="AD125" i="1" s="1"/>
  <c r="AC124" i="1"/>
  <c r="AD124" i="1" s="1"/>
  <c r="AB134" i="9"/>
  <c r="AA134" i="9"/>
  <c r="Z134" i="9"/>
  <c r="Y134" i="9"/>
  <c r="X134" i="9"/>
  <c r="W134" i="9"/>
  <c r="V134" i="9"/>
  <c r="U134" i="9"/>
  <c r="T134" i="9"/>
  <c r="S134" i="9"/>
  <c r="R134" i="9"/>
  <c r="Q134" i="9"/>
  <c r="P134" i="9"/>
  <c r="T11" i="11" s="1"/>
  <c r="O134" i="9"/>
  <c r="S11" i="11" s="1"/>
  <c r="N134" i="9"/>
  <c r="R11" i="11" s="1"/>
  <c r="M134" i="9"/>
  <c r="Q11" i="11" s="1"/>
  <c r="L134" i="9"/>
  <c r="P11" i="11" s="1"/>
  <c r="K134" i="9"/>
  <c r="O11" i="11" s="1"/>
  <c r="J134" i="9"/>
  <c r="N11" i="11" s="1"/>
  <c r="I134" i="9"/>
  <c r="M11" i="11" s="1"/>
  <c r="H134" i="9"/>
  <c r="L11" i="11" s="1"/>
  <c r="G134" i="9"/>
  <c r="K11" i="11" s="1"/>
  <c r="F134" i="9"/>
  <c r="J11" i="11" s="1"/>
  <c r="E134" i="9"/>
  <c r="I11" i="11" s="1"/>
  <c r="D134" i="9"/>
  <c r="H11" i="11" s="1"/>
  <c r="C134" i="9"/>
  <c r="G11" i="11" s="1"/>
  <c r="B134" i="9"/>
  <c r="AC133" i="9"/>
  <c r="AC132" i="9"/>
  <c r="AC131" i="9"/>
  <c r="AC130" i="9"/>
  <c r="AC129" i="9"/>
  <c r="AC128" i="9"/>
  <c r="AC127" i="9"/>
  <c r="AC126" i="9"/>
  <c r="AC125" i="9"/>
  <c r="AD125" i="9" s="1"/>
  <c r="AC124" i="9"/>
  <c r="AD124" i="9" s="1"/>
  <c r="AB134" i="10"/>
  <c r="AA134" i="10"/>
  <c r="Z134" i="10"/>
  <c r="Y134" i="10"/>
  <c r="X134" i="10"/>
  <c r="W134" i="10"/>
  <c r="V134" i="10"/>
  <c r="U134" i="10"/>
  <c r="T134" i="10"/>
  <c r="S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B134" i="10"/>
  <c r="AC133" i="10"/>
  <c r="AD133" i="10" s="1"/>
  <c r="AC132" i="10"/>
  <c r="AD132" i="10" s="1"/>
  <c r="AC131" i="10"/>
  <c r="AD131" i="10" s="1"/>
  <c r="AC130" i="10"/>
  <c r="AD130" i="10" s="1"/>
  <c r="AC129" i="10"/>
  <c r="AD129" i="10" s="1"/>
  <c r="AC128" i="10"/>
  <c r="AD128" i="10" s="1"/>
  <c r="AC127" i="10"/>
  <c r="AC126" i="10"/>
  <c r="AD126" i="10" s="1"/>
  <c r="AC125" i="10"/>
  <c r="AD125" i="10" s="1"/>
  <c r="AC124" i="10"/>
  <c r="AD124" i="10" s="1"/>
  <c r="AB134" i="7"/>
  <c r="AA134" i="7"/>
  <c r="Z134" i="7"/>
  <c r="Y134" i="7"/>
  <c r="X134" i="7"/>
  <c r="W134" i="7"/>
  <c r="V134" i="7"/>
  <c r="U134" i="7"/>
  <c r="T134" i="7"/>
  <c r="S134" i="7"/>
  <c r="R134" i="7"/>
  <c r="Q134" i="7"/>
  <c r="P134" i="7"/>
  <c r="T57" i="11" s="1"/>
  <c r="O134" i="7"/>
  <c r="S57" i="11" s="1"/>
  <c r="N134" i="7"/>
  <c r="R57" i="11" s="1"/>
  <c r="M134" i="7"/>
  <c r="Q57" i="11" s="1"/>
  <c r="L134" i="7"/>
  <c r="P57" i="11" s="1"/>
  <c r="K134" i="7"/>
  <c r="O57" i="11" s="1"/>
  <c r="J134" i="7"/>
  <c r="N57" i="11" s="1"/>
  <c r="I134" i="7"/>
  <c r="M57" i="11" s="1"/>
  <c r="H134" i="7"/>
  <c r="L57" i="11" s="1"/>
  <c r="G134" i="7"/>
  <c r="K57" i="11" s="1"/>
  <c r="F134" i="7"/>
  <c r="J57" i="11" s="1"/>
  <c r="E134" i="7"/>
  <c r="I57" i="11" s="1"/>
  <c r="D134" i="7"/>
  <c r="H57" i="11" s="1"/>
  <c r="C134" i="7"/>
  <c r="G57" i="11" s="1"/>
  <c r="AC133" i="7"/>
  <c r="AC132" i="7"/>
  <c r="AC131" i="7"/>
  <c r="AC130" i="7"/>
  <c r="AC129" i="7"/>
  <c r="AC128" i="7"/>
  <c r="AC127" i="7"/>
  <c r="AC126" i="7"/>
  <c r="AC125" i="7"/>
  <c r="AC124" i="7"/>
  <c r="AD124" i="7" s="1"/>
  <c r="A123" i="7"/>
  <c r="AD314" i="8" l="1"/>
  <c r="AD175" i="8"/>
  <c r="BA168" i="8"/>
  <c r="AD211" i="8"/>
  <c r="AU210" i="8"/>
  <c r="AD301" i="8"/>
  <c r="BA294" i="8"/>
  <c r="AD308" i="8"/>
  <c r="AD316" i="8" s="1"/>
  <c r="AT308" i="8"/>
  <c r="AD210" i="8"/>
  <c r="AT210" i="8"/>
  <c r="AD231" i="8"/>
  <c r="BA224" i="8"/>
  <c r="AD169" i="8"/>
  <c r="AU168" i="8"/>
  <c r="AD184" i="8"/>
  <c r="AV182" i="8"/>
  <c r="AD199" i="8"/>
  <c r="AW196" i="8"/>
  <c r="AD213" i="8"/>
  <c r="AW210" i="8"/>
  <c r="AD226" i="8"/>
  <c r="AV224" i="8"/>
  <c r="AD240" i="8"/>
  <c r="AV238" i="8"/>
  <c r="AD253" i="8"/>
  <c r="AU252" i="8"/>
  <c r="AD267" i="8"/>
  <c r="AU266" i="8"/>
  <c r="AD280" i="8"/>
  <c r="AT280" i="8"/>
  <c r="AD295" i="8"/>
  <c r="AU294" i="8"/>
  <c r="AD310" i="8"/>
  <c r="AV308" i="8"/>
  <c r="AD130" i="8"/>
  <c r="AX126" i="8"/>
  <c r="AD197" i="8"/>
  <c r="AU196" i="8"/>
  <c r="AD259" i="8"/>
  <c r="BA252" i="8"/>
  <c r="AD168" i="8"/>
  <c r="AT168" i="8"/>
  <c r="AD252" i="8"/>
  <c r="AT252" i="8"/>
  <c r="AD140" i="8"/>
  <c r="AT140" i="8"/>
  <c r="AD155" i="8"/>
  <c r="AU154" i="8"/>
  <c r="AD170" i="8"/>
  <c r="AV168" i="8"/>
  <c r="AD185" i="8"/>
  <c r="AW182" i="8"/>
  <c r="AD200" i="8"/>
  <c r="AX196" i="8"/>
  <c r="AD214" i="8"/>
  <c r="AX210" i="8"/>
  <c r="AD227" i="8"/>
  <c r="AW224" i="8"/>
  <c r="AD241" i="8"/>
  <c r="AW238" i="8"/>
  <c r="AD254" i="8"/>
  <c r="AV252" i="8"/>
  <c r="AD268" i="8"/>
  <c r="AV266" i="8"/>
  <c r="AD281" i="8"/>
  <c r="AU280" i="8"/>
  <c r="AD296" i="8"/>
  <c r="AV294" i="8"/>
  <c r="AD311" i="8"/>
  <c r="AW308" i="8"/>
  <c r="AD144" i="8"/>
  <c r="AX140" i="8"/>
  <c r="AD285" i="8"/>
  <c r="AY280" i="8"/>
  <c r="AD131" i="8"/>
  <c r="AY126" i="8"/>
  <c r="AD146" i="8"/>
  <c r="AZ140" i="8"/>
  <c r="AD225" i="8"/>
  <c r="AU224" i="8"/>
  <c r="AD287" i="8"/>
  <c r="BA280" i="8"/>
  <c r="AD147" i="8"/>
  <c r="BA140" i="8"/>
  <c r="AD156" i="8"/>
  <c r="AV154" i="8"/>
  <c r="AD171" i="8"/>
  <c r="AW168" i="8"/>
  <c r="AD186" i="8"/>
  <c r="AX182" i="8"/>
  <c r="AD201" i="8"/>
  <c r="AY196" i="8"/>
  <c r="AD215" i="8"/>
  <c r="AY210" i="8"/>
  <c r="AD228" i="8"/>
  <c r="AX224" i="8"/>
  <c r="AD242" i="8"/>
  <c r="AX238" i="8"/>
  <c r="AD255" i="8"/>
  <c r="AW252" i="8"/>
  <c r="AD269" i="8"/>
  <c r="AW266" i="8"/>
  <c r="AD282" i="8"/>
  <c r="AV280" i="8"/>
  <c r="AD297" i="8"/>
  <c r="AW294" i="8"/>
  <c r="AD312" i="8"/>
  <c r="AX308" i="8"/>
  <c r="AD159" i="8"/>
  <c r="AY154" i="8"/>
  <c r="AD174" i="8"/>
  <c r="AZ168" i="8"/>
  <c r="AD189" i="8"/>
  <c r="BA182" i="8"/>
  <c r="AD196" i="8"/>
  <c r="AT196" i="8"/>
  <c r="AD272" i="8"/>
  <c r="AZ266" i="8"/>
  <c r="AD300" i="8"/>
  <c r="AZ294" i="8"/>
  <c r="AD160" i="8"/>
  <c r="AZ154" i="8"/>
  <c r="AD224" i="8"/>
  <c r="AT224" i="8"/>
  <c r="AD273" i="8"/>
  <c r="BA266" i="8"/>
  <c r="AD161" i="8"/>
  <c r="BA154" i="8"/>
  <c r="AD183" i="8"/>
  <c r="AU182" i="8"/>
  <c r="AD198" i="8"/>
  <c r="AV196" i="8"/>
  <c r="AD212" i="8"/>
  <c r="AV210" i="8"/>
  <c r="AD315" i="8"/>
  <c r="AD127" i="8"/>
  <c r="AU126" i="8"/>
  <c r="AD142" i="8"/>
  <c r="AV140" i="8"/>
  <c r="AD157" i="8"/>
  <c r="AW154" i="8"/>
  <c r="AD172" i="8"/>
  <c r="AX168" i="8"/>
  <c r="AD187" i="8"/>
  <c r="AY182" i="8"/>
  <c r="AD202" i="8"/>
  <c r="AZ196" i="8"/>
  <c r="AD216" i="8"/>
  <c r="AZ210" i="8"/>
  <c r="AD229" i="8"/>
  <c r="AY224" i="8"/>
  <c r="AD243" i="8"/>
  <c r="AY238" i="8"/>
  <c r="AD256" i="8"/>
  <c r="AX252" i="8"/>
  <c r="AD270" i="8"/>
  <c r="AX266" i="8"/>
  <c r="AD283" i="8"/>
  <c r="AW280" i="8"/>
  <c r="AD298" i="8"/>
  <c r="AX294" i="8"/>
  <c r="AD313" i="8"/>
  <c r="AY308" i="8"/>
  <c r="AD129" i="8"/>
  <c r="AW126" i="8"/>
  <c r="AD245" i="8"/>
  <c r="BA238" i="8"/>
  <c r="AD258" i="8"/>
  <c r="AZ252" i="8"/>
  <c r="AD145" i="8"/>
  <c r="AY140" i="8"/>
  <c r="AD182" i="8"/>
  <c r="AT182" i="8"/>
  <c r="AD238" i="8"/>
  <c r="AT238" i="8"/>
  <c r="AD286" i="8"/>
  <c r="AZ280" i="8"/>
  <c r="AD239" i="8"/>
  <c r="AU238" i="8"/>
  <c r="AD266" i="8"/>
  <c r="AT266" i="8"/>
  <c r="AD294" i="8"/>
  <c r="AD309" i="8"/>
  <c r="AU308" i="8"/>
  <c r="AD132" i="8"/>
  <c r="AZ126" i="8"/>
  <c r="AD154" i="8"/>
  <c r="AT154" i="8"/>
  <c r="AD133" i="8"/>
  <c r="BA126" i="8"/>
  <c r="AD126" i="8"/>
  <c r="AT126" i="8"/>
  <c r="AD141" i="8"/>
  <c r="AU140" i="8"/>
  <c r="AD128" i="8"/>
  <c r="AV126" i="8"/>
  <c r="AD143" i="8"/>
  <c r="AW140" i="8"/>
  <c r="AD158" i="8"/>
  <c r="AX154" i="8"/>
  <c r="AD173" i="8"/>
  <c r="AY168" i="8"/>
  <c r="AD188" i="8"/>
  <c r="AZ182" i="8"/>
  <c r="AD203" i="8"/>
  <c r="BA196" i="8"/>
  <c r="AD217" i="8"/>
  <c r="BA210" i="8"/>
  <c r="AD230" i="8"/>
  <c r="AZ224" i="8"/>
  <c r="AD244" i="8"/>
  <c r="AZ238" i="8"/>
  <c r="AD257" i="8"/>
  <c r="AY252" i="8"/>
  <c r="AD271" i="8"/>
  <c r="AY266" i="8"/>
  <c r="AD284" i="8"/>
  <c r="AX280" i="8"/>
  <c r="AD299" i="8"/>
  <c r="AY294" i="8"/>
  <c r="AD130" i="7"/>
  <c r="AX126" i="7"/>
  <c r="AD145" i="7"/>
  <c r="AY140" i="7"/>
  <c r="AD175" i="7"/>
  <c r="BA168" i="7"/>
  <c r="AD253" i="7"/>
  <c r="AU252" i="7"/>
  <c r="AD297" i="7"/>
  <c r="AD168" i="7"/>
  <c r="AT168" i="7"/>
  <c r="AD183" i="7"/>
  <c r="AU182" i="7"/>
  <c r="AD198" i="7"/>
  <c r="AV196" i="7"/>
  <c r="AD213" i="7"/>
  <c r="AW210" i="7"/>
  <c r="AD227" i="7"/>
  <c r="AW224" i="7"/>
  <c r="AD240" i="7"/>
  <c r="AV238" i="7"/>
  <c r="AD254" i="7"/>
  <c r="AV252" i="7"/>
  <c r="AD267" i="7"/>
  <c r="AU266" i="7"/>
  <c r="AD281" i="7"/>
  <c r="AU280" i="7"/>
  <c r="AD298" i="7"/>
  <c r="AD315" i="7"/>
  <c r="AD132" i="7"/>
  <c r="AZ126" i="7"/>
  <c r="AD147" i="7"/>
  <c r="BA140" i="7"/>
  <c r="AD154" i="7"/>
  <c r="AT154" i="7"/>
  <c r="AD169" i="7"/>
  <c r="AU168" i="7"/>
  <c r="AD184" i="7"/>
  <c r="AV182" i="7"/>
  <c r="AD199" i="7"/>
  <c r="AW196" i="7"/>
  <c r="AD214" i="7"/>
  <c r="AX210" i="7"/>
  <c r="AD228" i="7"/>
  <c r="AX224" i="7"/>
  <c r="AD241" i="7"/>
  <c r="AW238" i="7"/>
  <c r="AD255" i="7"/>
  <c r="AW252" i="7"/>
  <c r="AD268" i="7"/>
  <c r="AV266" i="7"/>
  <c r="AD282" i="7"/>
  <c r="AV280" i="7"/>
  <c r="AD299" i="7"/>
  <c r="AD308" i="7"/>
  <c r="AD316" i="7"/>
  <c r="AD131" i="7"/>
  <c r="AY126" i="7"/>
  <c r="AD161" i="7"/>
  <c r="BA154" i="7"/>
  <c r="AD133" i="7"/>
  <c r="BA126" i="7"/>
  <c r="AD170" i="7"/>
  <c r="AV168" i="7"/>
  <c r="AD283" i="7"/>
  <c r="AW280" i="7"/>
  <c r="AD300" i="7"/>
  <c r="AD309" i="7"/>
  <c r="AD126" i="7"/>
  <c r="AT126" i="7"/>
  <c r="AD141" i="7"/>
  <c r="AU140" i="7"/>
  <c r="AD156" i="7"/>
  <c r="AV154" i="7"/>
  <c r="AD171" i="7"/>
  <c r="AW168" i="7"/>
  <c r="AD186" i="7"/>
  <c r="AX182" i="7"/>
  <c r="AD201" i="7"/>
  <c r="AY196" i="7"/>
  <c r="AD216" i="7"/>
  <c r="AZ210" i="7"/>
  <c r="AD230" i="7"/>
  <c r="AZ224" i="7"/>
  <c r="AD243" i="7"/>
  <c r="AY238" i="7"/>
  <c r="AD257" i="7"/>
  <c r="AY252" i="7"/>
  <c r="AD270" i="7"/>
  <c r="AX266" i="7"/>
  <c r="AD284" i="7"/>
  <c r="AX280" i="7"/>
  <c r="AD301" i="7"/>
  <c r="AD310" i="7"/>
  <c r="AD160" i="7"/>
  <c r="AZ154" i="7"/>
  <c r="AD182" i="7"/>
  <c r="AT182" i="7"/>
  <c r="AD197" i="7"/>
  <c r="AU196" i="7"/>
  <c r="AD212" i="7"/>
  <c r="AV210" i="7"/>
  <c r="AD226" i="7"/>
  <c r="AV224" i="7"/>
  <c r="AD239" i="7"/>
  <c r="AU238" i="7"/>
  <c r="AD266" i="7"/>
  <c r="AT266" i="7"/>
  <c r="AD280" i="7"/>
  <c r="AT280" i="7"/>
  <c r="AD146" i="7"/>
  <c r="AZ140" i="7"/>
  <c r="AD140" i="7"/>
  <c r="AT140" i="7"/>
  <c r="AD155" i="7"/>
  <c r="AU154" i="7"/>
  <c r="AD185" i="7"/>
  <c r="AW182" i="7"/>
  <c r="AD200" i="7"/>
  <c r="AX196" i="7"/>
  <c r="AD172" i="7"/>
  <c r="AX168" i="7"/>
  <c r="AD187" i="7"/>
  <c r="AY182" i="7"/>
  <c r="AD217" i="7"/>
  <c r="BA210" i="7"/>
  <c r="AD311" i="7"/>
  <c r="AD128" i="7"/>
  <c r="AV126" i="7"/>
  <c r="AD143" i="7"/>
  <c r="AW140" i="7"/>
  <c r="AD158" i="7"/>
  <c r="AX154" i="7"/>
  <c r="AD173" i="7"/>
  <c r="AY168" i="7"/>
  <c r="AD188" i="7"/>
  <c r="AZ182" i="7"/>
  <c r="AD203" i="7"/>
  <c r="BA196" i="7"/>
  <c r="AD210" i="7"/>
  <c r="AT210" i="7"/>
  <c r="AD224" i="7"/>
  <c r="AT224" i="7"/>
  <c r="AD245" i="7"/>
  <c r="BA238" i="7"/>
  <c r="AD259" i="7"/>
  <c r="BA252" i="7"/>
  <c r="AD272" i="7"/>
  <c r="AZ266" i="7"/>
  <c r="AD286" i="7"/>
  <c r="AZ280" i="7"/>
  <c r="AD295" i="7"/>
  <c r="AD312" i="7"/>
  <c r="AD215" i="7"/>
  <c r="AY210" i="7"/>
  <c r="AD229" i="7"/>
  <c r="AY224" i="7"/>
  <c r="AD242" i="7"/>
  <c r="AX238" i="7"/>
  <c r="AD256" i="7"/>
  <c r="AX252" i="7"/>
  <c r="AD269" i="7"/>
  <c r="AW266" i="7"/>
  <c r="AD127" i="7"/>
  <c r="AU126" i="7"/>
  <c r="AD142" i="7"/>
  <c r="AV140" i="7"/>
  <c r="AD157" i="7"/>
  <c r="AW154" i="7"/>
  <c r="AD202" i="7"/>
  <c r="AZ196" i="7"/>
  <c r="AD231" i="7"/>
  <c r="BA224" i="7"/>
  <c r="AD244" i="7"/>
  <c r="AZ238" i="7"/>
  <c r="AD258" i="7"/>
  <c r="AZ252" i="7"/>
  <c r="AD271" i="7"/>
  <c r="AY266" i="7"/>
  <c r="AD285" i="7"/>
  <c r="AY280" i="7"/>
  <c r="AD294" i="7"/>
  <c r="AD302" i="7"/>
  <c r="AD129" i="7"/>
  <c r="AW126" i="7"/>
  <c r="AD144" i="7"/>
  <c r="AX140" i="7"/>
  <c r="AD159" i="7"/>
  <c r="AY154" i="7"/>
  <c r="AD174" i="7"/>
  <c r="AZ168" i="7"/>
  <c r="AD189" i="7"/>
  <c r="BA182" i="7"/>
  <c r="AD196" i="7"/>
  <c r="AT196" i="7"/>
  <c r="AD211" i="7"/>
  <c r="AU210" i="7"/>
  <c r="AD225" i="7"/>
  <c r="AU224" i="7"/>
  <c r="AD238" i="7"/>
  <c r="AT238" i="7"/>
  <c r="AD252" i="7"/>
  <c r="AT252" i="7"/>
  <c r="AD273" i="7"/>
  <c r="BA266" i="7"/>
  <c r="AD287" i="7"/>
  <c r="BA280" i="7"/>
  <c r="AD296" i="7"/>
  <c r="AD313" i="7"/>
  <c r="AD184" i="1"/>
  <c r="AV182" i="1"/>
  <c r="AD254" i="1"/>
  <c r="AV252" i="1"/>
  <c r="AD281" i="1"/>
  <c r="AU280" i="1"/>
  <c r="AD299" i="1"/>
  <c r="AY294" i="1"/>
  <c r="AD255" i="1"/>
  <c r="AW252" i="1"/>
  <c r="AD313" i="1"/>
  <c r="AY308" i="1"/>
  <c r="AD269" i="1"/>
  <c r="AW266" i="1"/>
  <c r="AD127" i="1"/>
  <c r="AU126" i="1"/>
  <c r="AD142" i="1"/>
  <c r="AV140" i="1"/>
  <c r="AD157" i="1"/>
  <c r="AW154" i="1"/>
  <c r="AD172" i="1"/>
  <c r="AX168" i="1"/>
  <c r="AD187" i="1"/>
  <c r="AD190" i="1" s="1"/>
  <c r="AY182" i="1"/>
  <c r="AD202" i="1"/>
  <c r="AZ196" i="1"/>
  <c r="AD216" i="1"/>
  <c r="AZ210" i="1"/>
  <c r="AD230" i="1"/>
  <c r="AZ224" i="1"/>
  <c r="AD243" i="1"/>
  <c r="AY238" i="1"/>
  <c r="AD257" i="1"/>
  <c r="AY252" i="1"/>
  <c r="AD270" i="1"/>
  <c r="AX266" i="1"/>
  <c r="AD284" i="1"/>
  <c r="AX280" i="1"/>
  <c r="AD294" i="1"/>
  <c r="AD302" i="1" s="1"/>
  <c r="AT294" i="1"/>
  <c r="AD169" i="1"/>
  <c r="AU168" i="1"/>
  <c r="AD199" i="1"/>
  <c r="AW196" i="1"/>
  <c r="AD214" i="1"/>
  <c r="AX210" i="1"/>
  <c r="AD229" i="1"/>
  <c r="AY224" i="1"/>
  <c r="AD301" i="1"/>
  <c r="BA294" i="1"/>
  <c r="AD128" i="1"/>
  <c r="AV126" i="1"/>
  <c r="AD143" i="1"/>
  <c r="AW140" i="1"/>
  <c r="AD158" i="1"/>
  <c r="AX154" i="1"/>
  <c r="AD173" i="1"/>
  <c r="AY168" i="1"/>
  <c r="AD188" i="1"/>
  <c r="AZ182" i="1"/>
  <c r="AD203" i="1"/>
  <c r="BA196" i="1"/>
  <c r="AD217" i="1"/>
  <c r="BA210" i="1"/>
  <c r="AD231" i="1"/>
  <c r="BA224" i="1"/>
  <c r="AD244" i="1"/>
  <c r="AZ238" i="1"/>
  <c r="AD258" i="1"/>
  <c r="AZ252" i="1"/>
  <c r="AD271" i="1"/>
  <c r="AY266" i="1"/>
  <c r="AD285" i="1"/>
  <c r="AY280" i="1"/>
  <c r="AD295" i="1"/>
  <c r="AU294" i="1"/>
  <c r="AD308" i="1"/>
  <c r="AD315" i="1"/>
  <c r="AD213" i="1"/>
  <c r="AW210" i="1"/>
  <c r="AD155" i="1"/>
  <c r="AU154" i="1"/>
  <c r="AD185" i="1"/>
  <c r="AW182" i="1"/>
  <c r="AD228" i="1"/>
  <c r="AX224" i="1"/>
  <c r="AD241" i="1"/>
  <c r="AW238" i="1"/>
  <c r="AD300" i="1"/>
  <c r="AZ294" i="1"/>
  <c r="AD283" i="1"/>
  <c r="AW280" i="1"/>
  <c r="AD129" i="1"/>
  <c r="AW126" i="1"/>
  <c r="AD174" i="1"/>
  <c r="AZ168" i="1"/>
  <c r="AD189" i="1"/>
  <c r="BA182" i="1"/>
  <c r="AD196" i="1"/>
  <c r="AT196" i="1"/>
  <c r="AD210" i="1"/>
  <c r="AT210" i="1"/>
  <c r="AD224" i="1"/>
  <c r="AT224" i="1"/>
  <c r="AD245" i="1"/>
  <c r="BA238" i="1"/>
  <c r="AD259" i="1"/>
  <c r="BA252" i="1"/>
  <c r="AD272" i="1"/>
  <c r="AZ266" i="1"/>
  <c r="AD286" i="1"/>
  <c r="AZ280" i="1"/>
  <c r="AD296" i="1"/>
  <c r="AV294" i="1"/>
  <c r="AD309" i="1"/>
  <c r="AU308" i="1"/>
  <c r="AD312" i="1"/>
  <c r="AX308" i="1"/>
  <c r="AD170" i="1"/>
  <c r="AV168" i="1"/>
  <c r="AD268" i="1"/>
  <c r="AV266" i="1"/>
  <c r="AD282" i="1"/>
  <c r="AV280" i="1"/>
  <c r="AD156" i="1"/>
  <c r="AV154" i="1"/>
  <c r="AD171" i="1"/>
  <c r="AW168" i="1"/>
  <c r="AD186" i="1"/>
  <c r="AX182" i="1"/>
  <c r="AD215" i="1"/>
  <c r="AY210" i="1"/>
  <c r="AD144" i="1"/>
  <c r="AX140" i="1"/>
  <c r="AD159" i="1"/>
  <c r="AY154" i="1"/>
  <c r="AD130" i="1"/>
  <c r="AX126" i="1"/>
  <c r="AD145" i="1"/>
  <c r="AY140" i="1"/>
  <c r="AD160" i="1"/>
  <c r="AZ154" i="1"/>
  <c r="AD175" i="1"/>
  <c r="BA168" i="1"/>
  <c r="AD182" i="1"/>
  <c r="AT182" i="1"/>
  <c r="AD197" i="1"/>
  <c r="AU196" i="1"/>
  <c r="AD211" i="1"/>
  <c r="AU210" i="1"/>
  <c r="AD225" i="1"/>
  <c r="AU224" i="1"/>
  <c r="AD273" i="1"/>
  <c r="BA266" i="1"/>
  <c r="AD287" i="1"/>
  <c r="BA280" i="1"/>
  <c r="AD297" i="1"/>
  <c r="AW294" i="1"/>
  <c r="AD310" i="1"/>
  <c r="AD316" i="1" s="1"/>
  <c r="AV308" i="1"/>
  <c r="AD132" i="1"/>
  <c r="AZ126" i="1"/>
  <c r="AD147" i="1"/>
  <c r="BA140" i="1"/>
  <c r="AD227" i="1"/>
  <c r="AW224" i="1"/>
  <c r="AD240" i="1"/>
  <c r="AV238" i="1"/>
  <c r="AD267" i="1"/>
  <c r="AU266" i="1"/>
  <c r="AD133" i="1"/>
  <c r="BA126" i="1"/>
  <c r="AD140" i="1"/>
  <c r="AT140" i="1"/>
  <c r="AD200" i="1"/>
  <c r="AX196" i="1"/>
  <c r="AD141" i="1"/>
  <c r="AU140" i="1"/>
  <c r="AD201" i="1"/>
  <c r="AY196" i="1"/>
  <c r="AD242" i="1"/>
  <c r="AX238" i="1"/>
  <c r="AD256" i="1"/>
  <c r="AX252" i="1"/>
  <c r="AD314" i="1"/>
  <c r="AZ308" i="1"/>
  <c r="AD131" i="1"/>
  <c r="AY126" i="1"/>
  <c r="AD146" i="1"/>
  <c r="AZ140" i="1"/>
  <c r="AD161" i="1"/>
  <c r="BA154" i="1"/>
  <c r="AD183" i="1"/>
  <c r="AU182" i="1"/>
  <c r="AD198" i="1"/>
  <c r="AV196" i="1"/>
  <c r="AD212" i="1"/>
  <c r="AV210" i="1"/>
  <c r="AD226" i="1"/>
  <c r="AV224" i="1"/>
  <c r="AD239" i="1"/>
  <c r="AU238" i="1"/>
  <c r="AD253" i="1"/>
  <c r="AU252" i="1"/>
  <c r="AD298" i="1"/>
  <c r="AX294" i="1"/>
  <c r="AD311" i="1"/>
  <c r="AW308" i="1"/>
  <c r="AD168" i="9"/>
  <c r="AD155" i="9"/>
  <c r="AU154" i="9"/>
  <c r="AD227" i="9"/>
  <c r="AW224" i="9"/>
  <c r="AD184" i="9"/>
  <c r="AV182" i="9"/>
  <c r="AD132" i="9"/>
  <c r="AZ126" i="9"/>
  <c r="AD147" i="9"/>
  <c r="BA140" i="9"/>
  <c r="AD161" i="9"/>
  <c r="BA154" i="9"/>
  <c r="AD174" i="9"/>
  <c r="AZ168" i="9"/>
  <c r="AD189" i="9"/>
  <c r="BA182" i="9"/>
  <c r="AD196" i="9"/>
  <c r="AT196" i="9"/>
  <c r="AD133" i="9"/>
  <c r="BA126" i="9"/>
  <c r="AD140" i="9"/>
  <c r="AT140" i="9"/>
  <c r="AD154" i="9"/>
  <c r="AT154" i="9"/>
  <c r="AD175" i="9"/>
  <c r="BA168" i="9"/>
  <c r="AD182" i="9"/>
  <c r="AT182" i="9"/>
  <c r="AD226" i="9"/>
  <c r="AV224" i="9"/>
  <c r="AD126" i="9"/>
  <c r="AT126" i="9"/>
  <c r="AD212" i="9"/>
  <c r="AV210" i="9"/>
  <c r="AD156" i="9"/>
  <c r="AV154" i="9"/>
  <c r="AD199" i="9"/>
  <c r="AW196" i="9"/>
  <c r="AD228" i="9"/>
  <c r="AX224" i="9"/>
  <c r="AD128" i="9"/>
  <c r="AV126" i="9"/>
  <c r="AD185" i="9"/>
  <c r="AW182" i="9"/>
  <c r="AD214" i="9"/>
  <c r="AX210" i="9"/>
  <c r="AD229" i="9"/>
  <c r="AY224" i="9"/>
  <c r="AD129" i="9"/>
  <c r="AW126" i="9"/>
  <c r="AD144" i="9"/>
  <c r="AX140" i="9"/>
  <c r="AD158" i="9"/>
  <c r="AX154" i="9"/>
  <c r="AD171" i="9"/>
  <c r="AW168" i="9"/>
  <c r="AD186" i="9"/>
  <c r="AX182" i="9"/>
  <c r="AD201" i="9"/>
  <c r="AY196" i="9"/>
  <c r="AD215" i="9"/>
  <c r="AY210" i="9"/>
  <c r="AD230" i="9"/>
  <c r="AZ224" i="9"/>
  <c r="AD127" i="9"/>
  <c r="AU126" i="9"/>
  <c r="AD143" i="9"/>
  <c r="AW140" i="9"/>
  <c r="AD130" i="9"/>
  <c r="AX126" i="9"/>
  <c r="AD145" i="9"/>
  <c r="AY140" i="9"/>
  <c r="AD159" i="9"/>
  <c r="AY154" i="9"/>
  <c r="AD198" i="9"/>
  <c r="AV196" i="9"/>
  <c r="AD142" i="9"/>
  <c r="AV140" i="9"/>
  <c r="AD213" i="9"/>
  <c r="AW210" i="9"/>
  <c r="AD157" i="9"/>
  <c r="AW154" i="9"/>
  <c r="AD170" i="9"/>
  <c r="AV168" i="9"/>
  <c r="AD200" i="9"/>
  <c r="AX196" i="9"/>
  <c r="AD172" i="9"/>
  <c r="AX168" i="9"/>
  <c r="AD187" i="9"/>
  <c r="AY182" i="9"/>
  <c r="AD202" i="9"/>
  <c r="AZ196" i="9"/>
  <c r="AD216" i="9"/>
  <c r="AZ210" i="9"/>
  <c r="AD231" i="9"/>
  <c r="BA224" i="9"/>
  <c r="AD131" i="9"/>
  <c r="AY126" i="9"/>
  <c r="AD146" i="9"/>
  <c r="AZ140" i="9"/>
  <c r="AD160" i="9"/>
  <c r="AZ154" i="9"/>
  <c r="AD173" i="9"/>
  <c r="AY168" i="9"/>
  <c r="AD188" i="9"/>
  <c r="AZ182" i="9"/>
  <c r="AD203" i="9"/>
  <c r="BA196" i="9"/>
  <c r="AD217" i="9"/>
  <c r="BA210" i="9"/>
  <c r="AD224" i="9"/>
  <c r="AT224" i="9"/>
  <c r="V86" i="11"/>
  <c r="Z86" i="11" s="1"/>
  <c r="AB86" i="11" s="1"/>
  <c r="V85" i="11"/>
  <c r="Z85" i="11" s="1"/>
  <c r="AB85" i="11" s="1"/>
  <c r="V83" i="11"/>
  <c r="Z83" i="11" s="1"/>
  <c r="AB83" i="11" s="1"/>
  <c r="V61" i="11"/>
  <c r="Z61" i="11" s="1"/>
  <c r="AB61" i="11" s="1"/>
  <c r="V46" i="11"/>
  <c r="Z46" i="11" s="1"/>
  <c r="AB46" i="11" s="1"/>
  <c r="V42" i="11"/>
  <c r="Z42" i="11" s="1"/>
  <c r="AB42" i="11" s="1"/>
  <c r="V35" i="11"/>
  <c r="Z35" i="11" s="1"/>
  <c r="AB35" i="11" s="1"/>
  <c r="AC316" i="8"/>
  <c r="BB308" i="8" s="1"/>
  <c r="V90" i="11"/>
  <c r="Z90" i="11" s="1"/>
  <c r="AB90" i="11" s="1"/>
  <c r="V89" i="11"/>
  <c r="Z89" i="11" s="1"/>
  <c r="AB89" i="11" s="1"/>
  <c r="V70" i="11"/>
  <c r="Z70" i="11" s="1"/>
  <c r="AB70" i="11" s="1"/>
  <c r="V66" i="11"/>
  <c r="Z66" i="11" s="1"/>
  <c r="AB66" i="11" s="1"/>
  <c r="V63" i="11"/>
  <c r="Z63" i="11" s="1"/>
  <c r="AB63" i="11" s="1"/>
  <c r="V48" i="11"/>
  <c r="Z48" i="11" s="1"/>
  <c r="AB48" i="11" s="1"/>
  <c r="V40" i="11"/>
  <c r="Z40" i="11" s="1"/>
  <c r="AB40" i="11" s="1"/>
  <c r="V37" i="11"/>
  <c r="Z37" i="11" s="1"/>
  <c r="AB37" i="11" s="1"/>
  <c r="AC260" i="10"/>
  <c r="AC162" i="10"/>
  <c r="AC148" i="10"/>
  <c r="AC302" i="8"/>
  <c r="BB294" i="8" s="1"/>
  <c r="V91" i="11"/>
  <c r="Z91" i="11" s="1"/>
  <c r="AB91" i="11" s="1"/>
  <c r="V47" i="11"/>
  <c r="Z47" i="11" s="1"/>
  <c r="AB47" i="11" s="1"/>
  <c r="V84" i="11"/>
  <c r="Z84" i="11" s="1"/>
  <c r="AB84" i="11" s="1"/>
  <c r="V62" i="11"/>
  <c r="Z62" i="11" s="1"/>
  <c r="AB62" i="11" s="1"/>
  <c r="V38" i="11"/>
  <c r="Z38" i="11" s="1"/>
  <c r="AB38" i="11" s="1"/>
  <c r="V59" i="11"/>
  <c r="Z59" i="11" s="1"/>
  <c r="AB59" i="11" s="1"/>
  <c r="V80" i="11"/>
  <c r="Z80" i="11" s="1"/>
  <c r="AB80" i="11" s="1"/>
  <c r="V36" i="11"/>
  <c r="Z36" i="11" s="1"/>
  <c r="AB36" i="11" s="1"/>
  <c r="V14" i="11"/>
  <c r="Z14" i="11" s="1"/>
  <c r="AB14" i="11" s="1"/>
  <c r="V18" i="11"/>
  <c r="Z18" i="11" s="1"/>
  <c r="AB18" i="11" s="1"/>
  <c r="V17" i="11"/>
  <c r="Z17" i="11" s="1"/>
  <c r="AB17" i="11" s="1"/>
  <c r="V16" i="11"/>
  <c r="Z16" i="11" s="1"/>
  <c r="AB16" i="11" s="1"/>
  <c r="V67" i="11"/>
  <c r="Z67" i="11" s="1"/>
  <c r="AB67" i="11" s="1"/>
  <c r="V45" i="11"/>
  <c r="Z45" i="11" s="1"/>
  <c r="AB45" i="11" s="1"/>
  <c r="V41" i="11"/>
  <c r="Z41" i="11" s="1"/>
  <c r="AB41" i="11" s="1"/>
  <c r="V65" i="11"/>
  <c r="Z65" i="11" s="1"/>
  <c r="AB65" i="11" s="1"/>
  <c r="V92" i="11"/>
  <c r="Z92" i="11" s="1"/>
  <c r="AB92" i="11" s="1"/>
  <c r="V88" i="11"/>
  <c r="Z88" i="11" s="1"/>
  <c r="AB88" i="11" s="1"/>
  <c r="V87" i="11"/>
  <c r="Z87" i="11" s="1"/>
  <c r="AB87" i="11" s="1"/>
  <c r="V82" i="11"/>
  <c r="Z82" i="11" s="1"/>
  <c r="AB82" i="11" s="1"/>
  <c r="V81" i="11"/>
  <c r="Z81" i="11" s="1"/>
  <c r="AB81" i="11" s="1"/>
  <c r="V79" i="11"/>
  <c r="Z79" i="11" s="1"/>
  <c r="AB79" i="11" s="1"/>
  <c r="AC317" i="7"/>
  <c r="BB309" i="7" s="1"/>
  <c r="V69" i="11"/>
  <c r="Z69" i="11" s="1"/>
  <c r="AB69" i="11" s="1"/>
  <c r="V68" i="11"/>
  <c r="Z68" i="11" s="1"/>
  <c r="AB68" i="11" s="1"/>
  <c r="V64" i="11"/>
  <c r="Z64" i="11" s="1"/>
  <c r="AB64" i="11" s="1"/>
  <c r="V60" i="11"/>
  <c r="Z60" i="11" s="1"/>
  <c r="AB60" i="11" s="1"/>
  <c r="V58" i="11"/>
  <c r="Z58" i="11" s="1"/>
  <c r="AB58" i="11" s="1"/>
  <c r="V57" i="11"/>
  <c r="Z57" i="11" s="1"/>
  <c r="AB57" i="11" s="1"/>
  <c r="AC316" i="1"/>
  <c r="BB308" i="1" s="1"/>
  <c r="AC302" i="1"/>
  <c r="BB294" i="1" s="1"/>
  <c r="V44" i="11"/>
  <c r="Z44" i="11" s="1"/>
  <c r="AB44" i="11" s="1"/>
  <c r="V39" i="11"/>
  <c r="Z39" i="11" s="1"/>
  <c r="AB39" i="11" s="1"/>
  <c r="AC204" i="9"/>
  <c r="BB196" i="9" s="1"/>
  <c r="V15" i="11"/>
  <c r="Z15" i="11" s="1"/>
  <c r="AB15" i="11" s="1"/>
  <c r="AC176" i="9"/>
  <c r="BB168" i="9" s="1"/>
  <c r="V13" i="11"/>
  <c r="Z13" i="11" s="1"/>
  <c r="AB13" i="11" s="1"/>
  <c r="V12" i="11"/>
  <c r="Z12" i="11" s="1"/>
  <c r="AB12" i="11" s="1"/>
  <c r="V11" i="11"/>
  <c r="Z11" i="11" s="1"/>
  <c r="AB11" i="11" s="1"/>
  <c r="V43" i="11"/>
  <c r="Z43" i="11" s="1"/>
  <c r="AB43" i="11" s="1"/>
  <c r="B301" i="9"/>
  <c r="B298" i="9"/>
  <c r="B297" i="9"/>
  <c r="B299" i="9"/>
  <c r="B300" i="9"/>
  <c r="B295" i="9"/>
  <c r="B296" i="9"/>
  <c r="B327" i="1"/>
  <c r="B324" i="1"/>
  <c r="B323" i="1"/>
  <c r="B326" i="1"/>
  <c r="B328" i="1"/>
  <c r="B325" i="1"/>
  <c r="B329" i="8"/>
  <c r="B328" i="8"/>
  <c r="B327" i="8"/>
  <c r="B324" i="8"/>
  <c r="B323" i="8"/>
  <c r="B325" i="8"/>
  <c r="B326" i="8"/>
  <c r="B325" i="7"/>
  <c r="B326" i="7"/>
  <c r="B324" i="7"/>
  <c r="B323" i="7"/>
  <c r="B327" i="7"/>
  <c r="B328" i="7"/>
  <c r="AC303" i="7"/>
  <c r="BB295" i="7" s="1"/>
  <c r="AD293" i="7"/>
  <c r="AD314" i="7"/>
  <c r="AC320" i="7"/>
  <c r="AD320" i="7" s="1"/>
  <c r="AC148" i="7"/>
  <c r="BB140" i="7" s="1"/>
  <c r="B302" i="10"/>
  <c r="AC320" i="1"/>
  <c r="AD320" i="1" s="1"/>
  <c r="AC292" i="9"/>
  <c r="AD292" i="9" s="1"/>
  <c r="AC320" i="8"/>
  <c r="AD320" i="8" s="1"/>
  <c r="AC292" i="10"/>
  <c r="AD292" i="10" s="1"/>
  <c r="AD155" i="10"/>
  <c r="AD162" i="10" s="1"/>
  <c r="AC218" i="10"/>
  <c r="AC246" i="10"/>
  <c r="AC274" i="10"/>
  <c r="AD253" i="10"/>
  <c r="AD260" i="10" s="1"/>
  <c r="AC260" i="1"/>
  <c r="BB252" i="1" s="1"/>
  <c r="AC148" i="8"/>
  <c r="BB140" i="8" s="1"/>
  <c r="AC162" i="1"/>
  <c r="BB154" i="1" s="1"/>
  <c r="AC162" i="8"/>
  <c r="BB154" i="8" s="1"/>
  <c r="AC176" i="10"/>
  <c r="AC204" i="10"/>
  <c r="AC232" i="9"/>
  <c r="BB224" i="9" s="1"/>
  <c r="AC246" i="7"/>
  <c r="BB238" i="7" s="1"/>
  <c r="AC260" i="9"/>
  <c r="AC274" i="7"/>
  <c r="BB266" i="7" s="1"/>
  <c r="AC288" i="1"/>
  <c r="BB280" i="1" s="1"/>
  <c r="AC288" i="8"/>
  <c r="BB280" i="8" s="1"/>
  <c r="AD138" i="7"/>
  <c r="AC288" i="9"/>
  <c r="AC176" i="7"/>
  <c r="BB168" i="7" s="1"/>
  <c r="AC190" i="9"/>
  <c r="BB182" i="9" s="1"/>
  <c r="AC204" i="7"/>
  <c r="BB196" i="7" s="1"/>
  <c r="AC232" i="7"/>
  <c r="BB224" i="7" s="1"/>
  <c r="AC232" i="10"/>
  <c r="AC134" i="10"/>
  <c r="AC162" i="7"/>
  <c r="BB154" i="7" s="1"/>
  <c r="AC162" i="9"/>
  <c r="BB154" i="9" s="1"/>
  <c r="AC218" i="8"/>
  <c r="BB210" i="8" s="1"/>
  <c r="AD222" i="7"/>
  <c r="AC246" i="1"/>
  <c r="BB238" i="1" s="1"/>
  <c r="AC246" i="8"/>
  <c r="BB238" i="8" s="1"/>
  <c r="AC274" i="1"/>
  <c r="BB266" i="1" s="1"/>
  <c r="AC274" i="8"/>
  <c r="BB266" i="8" s="1"/>
  <c r="AC288" i="10"/>
  <c r="AC148" i="9"/>
  <c r="BB140" i="9" s="1"/>
  <c r="AC190" i="10"/>
  <c r="AC218" i="9"/>
  <c r="BB210" i="9" s="1"/>
  <c r="AC246" i="9"/>
  <c r="AC176" i="1"/>
  <c r="BB168" i="1" s="1"/>
  <c r="AC204" i="8"/>
  <c r="BB196" i="8" s="1"/>
  <c r="AC260" i="8"/>
  <c r="BB252" i="8" s="1"/>
  <c r="AC288" i="7"/>
  <c r="BB280" i="7" s="1"/>
  <c r="AD288" i="10"/>
  <c r="AD279" i="7"/>
  <c r="AD281" i="9"/>
  <c r="AD288" i="9" s="1"/>
  <c r="AD280" i="1"/>
  <c r="AD279" i="8"/>
  <c r="AD274" i="10"/>
  <c r="AD274" i="9"/>
  <c r="AC274" i="9"/>
  <c r="AD266" i="1"/>
  <c r="AD265" i="8"/>
  <c r="AD265" i="7"/>
  <c r="AC260" i="7"/>
  <c r="BB252" i="7" s="1"/>
  <c r="AD253" i="9"/>
  <c r="AD260" i="9" s="1"/>
  <c r="AD252" i="1"/>
  <c r="AD246" i="10"/>
  <c r="AD237" i="7"/>
  <c r="AD239" i="9"/>
  <c r="AD246" i="9" s="1"/>
  <c r="AD238" i="1"/>
  <c r="AD237" i="8"/>
  <c r="AD232" i="10"/>
  <c r="AD225" i="9"/>
  <c r="AC232" i="1"/>
  <c r="BB224" i="1" s="1"/>
  <c r="AC232" i="8"/>
  <c r="BB224" i="8" s="1"/>
  <c r="AD218" i="10"/>
  <c r="AC218" i="1"/>
  <c r="BB210" i="1" s="1"/>
  <c r="AD209" i="8"/>
  <c r="AC218" i="7"/>
  <c r="BB210" i="7" s="1"/>
  <c r="AD211" i="9"/>
  <c r="AD218" i="9" s="1"/>
  <c r="AD204" i="10"/>
  <c r="AC204" i="1"/>
  <c r="BB196" i="1" s="1"/>
  <c r="AD195" i="7"/>
  <c r="AD195" i="8"/>
  <c r="AD197" i="9"/>
  <c r="AD190" i="10"/>
  <c r="AD183" i="9"/>
  <c r="AC190" i="1"/>
  <c r="BB182" i="1" s="1"/>
  <c r="AC190" i="7"/>
  <c r="BB182" i="7" s="1"/>
  <c r="AC190" i="8"/>
  <c r="BB182" i="8" s="1"/>
  <c r="AD176" i="10"/>
  <c r="AD168" i="1"/>
  <c r="AD167" i="7"/>
  <c r="AC176" i="8"/>
  <c r="BB168" i="8" s="1"/>
  <c r="AD169" i="9"/>
  <c r="AD154" i="1"/>
  <c r="AD153" i="8"/>
  <c r="AD148" i="10"/>
  <c r="AC148" i="1"/>
  <c r="BB140" i="1" s="1"/>
  <c r="AD141" i="9"/>
  <c r="AC134" i="1"/>
  <c r="BB126" i="1" s="1"/>
  <c r="AC134" i="9"/>
  <c r="BB126" i="9" s="1"/>
  <c r="AC134" i="7"/>
  <c r="BB126" i="7" s="1"/>
  <c r="AD127" i="10"/>
  <c r="AD134" i="10" s="1"/>
  <c r="AC134" i="8"/>
  <c r="BB126" i="8" s="1"/>
  <c r="AD125" i="7"/>
  <c r="AD126" i="1"/>
  <c r="AD125" i="8"/>
  <c r="O120" i="1"/>
  <c r="S34" i="11" s="1"/>
  <c r="N120" i="1"/>
  <c r="R34" i="11" s="1"/>
  <c r="M120" i="1"/>
  <c r="Q34" i="11" s="1"/>
  <c r="O106" i="1"/>
  <c r="S33" i="11" s="1"/>
  <c r="N106" i="1"/>
  <c r="R33" i="11" s="1"/>
  <c r="M106" i="1"/>
  <c r="Q33" i="11" s="1"/>
  <c r="O92" i="1"/>
  <c r="S32" i="11" s="1"/>
  <c r="N92" i="1"/>
  <c r="R32" i="11" s="1"/>
  <c r="M92" i="1"/>
  <c r="Q32" i="11" s="1"/>
  <c r="O78" i="1"/>
  <c r="S31" i="11" s="1"/>
  <c r="N78" i="1"/>
  <c r="R31" i="11" s="1"/>
  <c r="M78" i="1"/>
  <c r="Q31" i="11" s="1"/>
  <c r="O64" i="1"/>
  <c r="S30" i="11" s="1"/>
  <c r="N64" i="1"/>
  <c r="R30" i="11" s="1"/>
  <c r="M64" i="1"/>
  <c r="Q30" i="11" s="1"/>
  <c r="O50" i="1"/>
  <c r="S29" i="11" s="1"/>
  <c r="N50" i="1"/>
  <c r="R29" i="11" s="1"/>
  <c r="M50" i="1"/>
  <c r="Q29" i="11" s="1"/>
  <c r="O36" i="1"/>
  <c r="S28" i="11" s="1"/>
  <c r="N36" i="1"/>
  <c r="R28" i="11" s="1"/>
  <c r="M36" i="1"/>
  <c r="Q28" i="11" s="1"/>
  <c r="O22" i="1"/>
  <c r="S27" i="11" s="1"/>
  <c r="N22" i="1"/>
  <c r="R27" i="11" s="1"/>
  <c r="M22" i="1"/>
  <c r="Q27" i="11" s="1"/>
  <c r="O120" i="9"/>
  <c r="S10" i="11" s="1"/>
  <c r="N120" i="9"/>
  <c r="R10" i="11" s="1"/>
  <c r="M120" i="9"/>
  <c r="Q10" i="11" s="1"/>
  <c r="O106" i="9"/>
  <c r="S9" i="11" s="1"/>
  <c r="N106" i="9"/>
  <c r="R9" i="11" s="1"/>
  <c r="M106" i="9"/>
  <c r="Q9" i="11" s="1"/>
  <c r="O92" i="9"/>
  <c r="S8" i="11" s="1"/>
  <c r="N92" i="9"/>
  <c r="R8" i="11" s="1"/>
  <c r="M92" i="9"/>
  <c r="Q8" i="11" s="1"/>
  <c r="O78" i="9"/>
  <c r="S7" i="11" s="1"/>
  <c r="N78" i="9"/>
  <c r="R7" i="11" s="1"/>
  <c r="M78" i="9"/>
  <c r="Q7" i="11" s="1"/>
  <c r="O64" i="9"/>
  <c r="S6" i="11" s="1"/>
  <c r="N64" i="9"/>
  <c r="R6" i="11" s="1"/>
  <c r="M64" i="9"/>
  <c r="Q6" i="11" s="1"/>
  <c r="O50" i="9"/>
  <c r="S5" i="11" s="1"/>
  <c r="N50" i="9"/>
  <c r="R5" i="11" s="1"/>
  <c r="M50" i="9"/>
  <c r="Q5" i="11" s="1"/>
  <c r="O36" i="9"/>
  <c r="S4" i="11" s="1"/>
  <c r="N36" i="9"/>
  <c r="R4" i="11" s="1"/>
  <c r="M36" i="9"/>
  <c r="Q4" i="11" s="1"/>
  <c r="O22" i="9"/>
  <c r="S3" i="11" s="1"/>
  <c r="N22" i="9"/>
  <c r="R3" i="11" s="1"/>
  <c r="M22" i="9"/>
  <c r="Q3" i="11" s="1"/>
  <c r="O120" i="10"/>
  <c r="S26" i="11" s="1"/>
  <c r="N120" i="10"/>
  <c r="R26" i="11" s="1"/>
  <c r="M120" i="10"/>
  <c r="Q26" i="11" s="1"/>
  <c r="O106" i="10"/>
  <c r="S25" i="11" s="1"/>
  <c r="N106" i="10"/>
  <c r="R25" i="11" s="1"/>
  <c r="M106" i="10"/>
  <c r="Q25" i="11" s="1"/>
  <c r="O92" i="10"/>
  <c r="S24" i="11" s="1"/>
  <c r="N92" i="10"/>
  <c r="R24" i="11" s="1"/>
  <c r="M92" i="10"/>
  <c r="Q24" i="11" s="1"/>
  <c r="O78" i="10"/>
  <c r="S23" i="11" s="1"/>
  <c r="N78" i="10"/>
  <c r="R23" i="11" s="1"/>
  <c r="M78" i="10"/>
  <c r="Q23" i="11" s="1"/>
  <c r="O64" i="10"/>
  <c r="S22" i="11" s="1"/>
  <c r="N64" i="10"/>
  <c r="R22" i="11" s="1"/>
  <c r="M64" i="10"/>
  <c r="Q22" i="11" s="1"/>
  <c r="O50" i="10"/>
  <c r="S21" i="11" s="1"/>
  <c r="N50" i="10"/>
  <c r="R21" i="11" s="1"/>
  <c r="M50" i="10"/>
  <c r="Q21" i="11" s="1"/>
  <c r="O36" i="10"/>
  <c r="S20" i="11" s="1"/>
  <c r="N36" i="10"/>
  <c r="R20" i="11" s="1"/>
  <c r="M36" i="10"/>
  <c r="Q20" i="11" s="1"/>
  <c r="O22" i="10"/>
  <c r="S19" i="11" s="1"/>
  <c r="N22" i="10"/>
  <c r="R19" i="11" s="1"/>
  <c r="M22" i="10"/>
  <c r="Q19" i="11" s="1"/>
  <c r="O120" i="8"/>
  <c r="S78" i="11" s="1"/>
  <c r="N120" i="8"/>
  <c r="R78" i="11" s="1"/>
  <c r="M120" i="8"/>
  <c r="Q78" i="11" s="1"/>
  <c r="O106" i="8"/>
  <c r="S77" i="11" s="1"/>
  <c r="N106" i="8"/>
  <c r="R77" i="11" s="1"/>
  <c r="M106" i="8"/>
  <c r="Q77" i="11" s="1"/>
  <c r="O92" i="8"/>
  <c r="S76" i="11" s="1"/>
  <c r="N92" i="8"/>
  <c r="R76" i="11" s="1"/>
  <c r="M92" i="8"/>
  <c r="Q76" i="11" s="1"/>
  <c r="O78" i="8"/>
  <c r="S75" i="11" s="1"/>
  <c r="N78" i="8"/>
  <c r="R75" i="11" s="1"/>
  <c r="M78" i="8"/>
  <c r="Q75" i="11" s="1"/>
  <c r="O64" i="8"/>
  <c r="S74" i="11" s="1"/>
  <c r="N64" i="8"/>
  <c r="R74" i="11" s="1"/>
  <c r="M64" i="8"/>
  <c r="Q74" i="11" s="1"/>
  <c r="O50" i="8"/>
  <c r="S73" i="11" s="1"/>
  <c r="N50" i="8"/>
  <c r="R73" i="11" s="1"/>
  <c r="M50" i="8"/>
  <c r="Q73" i="11" s="1"/>
  <c r="O36" i="8"/>
  <c r="S72" i="11" s="1"/>
  <c r="N36" i="8"/>
  <c r="R72" i="11" s="1"/>
  <c r="M36" i="8"/>
  <c r="Q72" i="11" s="1"/>
  <c r="O22" i="8"/>
  <c r="S71" i="11" s="1"/>
  <c r="N22" i="8"/>
  <c r="R71" i="11" s="1"/>
  <c r="M22" i="8"/>
  <c r="Q71" i="11" s="1"/>
  <c r="AD148" i="8" l="1"/>
  <c r="AD232" i="8"/>
  <c r="AD176" i="8"/>
  <c r="AD302" i="8"/>
  <c r="AD190" i="8"/>
  <c r="AD260" i="8"/>
  <c r="AD288" i="8"/>
  <c r="Q99" i="11"/>
  <c r="AD134" i="8"/>
  <c r="AD218" i="8"/>
  <c r="AD246" i="8"/>
  <c r="R99" i="11"/>
  <c r="AD204" i="8"/>
  <c r="AD274" i="8"/>
  <c r="AD162" i="8"/>
  <c r="AD190" i="7"/>
  <c r="AD162" i="7"/>
  <c r="AD260" i="7"/>
  <c r="AD218" i="7"/>
  <c r="AD274" i="7"/>
  <c r="AD303" i="7"/>
  <c r="AD288" i="7"/>
  <c r="AD204" i="7"/>
  <c r="AD232" i="7"/>
  <c r="AD148" i="7"/>
  <c r="AD134" i="7"/>
  <c r="AD317" i="7"/>
  <c r="AD246" i="7"/>
  <c r="AD176" i="7"/>
  <c r="AD218" i="1"/>
  <c r="AD148" i="1"/>
  <c r="AD274" i="1"/>
  <c r="AD204" i="1"/>
  <c r="AD232" i="1"/>
  <c r="AD162" i="1"/>
  <c r="AD260" i="1"/>
  <c r="AD134" i="1"/>
  <c r="AD246" i="1"/>
  <c r="AD288" i="1"/>
  <c r="R97" i="11"/>
  <c r="AD176" i="1"/>
  <c r="Q97" i="11"/>
  <c r="Q96" i="11"/>
  <c r="R96" i="11"/>
  <c r="S96" i="11"/>
  <c r="AD204" i="9"/>
  <c r="AD134" i="9"/>
  <c r="AD162" i="9"/>
  <c r="Q95" i="11"/>
  <c r="AD148" i="9"/>
  <c r="AD232" i="9"/>
  <c r="AD176" i="9"/>
  <c r="R95" i="11"/>
  <c r="AD190" i="9"/>
  <c r="S99" i="11"/>
  <c r="S97" i="11"/>
  <c r="S95" i="11"/>
  <c r="B330" i="7"/>
  <c r="B302" i="9"/>
  <c r="B330" i="1"/>
  <c r="B330" i="8"/>
  <c r="M330" i="8"/>
  <c r="M332" i="8" s="1"/>
  <c r="O302" i="10"/>
  <c r="O304" i="10" s="1"/>
  <c r="O330" i="8"/>
  <c r="O332" i="8" s="1"/>
  <c r="M330" i="1"/>
  <c r="M332" i="1" s="1"/>
  <c r="N330" i="1"/>
  <c r="N332" i="1" s="1"/>
  <c r="O330" i="1"/>
  <c r="O332" i="1" s="1"/>
  <c r="N302" i="9"/>
  <c r="N304" i="9" s="1"/>
  <c r="M302" i="10"/>
  <c r="M304" i="10" s="1"/>
  <c r="O302" i="9"/>
  <c r="O304" i="9" s="1"/>
  <c r="M302" i="9"/>
  <c r="M304" i="9" s="1"/>
  <c r="N302" i="10"/>
  <c r="N304" i="10" s="1"/>
  <c r="N330" i="8"/>
  <c r="N332" i="8" s="1"/>
  <c r="N120" i="7" l="1"/>
  <c r="R56" i="11" s="1"/>
  <c r="M120" i="7"/>
  <c r="Q56" i="11" s="1"/>
  <c r="L120" i="7"/>
  <c r="P56" i="11" s="1"/>
  <c r="N106" i="7"/>
  <c r="R55" i="11" s="1"/>
  <c r="M106" i="7"/>
  <c r="Q55" i="11" s="1"/>
  <c r="L106" i="7"/>
  <c r="P55" i="11" s="1"/>
  <c r="N92" i="7"/>
  <c r="R54" i="11" s="1"/>
  <c r="M92" i="7"/>
  <c r="Q54" i="11" s="1"/>
  <c r="L92" i="7"/>
  <c r="P54" i="11" s="1"/>
  <c r="N78" i="7"/>
  <c r="R53" i="11" s="1"/>
  <c r="M78" i="7"/>
  <c r="Q53" i="11" s="1"/>
  <c r="L78" i="7"/>
  <c r="P53" i="11" s="1"/>
  <c r="N64" i="7"/>
  <c r="R52" i="11" s="1"/>
  <c r="M64" i="7"/>
  <c r="Q52" i="11" s="1"/>
  <c r="L64" i="7"/>
  <c r="P52" i="11" s="1"/>
  <c r="N50" i="7"/>
  <c r="R51" i="11" s="1"/>
  <c r="M50" i="7"/>
  <c r="Q51" i="11" s="1"/>
  <c r="L50" i="7"/>
  <c r="P51" i="11" s="1"/>
  <c r="N36" i="7"/>
  <c r="R50" i="11" s="1"/>
  <c r="M36" i="7"/>
  <c r="Q50" i="11" s="1"/>
  <c r="L36" i="7"/>
  <c r="P50" i="11" s="1"/>
  <c r="N22" i="7"/>
  <c r="R49" i="11" s="1"/>
  <c r="M22" i="7"/>
  <c r="Q49" i="11" s="1"/>
  <c r="L22" i="7"/>
  <c r="P49" i="11" s="1"/>
  <c r="A319" i="7"/>
  <c r="A109" i="7"/>
  <c r="A95" i="7"/>
  <c r="A81" i="7"/>
  <c r="A67" i="7"/>
  <c r="A53" i="7"/>
  <c r="A39" i="7"/>
  <c r="AF301" i="10"/>
  <c r="AO301" i="10"/>
  <c r="AL301" i="10"/>
  <c r="AJ301" i="10"/>
  <c r="AI301" i="10"/>
  <c r="AH301" i="10"/>
  <c r="AG301" i="10"/>
  <c r="AF300" i="10"/>
  <c r="AO300" i="10"/>
  <c r="AL300" i="10"/>
  <c r="AJ300" i="10"/>
  <c r="AI300" i="10"/>
  <c r="AH300" i="10"/>
  <c r="AG300" i="10"/>
  <c r="AF299" i="10"/>
  <c r="AO299" i="10"/>
  <c r="AL299" i="10"/>
  <c r="AJ299" i="10"/>
  <c r="AH299" i="10"/>
  <c r="AG299" i="10"/>
  <c r="AF298" i="10"/>
  <c r="AO298" i="10"/>
  <c r="AL298" i="10"/>
  <c r="AJ298" i="10"/>
  <c r="AI298" i="10"/>
  <c r="AH298" i="10"/>
  <c r="AG298" i="10"/>
  <c r="AF297" i="10"/>
  <c r="AO297" i="10"/>
  <c r="AL297" i="10"/>
  <c r="AJ297" i="10"/>
  <c r="AI297" i="10"/>
  <c r="AH297" i="10"/>
  <c r="AF296" i="10"/>
  <c r="AO296" i="10"/>
  <c r="AL296" i="10"/>
  <c r="AJ296" i="10"/>
  <c r="AI296" i="10"/>
  <c r="AH296" i="10"/>
  <c r="AG296" i="10"/>
  <c r="AF295" i="10"/>
  <c r="AO295" i="10"/>
  <c r="AL295" i="10"/>
  <c r="AJ295" i="10"/>
  <c r="AH295" i="10"/>
  <c r="AG295" i="10"/>
  <c r="AF294" i="10"/>
  <c r="AO294" i="10"/>
  <c r="AL294" i="10"/>
  <c r="AJ294" i="10"/>
  <c r="AH294" i="10"/>
  <c r="AG294" i="10"/>
  <c r="AF293" i="10"/>
  <c r="AO293" i="10"/>
  <c r="AL293" i="10"/>
  <c r="AJ293" i="10"/>
  <c r="AI293" i="10"/>
  <c r="AH293" i="10"/>
  <c r="AF292" i="10"/>
  <c r="AL292" i="10"/>
  <c r="AJ292" i="10"/>
  <c r="AI292" i="10"/>
  <c r="AH292" i="10"/>
  <c r="AG292" i="10"/>
  <c r="AG291" i="10"/>
  <c r="AF291" i="10"/>
  <c r="AB120" i="10"/>
  <c r="AA120" i="10"/>
  <c r="Z120" i="10"/>
  <c r="Y120" i="10"/>
  <c r="X120" i="10"/>
  <c r="W120" i="10"/>
  <c r="V120" i="10"/>
  <c r="U120" i="10"/>
  <c r="T120" i="10"/>
  <c r="S120" i="10"/>
  <c r="R120" i="10"/>
  <c r="Q120" i="10"/>
  <c r="P120" i="10"/>
  <c r="T26" i="11" s="1"/>
  <c r="L120" i="10"/>
  <c r="P26" i="11" s="1"/>
  <c r="K120" i="10"/>
  <c r="O26" i="11" s="1"/>
  <c r="J120" i="10"/>
  <c r="N26" i="11" s="1"/>
  <c r="I120" i="10"/>
  <c r="M26" i="11" s="1"/>
  <c r="H120" i="10"/>
  <c r="L26" i="11" s="1"/>
  <c r="G120" i="10"/>
  <c r="K26" i="11" s="1"/>
  <c r="F120" i="10"/>
  <c r="J26" i="11" s="1"/>
  <c r="E120" i="10"/>
  <c r="I26" i="11" s="1"/>
  <c r="D120" i="10"/>
  <c r="H26" i="11" s="1"/>
  <c r="C120" i="10"/>
  <c r="G26" i="11" s="1"/>
  <c r="B120" i="10"/>
  <c r="AO119" i="10"/>
  <c r="AN119" i="10"/>
  <c r="AM119" i="10"/>
  <c r="AL119" i="10"/>
  <c r="AK119" i="10"/>
  <c r="AJ119" i="10"/>
  <c r="AI119" i="10"/>
  <c r="AH119" i="10"/>
  <c r="AG119" i="10"/>
  <c r="AC119" i="10"/>
  <c r="AO118" i="10"/>
  <c r="AN118" i="10"/>
  <c r="AM118" i="10"/>
  <c r="AL118" i="10"/>
  <c r="AK118" i="10"/>
  <c r="AJ118" i="10"/>
  <c r="AI118" i="10"/>
  <c r="AH118" i="10"/>
  <c r="AG118" i="10"/>
  <c r="AC118" i="10"/>
  <c r="AC117" i="10"/>
  <c r="AC116" i="10"/>
  <c r="AC115" i="10"/>
  <c r="AC114" i="10"/>
  <c r="AC113" i="10"/>
  <c r="AC112" i="10"/>
  <c r="AC111" i="10"/>
  <c r="AD111" i="10" s="1"/>
  <c r="AC110" i="10"/>
  <c r="AD110" i="10" s="1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T25" i="11" s="1"/>
  <c r="L106" i="10"/>
  <c r="P25" i="11" s="1"/>
  <c r="K106" i="10"/>
  <c r="O25" i="11" s="1"/>
  <c r="J106" i="10"/>
  <c r="N25" i="11" s="1"/>
  <c r="I106" i="10"/>
  <c r="M25" i="11" s="1"/>
  <c r="H106" i="10"/>
  <c r="L25" i="11" s="1"/>
  <c r="G106" i="10"/>
  <c r="K25" i="11" s="1"/>
  <c r="F106" i="10"/>
  <c r="J25" i="11" s="1"/>
  <c r="E106" i="10"/>
  <c r="I25" i="11" s="1"/>
  <c r="D106" i="10"/>
  <c r="H25" i="11" s="1"/>
  <c r="C106" i="10"/>
  <c r="G25" i="11" s="1"/>
  <c r="B106" i="10"/>
  <c r="AC105" i="10"/>
  <c r="AC104" i="10"/>
  <c r="AC103" i="10"/>
  <c r="AC102" i="10"/>
  <c r="AC101" i="10"/>
  <c r="AC100" i="10"/>
  <c r="AC99" i="10"/>
  <c r="AC98" i="10"/>
  <c r="AT98" i="10" s="1"/>
  <c r="AC97" i="10"/>
  <c r="AD97" i="10" s="1"/>
  <c r="AC96" i="10"/>
  <c r="AD96" i="10" s="1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T24" i="11" s="1"/>
  <c r="L92" i="10"/>
  <c r="P24" i="11" s="1"/>
  <c r="K92" i="10"/>
  <c r="O24" i="11" s="1"/>
  <c r="J92" i="10"/>
  <c r="N24" i="11" s="1"/>
  <c r="I92" i="10"/>
  <c r="M24" i="11" s="1"/>
  <c r="H92" i="10"/>
  <c r="L24" i="11" s="1"/>
  <c r="G92" i="10"/>
  <c r="K24" i="11" s="1"/>
  <c r="F92" i="10"/>
  <c r="J24" i="11" s="1"/>
  <c r="E92" i="10"/>
  <c r="I24" i="11" s="1"/>
  <c r="D92" i="10"/>
  <c r="H24" i="11" s="1"/>
  <c r="C92" i="10"/>
  <c r="G24" i="11" s="1"/>
  <c r="B92" i="10"/>
  <c r="AC91" i="10"/>
  <c r="AC90" i="10"/>
  <c r="AC89" i="10"/>
  <c r="AC88" i="10"/>
  <c r="AC87" i="10"/>
  <c r="AC86" i="10"/>
  <c r="AC85" i="10"/>
  <c r="AC84" i="10"/>
  <c r="AC83" i="10"/>
  <c r="AD83" i="10" s="1"/>
  <c r="AC82" i="10"/>
  <c r="AD82" i="10" s="1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T23" i="11" s="1"/>
  <c r="L78" i="10"/>
  <c r="P23" i="11" s="1"/>
  <c r="K78" i="10"/>
  <c r="O23" i="11" s="1"/>
  <c r="J78" i="10"/>
  <c r="N23" i="11" s="1"/>
  <c r="I78" i="10"/>
  <c r="M23" i="11" s="1"/>
  <c r="H78" i="10"/>
  <c r="L23" i="11" s="1"/>
  <c r="G78" i="10"/>
  <c r="K23" i="11" s="1"/>
  <c r="F78" i="10"/>
  <c r="J23" i="11" s="1"/>
  <c r="E78" i="10"/>
  <c r="I23" i="11" s="1"/>
  <c r="D78" i="10"/>
  <c r="H23" i="11" s="1"/>
  <c r="C78" i="10"/>
  <c r="G23" i="11" s="1"/>
  <c r="B78" i="10"/>
  <c r="AC77" i="10"/>
  <c r="AC76" i="10"/>
  <c r="AC75" i="10"/>
  <c r="AC74" i="10"/>
  <c r="AC73" i="10"/>
  <c r="AC72" i="10"/>
  <c r="AC71" i="10"/>
  <c r="AC70" i="10"/>
  <c r="AC69" i="10"/>
  <c r="AD69" i="10" s="1"/>
  <c r="AC68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T22" i="11" s="1"/>
  <c r="L64" i="10"/>
  <c r="P22" i="11" s="1"/>
  <c r="K64" i="10"/>
  <c r="O22" i="11" s="1"/>
  <c r="J64" i="10"/>
  <c r="N22" i="11" s="1"/>
  <c r="I64" i="10"/>
  <c r="M22" i="11" s="1"/>
  <c r="H64" i="10"/>
  <c r="L22" i="11" s="1"/>
  <c r="G64" i="10"/>
  <c r="K22" i="11" s="1"/>
  <c r="F64" i="10"/>
  <c r="J22" i="11" s="1"/>
  <c r="E64" i="10"/>
  <c r="I22" i="11" s="1"/>
  <c r="D64" i="10"/>
  <c r="H22" i="11" s="1"/>
  <c r="C64" i="10"/>
  <c r="G22" i="11" s="1"/>
  <c r="B64" i="10"/>
  <c r="AC63" i="10"/>
  <c r="AC62" i="10"/>
  <c r="AC61" i="10"/>
  <c r="AC60" i="10"/>
  <c r="AC59" i="10"/>
  <c r="AC58" i="10"/>
  <c r="AC57" i="10"/>
  <c r="AC56" i="10"/>
  <c r="AC55" i="10"/>
  <c r="AD55" i="10" s="1"/>
  <c r="AC54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T21" i="11" s="1"/>
  <c r="L50" i="10"/>
  <c r="P21" i="11" s="1"/>
  <c r="K50" i="10"/>
  <c r="O21" i="11" s="1"/>
  <c r="J50" i="10"/>
  <c r="N21" i="11" s="1"/>
  <c r="I50" i="10"/>
  <c r="M21" i="11" s="1"/>
  <c r="H50" i="10"/>
  <c r="L21" i="11" s="1"/>
  <c r="G50" i="10"/>
  <c r="K21" i="11" s="1"/>
  <c r="F50" i="10"/>
  <c r="J21" i="11" s="1"/>
  <c r="E50" i="10"/>
  <c r="I21" i="11" s="1"/>
  <c r="D50" i="10"/>
  <c r="H21" i="11" s="1"/>
  <c r="C50" i="10"/>
  <c r="G21" i="11" s="1"/>
  <c r="B50" i="10"/>
  <c r="AC49" i="10"/>
  <c r="AC48" i="10"/>
  <c r="AC47" i="10"/>
  <c r="AC46" i="10"/>
  <c r="AC45" i="10"/>
  <c r="AW42" i="10" s="1"/>
  <c r="AC44" i="10"/>
  <c r="AC43" i="10"/>
  <c r="AC42" i="10"/>
  <c r="AC41" i="10"/>
  <c r="AD41" i="10" s="1"/>
  <c r="AC40" i="10"/>
  <c r="AD40" i="10" s="1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T20" i="11" s="1"/>
  <c r="L36" i="10"/>
  <c r="P20" i="11" s="1"/>
  <c r="K36" i="10"/>
  <c r="O20" i="11" s="1"/>
  <c r="J36" i="10"/>
  <c r="N20" i="11" s="1"/>
  <c r="I36" i="10"/>
  <c r="M20" i="11" s="1"/>
  <c r="H36" i="10"/>
  <c r="L20" i="11" s="1"/>
  <c r="G36" i="10"/>
  <c r="K20" i="11" s="1"/>
  <c r="F36" i="10"/>
  <c r="J20" i="11" s="1"/>
  <c r="E36" i="10"/>
  <c r="I20" i="11" s="1"/>
  <c r="D36" i="10"/>
  <c r="H20" i="11" s="1"/>
  <c r="C36" i="10"/>
  <c r="G20" i="11" s="1"/>
  <c r="B36" i="10"/>
  <c r="AC35" i="10"/>
  <c r="AC34" i="10"/>
  <c r="AC33" i="10"/>
  <c r="AC32" i="10"/>
  <c r="AC31" i="10"/>
  <c r="AC30" i="10"/>
  <c r="AC29" i="10"/>
  <c r="AC28" i="10"/>
  <c r="AC27" i="10"/>
  <c r="AD27" i="10" s="1"/>
  <c r="AC26" i="10"/>
  <c r="AD26" i="10" s="1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T19" i="11" s="1"/>
  <c r="L22" i="10"/>
  <c r="P19" i="11" s="1"/>
  <c r="P96" i="11" s="1"/>
  <c r="K22" i="10"/>
  <c r="O19" i="11" s="1"/>
  <c r="O96" i="11" s="1"/>
  <c r="J22" i="10"/>
  <c r="N19" i="11" s="1"/>
  <c r="I22" i="10"/>
  <c r="M19" i="11" s="1"/>
  <c r="H22" i="10"/>
  <c r="L19" i="11" s="1"/>
  <c r="G22" i="10"/>
  <c r="K19" i="11" s="1"/>
  <c r="F22" i="10"/>
  <c r="J19" i="11" s="1"/>
  <c r="E22" i="10"/>
  <c r="I19" i="11" s="1"/>
  <c r="D22" i="10"/>
  <c r="H19" i="11" s="1"/>
  <c r="H96" i="11" s="1"/>
  <c r="C22" i="10"/>
  <c r="G19" i="11" s="1"/>
  <c r="G96" i="11" s="1"/>
  <c r="B22" i="10"/>
  <c r="AC21" i="10"/>
  <c r="AC20" i="10"/>
  <c r="AC19" i="10"/>
  <c r="AC18" i="10"/>
  <c r="AC17" i="10"/>
  <c r="AC16" i="10"/>
  <c r="AC15" i="10"/>
  <c r="AC14" i="10"/>
  <c r="AC13" i="10"/>
  <c r="AD13" i="10" s="1"/>
  <c r="AO12" i="10"/>
  <c r="AN12" i="10"/>
  <c r="AM12" i="10"/>
  <c r="AL12" i="10"/>
  <c r="AK12" i="10"/>
  <c r="AJ12" i="10"/>
  <c r="AI12" i="10"/>
  <c r="AH12" i="10"/>
  <c r="AG12" i="10"/>
  <c r="AF12" i="10"/>
  <c r="AC12" i="10"/>
  <c r="AG11" i="10"/>
  <c r="A11" i="10"/>
  <c r="AF11" i="10" s="1"/>
  <c r="AF301" i="9"/>
  <c r="AO301" i="9"/>
  <c r="AL301" i="9"/>
  <c r="AJ301" i="9"/>
  <c r="AI301" i="9"/>
  <c r="AH301" i="9"/>
  <c r="AG301" i="9"/>
  <c r="AF300" i="9"/>
  <c r="AO300" i="9"/>
  <c r="AL300" i="9"/>
  <c r="AJ300" i="9"/>
  <c r="AI300" i="9"/>
  <c r="AH300" i="9"/>
  <c r="AG300" i="9"/>
  <c r="AF299" i="9"/>
  <c r="AO299" i="9"/>
  <c r="AL299" i="9"/>
  <c r="AJ299" i="9"/>
  <c r="AH299" i="9"/>
  <c r="AG299" i="9"/>
  <c r="AF298" i="9"/>
  <c r="AO298" i="9"/>
  <c r="AL298" i="9"/>
  <c r="AJ298" i="9"/>
  <c r="AI298" i="9"/>
  <c r="AH298" i="9"/>
  <c r="AF297" i="9"/>
  <c r="AO297" i="9"/>
  <c r="AL297" i="9"/>
  <c r="AJ297" i="9"/>
  <c r="AI297" i="9"/>
  <c r="AH297" i="9"/>
  <c r="AG297" i="9"/>
  <c r="AF296" i="9"/>
  <c r="AO296" i="9"/>
  <c r="AL296" i="9"/>
  <c r="AJ296" i="9"/>
  <c r="AI296" i="9"/>
  <c r="AH296" i="9"/>
  <c r="AG296" i="9"/>
  <c r="AF295" i="9"/>
  <c r="AO295" i="9"/>
  <c r="AL295" i="9"/>
  <c r="AJ295" i="9"/>
  <c r="AH295" i="9"/>
  <c r="AG295" i="9"/>
  <c r="AF294" i="9"/>
  <c r="AO294" i="9"/>
  <c r="AL294" i="9"/>
  <c r="AJ294" i="9"/>
  <c r="AI294" i="9"/>
  <c r="AH294" i="9"/>
  <c r="AF293" i="9"/>
  <c r="AO293" i="9"/>
  <c r="AL293" i="9"/>
  <c r="AJ293" i="9"/>
  <c r="AI293" i="9"/>
  <c r="AH293" i="9"/>
  <c r="AG293" i="9"/>
  <c r="AF292" i="9"/>
  <c r="AL292" i="9"/>
  <c r="AJ292" i="9"/>
  <c r="AI292" i="9"/>
  <c r="AH292" i="9"/>
  <c r="AG292" i="9"/>
  <c r="AG291" i="9"/>
  <c r="AF291" i="9"/>
  <c r="AB120" i="9"/>
  <c r="AA120" i="9"/>
  <c r="Z120" i="9"/>
  <c r="Y120" i="9"/>
  <c r="X120" i="9"/>
  <c r="W120" i="9"/>
  <c r="V120" i="9"/>
  <c r="U120" i="9"/>
  <c r="T120" i="9"/>
  <c r="S120" i="9"/>
  <c r="R120" i="9"/>
  <c r="Q120" i="9"/>
  <c r="P120" i="9"/>
  <c r="T10" i="11" s="1"/>
  <c r="L120" i="9"/>
  <c r="P10" i="11" s="1"/>
  <c r="K120" i="9"/>
  <c r="O10" i="11" s="1"/>
  <c r="J120" i="9"/>
  <c r="N10" i="11" s="1"/>
  <c r="I120" i="9"/>
  <c r="M10" i="11" s="1"/>
  <c r="H120" i="9"/>
  <c r="L10" i="11" s="1"/>
  <c r="G120" i="9"/>
  <c r="K10" i="11" s="1"/>
  <c r="F120" i="9"/>
  <c r="J10" i="11" s="1"/>
  <c r="E120" i="9"/>
  <c r="I10" i="11" s="1"/>
  <c r="D120" i="9"/>
  <c r="H10" i="11" s="1"/>
  <c r="C120" i="9"/>
  <c r="G10" i="11" s="1"/>
  <c r="B120" i="9"/>
  <c r="AC119" i="9"/>
  <c r="AC118" i="9"/>
  <c r="AC117" i="9"/>
  <c r="AC116" i="9"/>
  <c r="AC115" i="9"/>
  <c r="AC114" i="9"/>
  <c r="AC113" i="9"/>
  <c r="AC112" i="9"/>
  <c r="AC111" i="9"/>
  <c r="AD111" i="9" s="1"/>
  <c r="AC110" i="9"/>
  <c r="AB106" i="9"/>
  <c r="AA106" i="9"/>
  <c r="Z106" i="9"/>
  <c r="Y106" i="9"/>
  <c r="X106" i="9"/>
  <c r="W106" i="9"/>
  <c r="V106" i="9"/>
  <c r="U106" i="9"/>
  <c r="T106" i="9"/>
  <c r="S106" i="9"/>
  <c r="R106" i="9"/>
  <c r="Q106" i="9"/>
  <c r="P106" i="9"/>
  <c r="T9" i="11" s="1"/>
  <c r="L106" i="9"/>
  <c r="P9" i="11" s="1"/>
  <c r="K106" i="9"/>
  <c r="O9" i="11" s="1"/>
  <c r="J106" i="9"/>
  <c r="N9" i="11" s="1"/>
  <c r="I106" i="9"/>
  <c r="M9" i="11" s="1"/>
  <c r="H106" i="9"/>
  <c r="L9" i="11" s="1"/>
  <c r="G106" i="9"/>
  <c r="K9" i="11" s="1"/>
  <c r="F106" i="9"/>
  <c r="J9" i="11" s="1"/>
  <c r="E106" i="9"/>
  <c r="I9" i="11" s="1"/>
  <c r="D106" i="9"/>
  <c r="H9" i="11" s="1"/>
  <c r="C106" i="9"/>
  <c r="G9" i="11" s="1"/>
  <c r="B106" i="9"/>
  <c r="AC105" i="9"/>
  <c r="AC104" i="9"/>
  <c r="AC103" i="9"/>
  <c r="AC102" i="9"/>
  <c r="AC101" i="9"/>
  <c r="AC100" i="9"/>
  <c r="AC99" i="9"/>
  <c r="AC98" i="9"/>
  <c r="AC97" i="9"/>
  <c r="AD97" i="9" s="1"/>
  <c r="AC96" i="9"/>
  <c r="AD96" i="9" s="1"/>
  <c r="AB92" i="9"/>
  <c r="AA92" i="9"/>
  <c r="Z92" i="9"/>
  <c r="Y92" i="9"/>
  <c r="X92" i="9"/>
  <c r="W92" i="9"/>
  <c r="V92" i="9"/>
  <c r="U92" i="9"/>
  <c r="T92" i="9"/>
  <c r="S92" i="9"/>
  <c r="R92" i="9"/>
  <c r="Q92" i="9"/>
  <c r="P92" i="9"/>
  <c r="T8" i="11" s="1"/>
  <c r="L92" i="9"/>
  <c r="P8" i="11" s="1"/>
  <c r="K92" i="9"/>
  <c r="O8" i="11" s="1"/>
  <c r="J92" i="9"/>
  <c r="N8" i="11" s="1"/>
  <c r="I92" i="9"/>
  <c r="M8" i="11" s="1"/>
  <c r="H92" i="9"/>
  <c r="L8" i="11" s="1"/>
  <c r="G92" i="9"/>
  <c r="K8" i="11" s="1"/>
  <c r="F92" i="9"/>
  <c r="J8" i="11" s="1"/>
  <c r="E92" i="9"/>
  <c r="I8" i="11" s="1"/>
  <c r="D92" i="9"/>
  <c r="H8" i="11" s="1"/>
  <c r="C92" i="9"/>
  <c r="G8" i="11" s="1"/>
  <c r="B92" i="9"/>
  <c r="AC91" i="9"/>
  <c r="AC90" i="9"/>
  <c r="AC89" i="9"/>
  <c r="AC88" i="9"/>
  <c r="AC87" i="9"/>
  <c r="AC86" i="9"/>
  <c r="AC85" i="9"/>
  <c r="AC84" i="9"/>
  <c r="AC83" i="9"/>
  <c r="AD83" i="9" s="1"/>
  <c r="AC82" i="9"/>
  <c r="AD82" i="9" s="1"/>
  <c r="AB78" i="9"/>
  <c r="AA78" i="9"/>
  <c r="Z78" i="9"/>
  <c r="Y78" i="9"/>
  <c r="X78" i="9"/>
  <c r="W78" i="9"/>
  <c r="V78" i="9"/>
  <c r="U78" i="9"/>
  <c r="T78" i="9"/>
  <c r="S78" i="9"/>
  <c r="R78" i="9"/>
  <c r="Q78" i="9"/>
  <c r="P78" i="9"/>
  <c r="T7" i="11" s="1"/>
  <c r="L78" i="9"/>
  <c r="P7" i="11" s="1"/>
  <c r="K78" i="9"/>
  <c r="O7" i="11" s="1"/>
  <c r="J78" i="9"/>
  <c r="N7" i="11" s="1"/>
  <c r="I78" i="9"/>
  <c r="M7" i="11" s="1"/>
  <c r="H78" i="9"/>
  <c r="L7" i="11" s="1"/>
  <c r="G78" i="9"/>
  <c r="K7" i="11" s="1"/>
  <c r="F78" i="9"/>
  <c r="J7" i="11" s="1"/>
  <c r="E78" i="9"/>
  <c r="I7" i="11" s="1"/>
  <c r="D78" i="9"/>
  <c r="H7" i="11" s="1"/>
  <c r="C78" i="9"/>
  <c r="G7" i="11" s="1"/>
  <c r="B78" i="9"/>
  <c r="AC77" i="9"/>
  <c r="AC76" i="9"/>
  <c r="AC75" i="9"/>
  <c r="AC74" i="9"/>
  <c r="AC73" i="9"/>
  <c r="AC72" i="9"/>
  <c r="AC71" i="9"/>
  <c r="AC70" i="9"/>
  <c r="AC69" i="9"/>
  <c r="AD69" i="9" s="1"/>
  <c r="AC68" i="9"/>
  <c r="AB64" i="9"/>
  <c r="AA64" i="9"/>
  <c r="Z64" i="9"/>
  <c r="Y64" i="9"/>
  <c r="X64" i="9"/>
  <c r="W64" i="9"/>
  <c r="V64" i="9"/>
  <c r="U64" i="9"/>
  <c r="T64" i="9"/>
  <c r="S64" i="9"/>
  <c r="R64" i="9"/>
  <c r="Q64" i="9"/>
  <c r="P64" i="9"/>
  <c r="T6" i="11" s="1"/>
  <c r="L64" i="9"/>
  <c r="P6" i="11" s="1"/>
  <c r="K64" i="9"/>
  <c r="O6" i="11" s="1"/>
  <c r="J64" i="9"/>
  <c r="N6" i="11" s="1"/>
  <c r="I64" i="9"/>
  <c r="M6" i="11" s="1"/>
  <c r="H64" i="9"/>
  <c r="L6" i="11" s="1"/>
  <c r="G64" i="9"/>
  <c r="K6" i="11" s="1"/>
  <c r="F64" i="9"/>
  <c r="J6" i="11" s="1"/>
  <c r="E64" i="9"/>
  <c r="I6" i="11" s="1"/>
  <c r="D64" i="9"/>
  <c r="H6" i="11" s="1"/>
  <c r="C64" i="9"/>
  <c r="G6" i="11" s="1"/>
  <c r="B64" i="9"/>
  <c r="AC63" i="9"/>
  <c r="AC62" i="9"/>
  <c r="AC61" i="9"/>
  <c r="AC60" i="9"/>
  <c r="AC59" i="9"/>
  <c r="AC58" i="9"/>
  <c r="AC57" i="9"/>
  <c r="AC56" i="9"/>
  <c r="AC55" i="9"/>
  <c r="AD55" i="9" s="1"/>
  <c r="AC54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T5" i="11" s="1"/>
  <c r="L50" i="9"/>
  <c r="P5" i="11" s="1"/>
  <c r="K50" i="9"/>
  <c r="O5" i="11" s="1"/>
  <c r="J50" i="9"/>
  <c r="N5" i="11" s="1"/>
  <c r="I50" i="9"/>
  <c r="M5" i="11" s="1"/>
  <c r="H50" i="9"/>
  <c r="L5" i="11" s="1"/>
  <c r="G50" i="9"/>
  <c r="K5" i="11" s="1"/>
  <c r="F50" i="9"/>
  <c r="J5" i="11" s="1"/>
  <c r="E50" i="9"/>
  <c r="I5" i="11" s="1"/>
  <c r="D50" i="9"/>
  <c r="H5" i="11" s="1"/>
  <c r="C50" i="9"/>
  <c r="G5" i="11" s="1"/>
  <c r="B50" i="9"/>
  <c r="AC49" i="9"/>
  <c r="AC48" i="9"/>
  <c r="AC47" i="9"/>
  <c r="AC46" i="9"/>
  <c r="AC45" i="9"/>
  <c r="AC44" i="9"/>
  <c r="AC43" i="9"/>
  <c r="AC42" i="9"/>
  <c r="AC41" i="9"/>
  <c r="AD41" i="9" s="1"/>
  <c r="AC40" i="9"/>
  <c r="AD40" i="9" s="1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T4" i="11" s="1"/>
  <c r="L36" i="9"/>
  <c r="P4" i="11" s="1"/>
  <c r="K36" i="9"/>
  <c r="O4" i="11" s="1"/>
  <c r="J36" i="9"/>
  <c r="N4" i="11" s="1"/>
  <c r="I36" i="9"/>
  <c r="M4" i="11" s="1"/>
  <c r="H36" i="9"/>
  <c r="L4" i="11" s="1"/>
  <c r="G36" i="9"/>
  <c r="K4" i="11" s="1"/>
  <c r="F36" i="9"/>
  <c r="J4" i="11" s="1"/>
  <c r="E36" i="9"/>
  <c r="I4" i="11" s="1"/>
  <c r="D36" i="9"/>
  <c r="H4" i="11" s="1"/>
  <c r="C36" i="9"/>
  <c r="G4" i="11" s="1"/>
  <c r="B36" i="9"/>
  <c r="AC35" i="9"/>
  <c r="AC34" i="9"/>
  <c r="AC33" i="9"/>
  <c r="AY28" i="9" s="1"/>
  <c r="AC32" i="9"/>
  <c r="AC31" i="9"/>
  <c r="AC30" i="9"/>
  <c r="AC29" i="9"/>
  <c r="AC28" i="9"/>
  <c r="AT28" i="9" s="1"/>
  <c r="AC27" i="9"/>
  <c r="AD27" i="9" s="1"/>
  <c r="AC26" i="9"/>
  <c r="AD26" i="9" s="1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T3" i="11" s="1"/>
  <c r="L22" i="9"/>
  <c r="P3" i="11" s="1"/>
  <c r="K22" i="9"/>
  <c r="O3" i="11" s="1"/>
  <c r="J22" i="9"/>
  <c r="N3" i="11" s="1"/>
  <c r="I22" i="9"/>
  <c r="M3" i="11" s="1"/>
  <c r="H22" i="9"/>
  <c r="L3" i="11" s="1"/>
  <c r="G22" i="9"/>
  <c r="K3" i="11" s="1"/>
  <c r="F22" i="9"/>
  <c r="J3" i="11" s="1"/>
  <c r="E22" i="9"/>
  <c r="I3" i="11" s="1"/>
  <c r="D22" i="9"/>
  <c r="H3" i="11" s="1"/>
  <c r="C22" i="9"/>
  <c r="G3" i="11" s="1"/>
  <c r="B22" i="9"/>
  <c r="AC21" i="9"/>
  <c r="AC20" i="9"/>
  <c r="AC19" i="9"/>
  <c r="AC18" i="9"/>
  <c r="AC17" i="9"/>
  <c r="AC16" i="9"/>
  <c r="AC15" i="9"/>
  <c r="AC14" i="9"/>
  <c r="AC13" i="9"/>
  <c r="AD13" i="9" s="1"/>
  <c r="AO12" i="9"/>
  <c r="AN12" i="9"/>
  <c r="AM12" i="9"/>
  <c r="AL12" i="9"/>
  <c r="AK12" i="9"/>
  <c r="AJ12" i="9"/>
  <c r="AI12" i="9"/>
  <c r="AH12" i="9"/>
  <c r="AG12" i="9"/>
  <c r="AF12" i="9"/>
  <c r="AC12" i="9"/>
  <c r="AG11" i="9"/>
  <c r="A11" i="9"/>
  <c r="AF11" i="9" s="1"/>
  <c r="AF329" i="8"/>
  <c r="AO329" i="8"/>
  <c r="AL329" i="8"/>
  <c r="AJ329" i="8"/>
  <c r="AI329" i="8"/>
  <c r="AH329" i="8"/>
  <c r="AG329" i="8"/>
  <c r="AF328" i="8"/>
  <c r="AO328" i="8"/>
  <c r="AL328" i="8"/>
  <c r="AJ328" i="8"/>
  <c r="AI328" i="8"/>
  <c r="AH328" i="8"/>
  <c r="AG328" i="8"/>
  <c r="AF327" i="8"/>
  <c r="AO327" i="8"/>
  <c r="AL327" i="8"/>
  <c r="AJ327" i="8"/>
  <c r="AI327" i="8"/>
  <c r="AH327" i="8"/>
  <c r="AG327" i="8"/>
  <c r="AF326" i="8"/>
  <c r="AO326" i="8"/>
  <c r="AL326" i="8"/>
  <c r="AJ326" i="8"/>
  <c r="AI326" i="8"/>
  <c r="AH326" i="8"/>
  <c r="AG326" i="8"/>
  <c r="AF325" i="8"/>
  <c r="AO325" i="8"/>
  <c r="AL325" i="8"/>
  <c r="AJ325" i="8"/>
  <c r="AI325" i="8"/>
  <c r="AH325" i="8"/>
  <c r="AG325" i="8"/>
  <c r="AF324" i="8"/>
  <c r="AO324" i="8"/>
  <c r="AL324" i="8"/>
  <c r="AJ324" i="8"/>
  <c r="AI324" i="8"/>
  <c r="AH324" i="8"/>
  <c r="AG324" i="8"/>
  <c r="AF323" i="8"/>
  <c r="AO323" i="8"/>
  <c r="AL323" i="8"/>
  <c r="AJ323" i="8"/>
  <c r="AH323" i="8"/>
  <c r="AG323" i="8"/>
  <c r="AF322" i="8"/>
  <c r="AO322" i="8"/>
  <c r="AJ322" i="8"/>
  <c r="AI322" i="8"/>
  <c r="AH322" i="8"/>
  <c r="AF321" i="8"/>
  <c r="AO321" i="8"/>
  <c r="AL321" i="8"/>
  <c r="AJ321" i="8"/>
  <c r="AI321" i="8"/>
  <c r="AH321" i="8"/>
  <c r="AG321" i="8"/>
  <c r="AF320" i="8"/>
  <c r="AL320" i="8"/>
  <c r="AJ320" i="8"/>
  <c r="AI320" i="8"/>
  <c r="AH320" i="8"/>
  <c r="AG319" i="8"/>
  <c r="AF319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T78" i="11" s="1"/>
  <c r="L120" i="8"/>
  <c r="P78" i="11" s="1"/>
  <c r="K120" i="8"/>
  <c r="O78" i="11" s="1"/>
  <c r="J120" i="8"/>
  <c r="N78" i="11" s="1"/>
  <c r="I120" i="8"/>
  <c r="M78" i="11" s="1"/>
  <c r="H120" i="8"/>
  <c r="L78" i="11" s="1"/>
  <c r="G120" i="8"/>
  <c r="K78" i="11" s="1"/>
  <c r="F120" i="8"/>
  <c r="J78" i="11" s="1"/>
  <c r="E120" i="8"/>
  <c r="I78" i="11" s="1"/>
  <c r="D120" i="8"/>
  <c r="H78" i="11" s="1"/>
  <c r="C120" i="8"/>
  <c r="G78" i="11" s="1"/>
  <c r="B120" i="8"/>
  <c r="AC119" i="8"/>
  <c r="AC118" i="8"/>
  <c r="AC117" i="8"/>
  <c r="AC116" i="8"/>
  <c r="AC115" i="8"/>
  <c r="AC114" i="8"/>
  <c r="AC113" i="8"/>
  <c r="AC112" i="8"/>
  <c r="AC111" i="8"/>
  <c r="AD111" i="8" s="1"/>
  <c r="AC110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T77" i="11" s="1"/>
  <c r="L106" i="8"/>
  <c r="P77" i="11" s="1"/>
  <c r="K106" i="8"/>
  <c r="O77" i="11" s="1"/>
  <c r="J106" i="8"/>
  <c r="N77" i="11" s="1"/>
  <c r="I106" i="8"/>
  <c r="M77" i="11" s="1"/>
  <c r="H106" i="8"/>
  <c r="L77" i="11" s="1"/>
  <c r="G106" i="8"/>
  <c r="K77" i="11" s="1"/>
  <c r="F106" i="8"/>
  <c r="J77" i="11" s="1"/>
  <c r="E106" i="8"/>
  <c r="I77" i="11" s="1"/>
  <c r="D106" i="8"/>
  <c r="H77" i="11" s="1"/>
  <c r="C106" i="8"/>
  <c r="G77" i="11" s="1"/>
  <c r="B106" i="8"/>
  <c r="AC105" i="8"/>
  <c r="AC104" i="8"/>
  <c r="AC103" i="8"/>
  <c r="AC102" i="8"/>
  <c r="AC101" i="8"/>
  <c r="AC100" i="8"/>
  <c r="AC99" i="8"/>
  <c r="AC98" i="8"/>
  <c r="AC97" i="8"/>
  <c r="AD97" i="8" s="1"/>
  <c r="AC96" i="8"/>
  <c r="AD96" i="8" s="1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T76" i="11" s="1"/>
  <c r="L92" i="8"/>
  <c r="P76" i="11" s="1"/>
  <c r="K92" i="8"/>
  <c r="O76" i="11" s="1"/>
  <c r="J92" i="8"/>
  <c r="N76" i="11" s="1"/>
  <c r="I92" i="8"/>
  <c r="M76" i="11" s="1"/>
  <c r="H92" i="8"/>
  <c r="L76" i="11" s="1"/>
  <c r="G92" i="8"/>
  <c r="K76" i="11" s="1"/>
  <c r="F92" i="8"/>
  <c r="J76" i="11" s="1"/>
  <c r="E92" i="8"/>
  <c r="I76" i="11" s="1"/>
  <c r="D92" i="8"/>
  <c r="H76" i="11" s="1"/>
  <c r="C92" i="8"/>
  <c r="G76" i="11" s="1"/>
  <c r="B92" i="8"/>
  <c r="AC91" i="8"/>
  <c r="AC90" i="8"/>
  <c r="AC89" i="8"/>
  <c r="AC88" i="8"/>
  <c r="AC87" i="8"/>
  <c r="AC86" i="8"/>
  <c r="AC85" i="8"/>
  <c r="AC84" i="8"/>
  <c r="AC83" i="8"/>
  <c r="AD83" i="8" s="1"/>
  <c r="AC82" i="8"/>
  <c r="AD82" i="8" s="1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T75" i="11" s="1"/>
  <c r="L78" i="8"/>
  <c r="P75" i="11" s="1"/>
  <c r="K78" i="8"/>
  <c r="O75" i="11" s="1"/>
  <c r="J78" i="8"/>
  <c r="N75" i="11" s="1"/>
  <c r="I78" i="8"/>
  <c r="M75" i="11" s="1"/>
  <c r="H78" i="8"/>
  <c r="L75" i="11" s="1"/>
  <c r="G78" i="8"/>
  <c r="K75" i="11" s="1"/>
  <c r="F78" i="8"/>
  <c r="J75" i="11" s="1"/>
  <c r="E78" i="8"/>
  <c r="I75" i="11" s="1"/>
  <c r="D78" i="8"/>
  <c r="H75" i="11" s="1"/>
  <c r="C78" i="8"/>
  <c r="G75" i="11" s="1"/>
  <c r="B78" i="8"/>
  <c r="AC77" i="8"/>
  <c r="AC76" i="8"/>
  <c r="AC75" i="8"/>
  <c r="AC74" i="8"/>
  <c r="AC73" i="8"/>
  <c r="AC72" i="8"/>
  <c r="AC71" i="8"/>
  <c r="AC70" i="8"/>
  <c r="AC69" i="8"/>
  <c r="AD69" i="8" s="1"/>
  <c r="AC68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T74" i="11" s="1"/>
  <c r="L64" i="8"/>
  <c r="P74" i="11" s="1"/>
  <c r="K64" i="8"/>
  <c r="O74" i="11" s="1"/>
  <c r="J64" i="8"/>
  <c r="N74" i="11" s="1"/>
  <c r="I64" i="8"/>
  <c r="M74" i="11" s="1"/>
  <c r="H64" i="8"/>
  <c r="L74" i="11" s="1"/>
  <c r="G64" i="8"/>
  <c r="K74" i="11" s="1"/>
  <c r="F64" i="8"/>
  <c r="J74" i="11" s="1"/>
  <c r="E64" i="8"/>
  <c r="I74" i="11" s="1"/>
  <c r="D64" i="8"/>
  <c r="H74" i="11" s="1"/>
  <c r="C64" i="8"/>
  <c r="G74" i="11" s="1"/>
  <c r="B64" i="8"/>
  <c r="AC63" i="8"/>
  <c r="AC62" i="8"/>
  <c r="AC61" i="8"/>
  <c r="AC60" i="8"/>
  <c r="AC59" i="8"/>
  <c r="AC58" i="8"/>
  <c r="AC57" i="8"/>
  <c r="AC56" i="8"/>
  <c r="AC55" i="8"/>
  <c r="AD55" i="8" s="1"/>
  <c r="AC54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T73" i="11" s="1"/>
  <c r="L50" i="8"/>
  <c r="P73" i="11" s="1"/>
  <c r="K50" i="8"/>
  <c r="O73" i="11" s="1"/>
  <c r="J50" i="8"/>
  <c r="N73" i="11" s="1"/>
  <c r="I50" i="8"/>
  <c r="M73" i="11" s="1"/>
  <c r="H50" i="8"/>
  <c r="L73" i="11" s="1"/>
  <c r="G50" i="8"/>
  <c r="K73" i="11" s="1"/>
  <c r="F50" i="8"/>
  <c r="J73" i="11" s="1"/>
  <c r="E50" i="8"/>
  <c r="I73" i="11" s="1"/>
  <c r="D50" i="8"/>
  <c r="H73" i="11" s="1"/>
  <c r="C50" i="8"/>
  <c r="G73" i="11" s="1"/>
  <c r="B50" i="8"/>
  <c r="AC49" i="8"/>
  <c r="AC48" i="8"/>
  <c r="AC47" i="8"/>
  <c r="AC46" i="8"/>
  <c r="AC45" i="8"/>
  <c r="AC44" i="8"/>
  <c r="AC43" i="8"/>
  <c r="AC42" i="8"/>
  <c r="AC41" i="8"/>
  <c r="AD41" i="8" s="1"/>
  <c r="AC40" i="8"/>
  <c r="AD40" i="8" s="1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T72" i="11" s="1"/>
  <c r="L36" i="8"/>
  <c r="P72" i="11" s="1"/>
  <c r="K36" i="8"/>
  <c r="O72" i="11" s="1"/>
  <c r="J36" i="8"/>
  <c r="N72" i="11" s="1"/>
  <c r="I36" i="8"/>
  <c r="M72" i="11" s="1"/>
  <c r="H36" i="8"/>
  <c r="L72" i="11" s="1"/>
  <c r="G36" i="8"/>
  <c r="K72" i="11" s="1"/>
  <c r="F36" i="8"/>
  <c r="J72" i="11" s="1"/>
  <c r="E36" i="8"/>
  <c r="I72" i="11" s="1"/>
  <c r="D36" i="8"/>
  <c r="H72" i="11" s="1"/>
  <c r="C36" i="8"/>
  <c r="G72" i="11" s="1"/>
  <c r="B36" i="8"/>
  <c r="AC35" i="8"/>
  <c r="AC34" i="8"/>
  <c r="AC33" i="8"/>
  <c r="AC32" i="8"/>
  <c r="AC31" i="8"/>
  <c r="AC30" i="8"/>
  <c r="AC29" i="8"/>
  <c r="AC28" i="8"/>
  <c r="AC27" i="8"/>
  <c r="AD27" i="8" s="1"/>
  <c r="AC26" i="8"/>
  <c r="AD26" i="8" s="1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T71" i="11" s="1"/>
  <c r="L22" i="8"/>
  <c r="P71" i="11" s="1"/>
  <c r="K22" i="8"/>
  <c r="O71" i="11" s="1"/>
  <c r="J22" i="8"/>
  <c r="N71" i="11" s="1"/>
  <c r="I22" i="8"/>
  <c r="M71" i="11" s="1"/>
  <c r="M99" i="11" s="1"/>
  <c r="H22" i="8"/>
  <c r="L71" i="11" s="1"/>
  <c r="G22" i="8"/>
  <c r="K71" i="11" s="1"/>
  <c r="F22" i="8"/>
  <c r="J71" i="11" s="1"/>
  <c r="E22" i="8"/>
  <c r="I71" i="11" s="1"/>
  <c r="D22" i="8"/>
  <c r="H71" i="11" s="1"/>
  <c r="C22" i="8"/>
  <c r="G71" i="11" s="1"/>
  <c r="B22" i="8"/>
  <c r="AC21" i="8"/>
  <c r="AC20" i="8"/>
  <c r="AC19" i="8"/>
  <c r="AC18" i="8"/>
  <c r="AC17" i="8"/>
  <c r="AC16" i="8"/>
  <c r="AC15" i="8"/>
  <c r="AC14" i="8"/>
  <c r="AC13" i="8"/>
  <c r="AD13" i="8" s="1"/>
  <c r="AO12" i="8"/>
  <c r="AN12" i="8"/>
  <c r="AM12" i="8"/>
  <c r="AL12" i="8"/>
  <c r="AK12" i="8"/>
  <c r="AJ12" i="8"/>
  <c r="AI12" i="8"/>
  <c r="AH12" i="8"/>
  <c r="AG12" i="8"/>
  <c r="AF12" i="8"/>
  <c r="AC12" i="8"/>
  <c r="AG11" i="8"/>
  <c r="A11" i="8"/>
  <c r="AF11" i="8" s="1"/>
  <c r="AF329" i="7"/>
  <c r="AO329" i="7"/>
  <c r="AL329" i="7"/>
  <c r="AJ329" i="7"/>
  <c r="AI329" i="7"/>
  <c r="AH329" i="7"/>
  <c r="AG329" i="7"/>
  <c r="AF328" i="7"/>
  <c r="AO328" i="7"/>
  <c r="AL328" i="7"/>
  <c r="AJ328" i="7"/>
  <c r="AI328" i="7"/>
  <c r="AH328" i="7"/>
  <c r="AG328" i="7"/>
  <c r="AF327" i="7"/>
  <c r="AO327" i="7"/>
  <c r="AL327" i="7"/>
  <c r="AJ327" i="7"/>
  <c r="AH327" i="7"/>
  <c r="AG327" i="7"/>
  <c r="AF326" i="7"/>
  <c r="AO326" i="7"/>
  <c r="AL326" i="7"/>
  <c r="AJ326" i="7"/>
  <c r="AI326" i="7"/>
  <c r="AH326" i="7"/>
  <c r="AG326" i="7"/>
  <c r="AF325" i="7"/>
  <c r="AO325" i="7"/>
  <c r="AL325" i="7"/>
  <c r="AJ325" i="7"/>
  <c r="AI325" i="7"/>
  <c r="AH325" i="7"/>
  <c r="AG325" i="7"/>
  <c r="AJ324" i="7"/>
  <c r="AF324" i="7"/>
  <c r="AO324" i="7"/>
  <c r="AL324" i="7"/>
  <c r="AI324" i="7"/>
  <c r="AH324" i="7"/>
  <c r="AG324" i="7"/>
  <c r="AO323" i="7"/>
  <c r="AF323" i="7"/>
  <c r="AL323" i="7"/>
  <c r="AJ323" i="7"/>
  <c r="AH323" i="7"/>
  <c r="AG323" i="7"/>
  <c r="AF322" i="7"/>
  <c r="AO322" i="7"/>
  <c r="AJ322" i="7"/>
  <c r="AI322" i="7"/>
  <c r="AH322" i="7"/>
  <c r="AG322" i="7"/>
  <c r="AF321" i="7"/>
  <c r="AO321" i="7"/>
  <c r="AL321" i="7"/>
  <c r="AJ321" i="7"/>
  <c r="AI321" i="7"/>
  <c r="AH321" i="7"/>
  <c r="AG321" i="7"/>
  <c r="AF320" i="7"/>
  <c r="AL320" i="7"/>
  <c r="AJ320" i="7"/>
  <c r="AI320" i="7"/>
  <c r="AH320" i="7"/>
  <c r="AG320" i="7"/>
  <c r="AG319" i="7"/>
  <c r="AF319" i="7"/>
  <c r="AB120" i="7"/>
  <c r="AA120" i="7"/>
  <c r="Z120" i="7"/>
  <c r="Y120" i="7"/>
  <c r="X120" i="7"/>
  <c r="W120" i="7"/>
  <c r="V120" i="7"/>
  <c r="U120" i="7"/>
  <c r="T120" i="7"/>
  <c r="S120" i="7"/>
  <c r="R120" i="7"/>
  <c r="Q120" i="7"/>
  <c r="P120" i="7"/>
  <c r="T56" i="11" s="1"/>
  <c r="O120" i="7"/>
  <c r="S56" i="11" s="1"/>
  <c r="K120" i="7"/>
  <c r="O56" i="11" s="1"/>
  <c r="J120" i="7"/>
  <c r="N56" i="11" s="1"/>
  <c r="I120" i="7"/>
  <c r="M56" i="11" s="1"/>
  <c r="H120" i="7"/>
  <c r="L56" i="11" s="1"/>
  <c r="G120" i="7"/>
  <c r="K56" i="11" s="1"/>
  <c r="F120" i="7"/>
  <c r="J56" i="11" s="1"/>
  <c r="E120" i="7"/>
  <c r="I56" i="11" s="1"/>
  <c r="D120" i="7"/>
  <c r="H56" i="11" s="1"/>
  <c r="C120" i="7"/>
  <c r="G56" i="11" s="1"/>
  <c r="B120" i="7"/>
  <c r="AC119" i="7"/>
  <c r="AC118" i="7"/>
  <c r="AC117" i="7"/>
  <c r="AC116" i="7"/>
  <c r="AC115" i="7"/>
  <c r="AC114" i="7"/>
  <c r="AC113" i="7"/>
  <c r="AC112" i="7"/>
  <c r="AC111" i="7"/>
  <c r="AD111" i="7" s="1"/>
  <c r="AC110" i="7"/>
  <c r="AB106" i="7"/>
  <c r="AA106" i="7"/>
  <c r="Z106" i="7"/>
  <c r="Y106" i="7"/>
  <c r="X106" i="7"/>
  <c r="W106" i="7"/>
  <c r="V106" i="7"/>
  <c r="U106" i="7"/>
  <c r="T106" i="7"/>
  <c r="S106" i="7"/>
  <c r="R106" i="7"/>
  <c r="Q106" i="7"/>
  <c r="P106" i="7"/>
  <c r="T55" i="11" s="1"/>
  <c r="O106" i="7"/>
  <c r="S55" i="11" s="1"/>
  <c r="K106" i="7"/>
  <c r="O55" i="11" s="1"/>
  <c r="J106" i="7"/>
  <c r="N55" i="11" s="1"/>
  <c r="I106" i="7"/>
  <c r="M55" i="11" s="1"/>
  <c r="H106" i="7"/>
  <c r="L55" i="11" s="1"/>
  <c r="G106" i="7"/>
  <c r="K55" i="11" s="1"/>
  <c r="F106" i="7"/>
  <c r="J55" i="11" s="1"/>
  <c r="E106" i="7"/>
  <c r="I55" i="11" s="1"/>
  <c r="D106" i="7"/>
  <c r="H55" i="11" s="1"/>
  <c r="C106" i="7"/>
  <c r="G55" i="11" s="1"/>
  <c r="B106" i="7"/>
  <c r="AC105" i="7"/>
  <c r="AC104" i="7"/>
  <c r="AC103" i="7"/>
  <c r="AC102" i="7"/>
  <c r="AC101" i="7"/>
  <c r="AC100" i="7"/>
  <c r="AC99" i="7"/>
  <c r="AC98" i="7"/>
  <c r="AT98" i="7" s="1"/>
  <c r="AC97" i="7"/>
  <c r="AD97" i="7" s="1"/>
  <c r="AC96" i="7"/>
  <c r="AD96" i="7" s="1"/>
  <c r="AB92" i="7"/>
  <c r="AA92" i="7"/>
  <c r="Z92" i="7"/>
  <c r="Y92" i="7"/>
  <c r="X92" i="7"/>
  <c r="W92" i="7"/>
  <c r="V92" i="7"/>
  <c r="U92" i="7"/>
  <c r="T92" i="7"/>
  <c r="S92" i="7"/>
  <c r="R92" i="7"/>
  <c r="Q92" i="7"/>
  <c r="P92" i="7"/>
  <c r="T54" i="11" s="1"/>
  <c r="O92" i="7"/>
  <c r="S54" i="11" s="1"/>
  <c r="K92" i="7"/>
  <c r="O54" i="11" s="1"/>
  <c r="J92" i="7"/>
  <c r="N54" i="11" s="1"/>
  <c r="I92" i="7"/>
  <c r="M54" i="11" s="1"/>
  <c r="H92" i="7"/>
  <c r="L54" i="11" s="1"/>
  <c r="G92" i="7"/>
  <c r="K54" i="11" s="1"/>
  <c r="F92" i="7"/>
  <c r="J54" i="11" s="1"/>
  <c r="E92" i="7"/>
  <c r="I54" i="11" s="1"/>
  <c r="D92" i="7"/>
  <c r="H54" i="11" s="1"/>
  <c r="C92" i="7"/>
  <c r="G54" i="11" s="1"/>
  <c r="B92" i="7"/>
  <c r="AC91" i="7"/>
  <c r="AC90" i="7"/>
  <c r="AC89" i="7"/>
  <c r="AC88" i="7"/>
  <c r="AC87" i="7"/>
  <c r="AC86" i="7"/>
  <c r="AC85" i="7"/>
  <c r="AC84" i="7"/>
  <c r="AC83" i="7"/>
  <c r="AD83" i="7" s="1"/>
  <c r="AC82" i="7"/>
  <c r="AD82" i="7" s="1"/>
  <c r="AB78" i="7"/>
  <c r="AA78" i="7"/>
  <c r="Z78" i="7"/>
  <c r="Y78" i="7"/>
  <c r="X78" i="7"/>
  <c r="W78" i="7"/>
  <c r="V78" i="7"/>
  <c r="U78" i="7"/>
  <c r="T78" i="7"/>
  <c r="S78" i="7"/>
  <c r="R78" i="7"/>
  <c r="Q78" i="7"/>
  <c r="P78" i="7"/>
  <c r="T53" i="11" s="1"/>
  <c r="O78" i="7"/>
  <c r="S53" i="11" s="1"/>
  <c r="K78" i="7"/>
  <c r="O53" i="11" s="1"/>
  <c r="J78" i="7"/>
  <c r="N53" i="11" s="1"/>
  <c r="I78" i="7"/>
  <c r="M53" i="11" s="1"/>
  <c r="H78" i="7"/>
  <c r="L53" i="11" s="1"/>
  <c r="G78" i="7"/>
  <c r="K53" i="11" s="1"/>
  <c r="F78" i="7"/>
  <c r="J53" i="11" s="1"/>
  <c r="E78" i="7"/>
  <c r="I53" i="11" s="1"/>
  <c r="D78" i="7"/>
  <c r="H53" i="11" s="1"/>
  <c r="C78" i="7"/>
  <c r="G53" i="11" s="1"/>
  <c r="B78" i="7"/>
  <c r="AC77" i="7"/>
  <c r="AC76" i="7"/>
  <c r="AC75" i="7"/>
  <c r="AC74" i="7"/>
  <c r="AC73" i="7"/>
  <c r="AC72" i="7"/>
  <c r="AC71" i="7"/>
  <c r="AC70" i="7"/>
  <c r="AC69" i="7"/>
  <c r="AD69" i="7" s="1"/>
  <c r="AC68" i="7"/>
  <c r="AB64" i="7"/>
  <c r="AA64" i="7"/>
  <c r="Z64" i="7"/>
  <c r="Y64" i="7"/>
  <c r="X64" i="7"/>
  <c r="W64" i="7"/>
  <c r="V64" i="7"/>
  <c r="U64" i="7"/>
  <c r="T64" i="7"/>
  <c r="S64" i="7"/>
  <c r="R64" i="7"/>
  <c r="Q64" i="7"/>
  <c r="P64" i="7"/>
  <c r="T52" i="11" s="1"/>
  <c r="O64" i="7"/>
  <c r="S52" i="11" s="1"/>
  <c r="K64" i="7"/>
  <c r="O52" i="11" s="1"/>
  <c r="J64" i="7"/>
  <c r="N52" i="11" s="1"/>
  <c r="I64" i="7"/>
  <c r="M52" i="11" s="1"/>
  <c r="H64" i="7"/>
  <c r="L52" i="11" s="1"/>
  <c r="G64" i="7"/>
  <c r="K52" i="11" s="1"/>
  <c r="F64" i="7"/>
  <c r="J52" i="11" s="1"/>
  <c r="E64" i="7"/>
  <c r="I52" i="11" s="1"/>
  <c r="D64" i="7"/>
  <c r="H52" i="11" s="1"/>
  <c r="C64" i="7"/>
  <c r="G52" i="11" s="1"/>
  <c r="B64" i="7"/>
  <c r="AC63" i="7"/>
  <c r="AC62" i="7"/>
  <c r="AC61" i="7"/>
  <c r="AC60" i="7"/>
  <c r="AC59" i="7"/>
  <c r="AC58" i="7"/>
  <c r="AC57" i="7"/>
  <c r="AC56" i="7"/>
  <c r="AC55" i="7"/>
  <c r="AD55" i="7" s="1"/>
  <c r="AC54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T51" i="11" s="1"/>
  <c r="O50" i="7"/>
  <c r="S51" i="11" s="1"/>
  <c r="K50" i="7"/>
  <c r="O51" i="11" s="1"/>
  <c r="J50" i="7"/>
  <c r="N51" i="11" s="1"/>
  <c r="I50" i="7"/>
  <c r="M51" i="11" s="1"/>
  <c r="H50" i="7"/>
  <c r="L51" i="11" s="1"/>
  <c r="G50" i="7"/>
  <c r="K51" i="11" s="1"/>
  <c r="F50" i="7"/>
  <c r="J51" i="11" s="1"/>
  <c r="E50" i="7"/>
  <c r="I51" i="11" s="1"/>
  <c r="D50" i="7"/>
  <c r="H51" i="11" s="1"/>
  <c r="C50" i="7"/>
  <c r="G51" i="11" s="1"/>
  <c r="B50" i="7"/>
  <c r="AC49" i="7"/>
  <c r="AC48" i="7"/>
  <c r="AC47" i="7"/>
  <c r="AC46" i="7"/>
  <c r="AC45" i="7"/>
  <c r="AC44" i="7"/>
  <c r="AC43" i="7"/>
  <c r="AC42" i="7"/>
  <c r="AC41" i="7"/>
  <c r="AD41" i="7" s="1"/>
  <c r="AC40" i="7"/>
  <c r="AD40" i="7" s="1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T50" i="11" s="1"/>
  <c r="O36" i="7"/>
  <c r="S50" i="11" s="1"/>
  <c r="K36" i="7"/>
  <c r="O50" i="11" s="1"/>
  <c r="J36" i="7"/>
  <c r="N50" i="11" s="1"/>
  <c r="I36" i="7"/>
  <c r="M50" i="11" s="1"/>
  <c r="H36" i="7"/>
  <c r="L50" i="11" s="1"/>
  <c r="G36" i="7"/>
  <c r="K50" i="11" s="1"/>
  <c r="F36" i="7"/>
  <c r="J50" i="11" s="1"/>
  <c r="E36" i="7"/>
  <c r="I50" i="11" s="1"/>
  <c r="D36" i="7"/>
  <c r="H50" i="11" s="1"/>
  <c r="C36" i="7"/>
  <c r="G50" i="11" s="1"/>
  <c r="B36" i="7"/>
  <c r="AC35" i="7"/>
  <c r="AC34" i="7"/>
  <c r="AC33" i="7"/>
  <c r="AC32" i="7"/>
  <c r="AC31" i="7"/>
  <c r="AC30" i="7"/>
  <c r="AC29" i="7"/>
  <c r="AC28" i="7"/>
  <c r="AC27" i="7"/>
  <c r="AC26" i="7"/>
  <c r="AD26" i="7" s="1"/>
  <c r="A25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T49" i="11" s="1"/>
  <c r="O22" i="7"/>
  <c r="S49" i="11" s="1"/>
  <c r="K22" i="7"/>
  <c r="O49" i="11" s="1"/>
  <c r="J22" i="7"/>
  <c r="N49" i="11" s="1"/>
  <c r="N98" i="11" s="1"/>
  <c r="I22" i="7"/>
  <c r="M49" i="11" s="1"/>
  <c r="H22" i="7"/>
  <c r="L49" i="11" s="1"/>
  <c r="G22" i="7"/>
  <c r="K49" i="11" s="1"/>
  <c r="F22" i="7"/>
  <c r="J49" i="11" s="1"/>
  <c r="E22" i="7"/>
  <c r="I49" i="11" s="1"/>
  <c r="D22" i="7"/>
  <c r="H49" i="11" s="1"/>
  <c r="C22" i="7"/>
  <c r="G49" i="11" s="1"/>
  <c r="B22" i="7"/>
  <c r="AC21" i="7"/>
  <c r="AC20" i="7"/>
  <c r="AC19" i="7"/>
  <c r="AC18" i="7"/>
  <c r="AC17" i="7"/>
  <c r="AC16" i="7"/>
  <c r="AC15" i="7"/>
  <c r="AC14" i="7"/>
  <c r="AC13" i="7"/>
  <c r="AD13" i="7" s="1"/>
  <c r="AO12" i="7"/>
  <c r="AN12" i="7"/>
  <c r="AM12" i="7"/>
  <c r="AL12" i="7"/>
  <c r="AK12" i="7"/>
  <c r="AJ12" i="7"/>
  <c r="AI12" i="7"/>
  <c r="AH12" i="7"/>
  <c r="AG12" i="7"/>
  <c r="AF12" i="7"/>
  <c r="AC12" i="7"/>
  <c r="AD12" i="7" s="1"/>
  <c r="AG11" i="7"/>
  <c r="A11" i="7"/>
  <c r="AF11" i="7" s="1"/>
  <c r="AF319" i="1"/>
  <c r="A11" i="1"/>
  <c r="AF11" i="1" s="1"/>
  <c r="AF329" i="1"/>
  <c r="AO329" i="1"/>
  <c r="AL329" i="1"/>
  <c r="AJ329" i="1"/>
  <c r="AI329" i="1"/>
  <c r="AH329" i="1"/>
  <c r="AG329" i="1"/>
  <c r="AF328" i="1"/>
  <c r="AO328" i="1"/>
  <c r="AL328" i="1"/>
  <c r="AJ328" i="1"/>
  <c r="AI328" i="1"/>
  <c r="AH328" i="1"/>
  <c r="AF327" i="1"/>
  <c r="AO327" i="1"/>
  <c r="AL327" i="1"/>
  <c r="AJ327" i="1"/>
  <c r="AI327" i="1"/>
  <c r="AH327" i="1"/>
  <c r="AF326" i="1"/>
  <c r="AO326" i="1"/>
  <c r="AL326" i="1"/>
  <c r="AJ326" i="1"/>
  <c r="AI326" i="1"/>
  <c r="AH326" i="1"/>
  <c r="AG326" i="1"/>
  <c r="AF325" i="1"/>
  <c r="AO325" i="1"/>
  <c r="AL325" i="1"/>
  <c r="AJ325" i="1"/>
  <c r="AI325" i="1"/>
  <c r="AG325" i="1"/>
  <c r="AF324" i="1"/>
  <c r="AO324" i="1"/>
  <c r="AL324" i="1"/>
  <c r="AJ324" i="1"/>
  <c r="AI324" i="1"/>
  <c r="AH324" i="1"/>
  <c r="AG324" i="1"/>
  <c r="AF323" i="1"/>
  <c r="AO323" i="1"/>
  <c r="AL323" i="1"/>
  <c r="AJ323" i="1"/>
  <c r="AH323" i="1"/>
  <c r="AG323" i="1"/>
  <c r="AF322" i="1"/>
  <c r="AO322" i="1"/>
  <c r="AL322" i="1"/>
  <c r="AJ322" i="1"/>
  <c r="AI322" i="1"/>
  <c r="AH322" i="1"/>
  <c r="AG322" i="1"/>
  <c r="AF321" i="1"/>
  <c r="AO321" i="1"/>
  <c r="AL321" i="1"/>
  <c r="AH321" i="1"/>
  <c r="AG321" i="1"/>
  <c r="AJ320" i="1"/>
  <c r="AG320" i="1"/>
  <c r="AF320" i="1"/>
  <c r="AG319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T34" i="11" s="1"/>
  <c r="L120" i="1"/>
  <c r="P34" i="11" s="1"/>
  <c r="K120" i="1"/>
  <c r="O34" i="11" s="1"/>
  <c r="J120" i="1"/>
  <c r="N34" i="11" s="1"/>
  <c r="I120" i="1"/>
  <c r="M34" i="11" s="1"/>
  <c r="H120" i="1"/>
  <c r="L34" i="11" s="1"/>
  <c r="G120" i="1"/>
  <c r="K34" i="11" s="1"/>
  <c r="F120" i="1"/>
  <c r="J34" i="11" s="1"/>
  <c r="E120" i="1"/>
  <c r="I34" i="11" s="1"/>
  <c r="D120" i="1"/>
  <c r="H34" i="11" s="1"/>
  <c r="C120" i="1"/>
  <c r="G34" i="11" s="1"/>
  <c r="B120" i="1"/>
  <c r="AC119" i="1"/>
  <c r="AC118" i="1"/>
  <c r="AC117" i="1"/>
  <c r="AC116" i="1"/>
  <c r="AC115" i="1"/>
  <c r="AC114" i="1"/>
  <c r="AC113" i="1"/>
  <c r="AC112" i="1"/>
  <c r="AC111" i="1"/>
  <c r="AD111" i="1" s="1"/>
  <c r="AC110" i="1"/>
  <c r="AD110" i="1" s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T33" i="11" s="1"/>
  <c r="L106" i="1"/>
  <c r="P33" i="11" s="1"/>
  <c r="K106" i="1"/>
  <c r="O33" i="11" s="1"/>
  <c r="J106" i="1"/>
  <c r="N33" i="11" s="1"/>
  <c r="I106" i="1"/>
  <c r="M33" i="11" s="1"/>
  <c r="H106" i="1"/>
  <c r="L33" i="11" s="1"/>
  <c r="G106" i="1"/>
  <c r="K33" i="11" s="1"/>
  <c r="F106" i="1"/>
  <c r="J33" i="11" s="1"/>
  <c r="E106" i="1"/>
  <c r="I33" i="11" s="1"/>
  <c r="D106" i="1"/>
  <c r="H33" i="11" s="1"/>
  <c r="C106" i="1"/>
  <c r="G33" i="11" s="1"/>
  <c r="B106" i="1"/>
  <c r="AC105" i="1"/>
  <c r="AC104" i="1"/>
  <c r="AC103" i="1"/>
  <c r="AC102" i="1"/>
  <c r="AC101" i="1"/>
  <c r="AC100" i="1"/>
  <c r="AC99" i="1"/>
  <c r="AC98" i="1"/>
  <c r="AC97" i="1"/>
  <c r="AD97" i="1" s="1"/>
  <c r="AC96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T32" i="11" s="1"/>
  <c r="L92" i="1"/>
  <c r="P32" i="11" s="1"/>
  <c r="K92" i="1"/>
  <c r="O32" i="11" s="1"/>
  <c r="J92" i="1"/>
  <c r="N32" i="11" s="1"/>
  <c r="I92" i="1"/>
  <c r="M32" i="11" s="1"/>
  <c r="H92" i="1"/>
  <c r="L32" i="11" s="1"/>
  <c r="G92" i="1"/>
  <c r="K32" i="11" s="1"/>
  <c r="F92" i="1"/>
  <c r="J32" i="11" s="1"/>
  <c r="E92" i="1"/>
  <c r="I32" i="11" s="1"/>
  <c r="D92" i="1"/>
  <c r="H32" i="11" s="1"/>
  <c r="C92" i="1"/>
  <c r="G32" i="11" s="1"/>
  <c r="B92" i="1"/>
  <c r="AC91" i="1"/>
  <c r="AC90" i="1"/>
  <c r="AC89" i="1"/>
  <c r="AC88" i="1"/>
  <c r="AC87" i="1"/>
  <c r="AC86" i="1"/>
  <c r="AC85" i="1"/>
  <c r="AC84" i="1"/>
  <c r="AC83" i="1"/>
  <c r="AD83" i="1" s="1"/>
  <c r="AC82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T31" i="11" s="1"/>
  <c r="L78" i="1"/>
  <c r="P31" i="11" s="1"/>
  <c r="K78" i="1"/>
  <c r="O31" i="11" s="1"/>
  <c r="J78" i="1"/>
  <c r="N31" i="11" s="1"/>
  <c r="I78" i="1"/>
  <c r="M31" i="11" s="1"/>
  <c r="H78" i="1"/>
  <c r="L31" i="11" s="1"/>
  <c r="G78" i="1"/>
  <c r="K31" i="11" s="1"/>
  <c r="F78" i="1"/>
  <c r="J31" i="11" s="1"/>
  <c r="E78" i="1"/>
  <c r="I31" i="11" s="1"/>
  <c r="D78" i="1"/>
  <c r="H31" i="11" s="1"/>
  <c r="C78" i="1"/>
  <c r="G31" i="11" s="1"/>
  <c r="B78" i="1"/>
  <c r="AC77" i="1"/>
  <c r="AC76" i="1"/>
  <c r="AC75" i="1"/>
  <c r="AC74" i="1"/>
  <c r="AC73" i="1"/>
  <c r="AC72" i="1"/>
  <c r="AC71" i="1"/>
  <c r="AC70" i="1"/>
  <c r="AT70" i="1" s="1"/>
  <c r="AC69" i="1"/>
  <c r="AD69" i="1" s="1"/>
  <c r="AC68" i="1"/>
  <c r="AD68" i="1" s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T30" i="11" s="1"/>
  <c r="L64" i="1"/>
  <c r="P30" i="11" s="1"/>
  <c r="K64" i="1"/>
  <c r="O30" i="11" s="1"/>
  <c r="J64" i="1"/>
  <c r="N30" i="11" s="1"/>
  <c r="I64" i="1"/>
  <c r="M30" i="11" s="1"/>
  <c r="H64" i="1"/>
  <c r="L30" i="11" s="1"/>
  <c r="G64" i="1"/>
  <c r="K30" i="11" s="1"/>
  <c r="F64" i="1"/>
  <c r="J30" i="11" s="1"/>
  <c r="E64" i="1"/>
  <c r="I30" i="11" s="1"/>
  <c r="D64" i="1"/>
  <c r="H30" i="11" s="1"/>
  <c r="C64" i="1"/>
  <c r="G30" i="11" s="1"/>
  <c r="B64" i="1"/>
  <c r="AC63" i="1"/>
  <c r="AC62" i="1"/>
  <c r="AC61" i="1"/>
  <c r="AC60" i="1"/>
  <c r="AC59" i="1"/>
  <c r="AC58" i="1"/>
  <c r="AC57" i="1"/>
  <c r="AC56" i="1"/>
  <c r="AC55" i="1"/>
  <c r="AD55" i="1" s="1"/>
  <c r="AC54" i="1"/>
  <c r="AD54" i="1" s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T29" i="11" s="1"/>
  <c r="L50" i="1"/>
  <c r="P29" i="11" s="1"/>
  <c r="K50" i="1"/>
  <c r="O29" i="11" s="1"/>
  <c r="J50" i="1"/>
  <c r="N29" i="11" s="1"/>
  <c r="I50" i="1"/>
  <c r="M29" i="11" s="1"/>
  <c r="H50" i="1"/>
  <c r="L29" i="11" s="1"/>
  <c r="G50" i="1"/>
  <c r="K29" i="11" s="1"/>
  <c r="F50" i="1"/>
  <c r="J29" i="11" s="1"/>
  <c r="E50" i="1"/>
  <c r="I29" i="11" s="1"/>
  <c r="D50" i="1"/>
  <c r="H29" i="11" s="1"/>
  <c r="C50" i="1"/>
  <c r="G29" i="11" s="1"/>
  <c r="B50" i="1"/>
  <c r="AC49" i="1"/>
  <c r="AC48" i="1"/>
  <c r="AC47" i="1"/>
  <c r="AC46" i="1"/>
  <c r="AC45" i="1"/>
  <c r="AC44" i="1"/>
  <c r="AC43" i="1"/>
  <c r="AC42" i="1"/>
  <c r="AC41" i="1"/>
  <c r="AD41" i="1" s="1"/>
  <c r="AC40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T28" i="11" s="1"/>
  <c r="L36" i="1"/>
  <c r="P28" i="11" s="1"/>
  <c r="K36" i="1"/>
  <c r="O28" i="11" s="1"/>
  <c r="J36" i="1"/>
  <c r="N28" i="11" s="1"/>
  <c r="I36" i="1"/>
  <c r="M28" i="11" s="1"/>
  <c r="H36" i="1"/>
  <c r="L28" i="11" s="1"/>
  <c r="G36" i="1"/>
  <c r="K28" i="11" s="1"/>
  <c r="F36" i="1"/>
  <c r="J28" i="11" s="1"/>
  <c r="E36" i="1"/>
  <c r="I28" i="11" s="1"/>
  <c r="D36" i="1"/>
  <c r="H28" i="11" s="1"/>
  <c r="C36" i="1"/>
  <c r="G28" i="11" s="1"/>
  <c r="B36" i="1"/>
  <c r="AC35" i="1"/>
  <c r="AC34" i="1"/>
  <c r="AC33" i="1"/>
  <c r="AC32" i="1"/>
  <c r="AC31" i="1"/>
  <c r="AC30" i="1"/>
  <c r="AC29" i="1"/>
  <c r="AC28" i="1"/>
  <c r="AC27" i="1"/>
  <c r="AC26" i="1"/>
  <c r="AD26" i="1" s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T27" i="11" s="1"/>
  <c r="L22" i="1"/>
  <c r="P27" i="11" s="1"/>
  <c r="K22" i="1"/>
  <c r="O27" i="11" s="1"/>
  <c r="J22" i="1"/>
  <c r="N27" i="11" s="1"/>
  <c r="I22" i="1"/>
  <c r="M27" i="11" s="1"/>
  <c r="H22" i="1"/>
  <c r="L27" i="11" s="1"/>
  <c r="G22" i="1"/>
  <c r="K27" i="11" s="1"/>
  <c r="E22" i="1"/>
  <c r="I27" i="11" s="1"/>
  <c r="D22" i="1"/>
  <c r="H27" i="11" s="1"/>
  <c r="H97" i="11" s="1"/>
  <c r="C22" i="1"/>
  <c r="G27" i="11" s="1"/>
  <c r="B22" i="1"/>
  <c r="AC21" i="1"/>
  <c r="AC20" i="1"/>
  <c r="AC19" i="1"/>
  <c r="AC18" i="1"/>
  <c r="AC17" i="1"/>
  <c r="AC16" i="1"/>
  <c r="AC15" i="1"/>
  <c r="AC14" i="1"/>
  <c r="AC13" i="1"/>
  <c r="AO12" i="1"/>
  <c r="AN12" i="1"/>
  <c r="AM12" i="1"/>
  <c r="AL12" i="1"/>
  <c r="AK12" i="1"/>
  <c r="AJ12" i="1"/>
  <c r="AI12" i="1"/>
  <c r="AH12" i="1"/>
  <c r="AG12" i="1"/>
  <c r="AF12" i="1"/>
  <c r="AC12" i="1"/>
  <c r="AD12" i="1" s="1"/>
  <c r="AG11" i="1"/>
  <c r="G99" i="11" l="1"/>
  <c r="O99" i="11"/>
  <c r="H99" i="11"/>
  <c r="P99" i="11"/>
  <c r="AD21" i="8"/>
  <c r="BA14" i="8"/>
  <c r="AD33" i="8"/>
  <c r="AY28" i="8"/>
  <c r="AD45" i="8"/>
  <c r="AW42" i="8"/>
  <c r="AD57" i="8"/>
  <c r="AU56" i="8"/>
  <c r="AD77" i="8"/>
  <c r="BA70" i="8"/>
  <c r="AD89" i="8"/>
  <c r="AY84" i="8"/>
  <c r="AD101" i="8"/>
  <c r="AW98" i="8"/>
  <c r="AD113" i="8"/>
  <c r="AU112" i="8"/>
  <c r="AD14" i="8"/>
  <c r="AT14" i="8"/>
  <c r="N99" i="11"/>
  <c r="AD34" i="8"/>
  <c r="AZ28" i="8"/>
  <c r="AD46" i="8"/>
  <c r="AX42" i="8"/>
  <c r="AD58" i="8"/>
  <c r="AV56" i="8"/>
  <c r="AD70" i="8"/>
  <c r="AT70" i="8"/>
  <c r="AD90" i="8"/>
  <c r="AZ84" i="8"/>
  <c r="AD102" i="8"/>
  <c r="AX98" i="8"/>
  <c r="AD114" i="8"/>
  <c r="AV112" i="8"/>
  <c r="AD35" i="8"/>
  <c r="BA28" i="8"/>
  <c r="AD71" i="8"/>
  <c r="AU70" i="8"/>
  <c r="AD17" i="8"/>
  <c r="AW14" i="8"/>
  <c r="AD29" i="8"/>
  <c r="AU28" i="8"/>
  <c r="AD49" i="8"/>
  <c r="BA42" i="8"/>
  <c r="AD61" i="8"/>
  <c r="AY56" i="8"/>
  <c r="AD73" i="8"/>
  <c r="AW70" i="8"/>
  <c r="V75" i="11"/>
  <c r="Z75" i="11" s="1"/>
  <c r="AB75" i="11" s="1"/>
  <c r="AD85" i="8"/>
  <c r="AU84" i="8"/>
  <c r="AD105" i="8"/>
  <c r="BA98" i="8"/>
  <c r="AD117" i="8"/>
  <c r="AY112" i="8"/>
  <c r="AD115" i="8"/>
  <c r="AW112" i="8"/>
  <c r="AD18" i="8"/>
  <c r="AX14" i="8"/>
  <c r="AD30" i="8"/>
  <c r="AV28" i="8"/>
  <c r="AD42" i="8"/>
  <c r="AT42" i="8"/>
  <c r="AD62" i="8"/>
  <c r="AZ56" i="8"/>
  <c r="AD74" i="8"/>
  <c r="AX70" i="8"/>
  <c r="AD86" i="8"/>
  <c r="AV84" i="8"/>
  <c r="AD98" i="8"/>
  <c r="AT98" i="8"/>
  <c r="AD118" i="8"/>
  <c r="AZ112" i="8"/>
  <c r="AD15" i="8"/>
  <c r="AU14" i="8"/>
  <c r="AD47" i="8"/>
  <c r="AY42" i="8"/>
  <c r="K99" i="11"/>
  <c r="AD28" i="8"/>
  <c r="AT28" i="8"/>
  <c r="AD60" i="8"/>
  <c r="AX56" i="8"/>
  <c r="AD104" i="8"/>
  <c r="AZ98" i="8"/>
  <c r="AD116" i="8"/>
  <c r="AX112" i="8"/>
  <c r="AD19" i="8"/>
  <c r="AY14" i="8"/>
  <c r="AD31" i="8"/>
  <c r="AW28" i="8"/>
  <c r="V72" i="11"/>
  <c r="Z72" i="11" s="1"/>
  <c r="AB72" i="11" s="1"/>
  <c r="AD43" i="8"/>
  <c r="AD50" i="8" s="1"/>
  <c r="AU42" i="8"/>
  <c r="AD63" i="8"/>
  <c r="BA56" i="8"/>
  <c r="AD75" i="8"/>
  <c r="AY70" i="8"/>
  <c r="AD87" i="8"/>
  <c r="AW84" i="8"/>
  <c r="V76" i="11"/>
  <c r="Z76" i="11" s="1"/>
  <c r="AB76" i="11" s="1"/>
  <c r="AD99" i="8"/>
  <c r="AU98" i="8"/>
  <c r="AD119" i="8"/>
  <c r="BA112" i="8"/>
  <c r="AD59" i="8"/>
  <c r="AW56" i="8"/>
  <c r="AD91" i="8"/>
  <c r="BA84" i="8"/>
  <c r="AD103" i="8"/>
  <c r="AY98" i="8"/>
  <c r="AD16" i="8"/>
  <c r="AV14" i="8"/>
  <c r="AD48" i="8"/>
  <c r="AZ42" i="8"/>
  <c r="AD72" i="8"/>
  <c r="AV70" i="8"/>
  <c r="AD84" i="8"/>
  <c r="AD92" i="8" s="1"/>
  <c r="AT84" i="8"/>
  <c r="AD20" i="8"/>
  <c r="AZ14" i="8"/>
  <c r="L99" i="11"/>
  <c r="AD32" i="8"/>
  <c r="AX28" i="8"/>
  <c r="AD44" i="8"/>
  <c r="AV42" i="8"/>
  <c r="AD56" i="8"/>
  <c r="AT56" i="8"/>
  <c r="AD76" i="8"/>
  <c r="AZ70" i="8"/>
  <c r="AD88" i="8"/>
  <c r="AX84" i="8"/>
  <c r="AD100" i="8"/>
  <c r="AV98" i="8"/>
  <c r="AD112" i="8"/>
  <c r="AT112" i="8"/>
  <c r="AD14" i="7"/>
  <c r="AT14" i="7"/>
  <c r="AD101" i="7"/>
  <c r="AW98" i="7"/>
  <c r="AD102" i="7"/>
  <c r="AX98" i="7"/>
  <c r="AD114" i="7"/>
  <c r="AV112" i="7"/>
  <c r="AD45" i="7"/>
  <c r="AW42" i="7"/>
  <c r="AD89" i="7"/>
  <c r="AY84" i="7"/>
  <c r="AD58" i="7"/>
  <c r="AV56" i="7"/>
  <c r="H98" i="11"/>
  <c r="AD47" i="7"/>
  <c r="AY42" i="7"/>
  <c r="AD18" i="7"/>
  <c r="AX14" i="7"/>
  <c r="AD29" i="7"/>
  <c r="AU28" i="7"/>
  <c r="AD49" i="7"/>
  <c r="BA42" i="7"/>
  <c r="AD61" i="7"/>
  <c r="AY56" i="7"/>
  <c r="AD73" i="7"/>
  <c r="AW70" i="7"/>
  <c r="AD85" i="7"/>
  <c r="AU84" i="7"/>
  <c r="AD105" i="7"/>
  <c r="BA98" i="7"/>
  <c r="AD117" i="7"/>
  <c r="AY112" i="7"/>
  <c r="AD77" i="7"/>
  <c r="BA70" i="7"/>
  <c r="AD34" i="7"/>
  <c r="AZ28" i="7"/>
  <c r="AD46" i="7"/>
  <c r="AX42" i="7"/>
  <c r="AD16" i="7"/>
  <c r="AV14" i="7"/>
  <c r="AD35" i="7"/>
  <c r="BA28" i="7"/>
  <c r="AD59" i="7"/>
  <c r="AW56" i="7"/>
  <c r="AD103" i="7"/>
  <c r="AY98" i="7"/>
  <c r="AD17" i="7"/>
  <c r="AW14" i="7"/>
  <c r="AD28" i="7"/>
  <c r="AT28" i="7"/>
  <c r="AD48" i="7"/>
  <c r="AZ42" i="7"/>
  <c r="AD72" i="7"/>
  <c r="AV70" i="7"/>
  <c r="AD116" i="7"/>
  <c r="AX112" i="7"/>
  <c r="AD19" i="7"/>
  <c r="AY14" i="7"/>
  <c r="AD30" i="7"/>
  <c r="AV28" i="7"/>
  <c r="AD42" i="7"/>
  <c r="AT42" i="7"/>
  <c r="AD62" i="7"/>
  <c r="AZ56" i="7"/>
  <c r="AD74" i="7"/>
  <c r="AX70" i="7"/>
  <c r="AD86" i="7"/>
  <c r="AV84" i="7"/>
  <c r="AD118" i="7"/>
  <c r="AZ112" i="7"/>
  <c r="AD57" i="7"/>
  <c r="AU56" i="7"/>
  <c r="AD70" i="7"/>
  <c r="AT70" i="7"/>
  <c r="AD90" i="7"/>
  <c r="AZ84" i="7"/>
  <c r="AD71" i="7"/>
  <c r="AU70" i="7"/>
  <c r="R98" i="11"/>
  <c r="AD104" i="7"/>
  <c r="AZ98" i="7"/>
  <c r="AD20" i="7"/>
  <c r="AZ14" i="7"/>
  <c r="AD31" i="7"/>
  <c r="AW28" i="7"/>
  <c r="AD43" i="7"/>
  <c r="AU42" i="7"/>
  <c r="AD63" i="7"/>
  <c r="BA56" i="7"/>
  <c r="AD75" i="7"/>
  <c r="AY70" i="7"/>
  <c r="AD87" i="7"/>
  <c r="AW84" i="7"/>
  <c r="AD99" i="7"/>
  <c r="AU98" i="7"/>
  <c r="AD119" i="7"/>
  <c r="BA112" i="7"/>
  <c r="AD33" i="7"/>
  <c r="AY28" i="7"/>
  <c r="AD113" i="7"/>
  <c r="AU112" i="7"/>
  <c r="AD15" i="7"/>
  <c r="AU14" i="7"/>
  <c r="AD91" i="7"/>
  <c r="BA84" i="7"/>
  <c r="AD115" i="7"/>
  <c r="AW112" i="7"/>
  <c r="AD60" i="7"/>
  <c r="AX56" i="7"/>
  <c r="AD84" i="7"/>
  <c r="AD92" i="7" s="1"/>
  <c r="AT84" i="7"/>
  <c r="AD21" i="7"/>
  <c r="BA14" i="7"/>
  <c r="AD32" i="7"/>
  <c r="AX28" i="7"/>
  <c r="AD44" i="7"/>
  <c r="AV42" i="7"/>
  <c r="AD56" i="7"/>
  <c r="AT56" i="7"/>
  <c r="AD76" i="7"/>
  <c r="AZ70" i="7"/>
  <c r="AD88" i="7"/>
  <c r="AX84" i="7"/>
  <c r="AD100" i="7"/>
  <c r="AV98" i="7"/>
  <c r="AD112" i="7"/>
  <c r="AT112" i="7"/>
  <c r="AD29" i="1"/>
  <c r="AU28" i="1"/>
  <c r="AD49" i="1"/>
  <c r="BA42" i="1"/>
  <c r="AD61" i="1"/>
  <c r="AY56" i="1"/>
  <c r="AD98" i="1"/>
  <c r="AT98" i="1"/>
  <c r="AD99" i="1"/>
  <c r="AU98" i="1"/>
  <c r="AD119" i="1"/>
  <c r="BA112" i="1"/>
  <c r="AD19" i="1"/>
  <c r="AY14" i="1"/>
  <c r="AD32" i="1"/>
  <c r="AX28" i="1"/>
  <c r="AD44" i="1"/>
  <c r="AV42" i="1"/>
  <c r="AD56" i="1"/>
  <c r="AT56" i="1"/>
  <c r="AD76" i="1"/>
  <c r="AZ70" i="1"/>
  <c r="AD88" i="1"/>
  <c r="AX84" i="1"/>
  <c r="AD100" i="1"/>
  <c r="AV98" i="1"/>
  <c r="AD112" i="1"/>
  <c r="AT112" i="1"/>
  <c r="AD117" i="1"/>
  <c r="AY112" i="1"/>
  <c r="AD17" i="1"/>
  <c r="AW14" i="1"/>
  <c r="AD42" i="1"/>
  <c r="AT42" i="1"/>
  <c r="AD118" i="1"/>
  <c r="AZ112" i="1"/>
  <c r="K97" i="11"/>
  <c r="AD31" i="1"/>
  <c r="AW28" i="1"/>
  <c r="AD63" i="1"/>
  <c r="BA56" i="1"/>
  <c r="AD75" i="1"/>
  <c r="AY70" i="1"/>
  <c r="AD20" i="1"/>
  <c r="AZ14" i="1"/>
  <c r="AD33" i="1"/>
  <c r="AY28" i="1"/>
  <c r="AD45" i="1"/>
  <c r="AW42" i="1"/>
  <c r="AD57" i="1"/>
  <c r="AU56" i="1"/>
  <c r="AD77" i="1"/>
  <c r="BA70" i="1"/>
  <c r="AD89" i="1"/>
  <c r="AY84" i="1"/>
  <c r="AD101" i="1"/>
  <c r="AW98" i="1"/>
  <c r="AD113" i="1"/>
  <c r="AU112" i="1"/>
  <c r="AD73" i="1"/>
  <c r="AW70" i="1"/>
  <c r="AD105" i="1"/>
  <c r="BA98" i="1"/>
  <c r="AD62" i="1"/>
  <c r="AD64" i="1" s="1"/>
  <c r="AZ56" i="1"/>
  <c r="AD86" i="1"/>
  <c r="AV84" i="1"/>
  <c r="AD21" i="1"/>
  <c r="BA14" i="1"/>
  <c r="N97" i="11"/>
  <c r="AD34" i="1"/>
  <c r="AZ28" i="1"/>
  <c r="AD46" i="1"/>
  <c r="AX42" i="1"/>
  <c r="AD58" i="1"/>
  <c r="AV56" i="1"/>
  <c r="AD90" i="1"/>
  <c r="AZ84" i="1"/>
  <c r="AD102" i="1"/>
  <c r="AX98" i="1"/>
  <c r="AD114" i="1"/>
  <c r="AV112" i="1"/>
  <c r="AD85" i="1"/>
  <c r="AU84" i="1"/>
  <c r="AD18" i="1"/>
  <c r="AX14" i="1"/>
  <c r="AD43" i="1"/>
  <c r="AU42" i="1"/>
  <c r="AD87" i="1"/>
  <c r="AW84" i="1"/>
  <c r="AD14" i="1"/>
  <c r="AT14" i="1"/>
  <c r="O97" i="11"/>
  <c r="AD35" i="1"/>
  <c r="BA28" i="1"/>
  <c r="AD47" i="1"/>
  <c r="AY42" i="1"/>
  <c r="AD59" i="1"/>
  <c r="AW56" i="1"/>
  <c r="AD71" i="1"/>
  <c r="AU70" i="1"/>
  <c r="AD91" i="1"/>
  <c r="BA84" i="1"/>
  <c r="AD103" i="1"/>
  <c r="AY98" i="1"/>
  <c r="AD115" i="1"/>
  <c r="AW112" i="1"/>
  <c r="AD16" i="1"/>
  <c r="AV14" i="1"/>
  <c r="AD30" i="1"/>
  <c r="AV28" i="1"/>
  <c r="AD74" i="1"/>
  <c r="AX70" i="1"/>
  <c r="AD15" i="1"/>
  <c r="AU14" i="1"/>
  <c r="G97" i="11"/>
  <c r="P97" i="11"/>
  <c r="AD28" i="1"/>
  <c r="AT28" i="1"/>
  <c r="AD48" i="1"/>
  <c r="AZ42" i="1"/>
  <c r="AD60" i="1"/>
  <c r="AX56" i="1"/>
  <c r="AD72" i="1"/>
  <c r="AV70" i="1"/>
  <c r="AD84" i="1"/>
  <c r="AT84" i="1"/>
  <c r="AD104" i="1"/>
  <c r="AZ98" i="1"/>
  <c r="AD116" i="1"/>
  <c r="AX112" i="1"/>
  <c r="AD15" i="10"/>
  <c r="AU14" i="10"/>
  <c r="AD35" i="10"/>
  <c r="BA28" i="10"/>
  <c r="AD59" i="10"/>
  <c r="AW56" i="10"/>
  <c r="K96" i="11"/>
  <c r="AD115" i="10"/>
  <c r="AD120" i="10" s="1"/>
  <c r="AW112" i="10"/>
  <c r="AD48" i="10"/>
  <c r="AZ42" i="10"/>
  <c r="AD116" i="10"/>
  <c r="AX112" i="10"/>
  <c r="AD61" i="10"/>
  <c r="AY56" i="10"/>
  <c r="AD85" i="10"/>
  <c r="AU84" i="10"/>
  <c r="AD118" i="10"/>
  <c r="AZ112" i="10"/>
  <c r="AD19" i="10"/>
  <c r="AY14" i="10"/>
  <c r="AD31" i="10"/>
  <c r="AW28" i="10"/>
  <c r="AD43" i="10"/>
  <c r="AU42" i="10"/>
  <c r="AD63" i="10"/>
  <c r="BA56" i="10"/>
  <c r="AD75" i="10"/>
  <c r="AY70" i="10"/>
  <c r="AD87" i="10"/>
  <c r="AW84" i="10"/>
  <c r="AD99" i="10"/>
  <c r="AU98" i="10"/>
  <c r="AD60" i="10"/>
  <c r="AX56" i="10"/>
  <c r="AD72" i="10"/>
  <c r="AV70" i="10"/>
  <c r="AD84" i="10"/>
  <c r="AT84" i="10"/>
  <c r="AD104" i="10"/>
  <c r="AZ98" i="10"/>
  <c r="AD29" i="10"/>
  <c r="AU28" i="10"/>
  <c r="AD117" i="10"/>
  <c r="AY112" i="10"/>
  <c r="AD20" i="10"/>
  <c r="AZ14" i="10"/>
  <c r="L96" i="11"/>
  <c r="AD32" i="10"/>
  <c r="AX28" i="10"/>
  <c r="AD44" i="10"/>
  <c r="AV42" i="10"/>
  <c r="AD56" i="10"/>
  <c r="AT56" i="10"/>
  <c r="AD76" i="10"/>
  <c r="AZ70" i="10"/>
  <c r="AD88" i="10"/>
  <c r="AX84" i="10"/>
  <c r="AD100" i="10"/>
  <c r="AV98" i="10"/>
  <c r="AD112" i="10"/>
  <c r="AT112" i="10"/>
  <c r="AD119" i="10"/>
  <c r="BA112" i="10"/>
  <c r="AD47" i="10"/>
  <c r="AY42" i="10"/>
  <c r="AD71" i="10"/>
  <c r="AU70" i="10"/>
  <c r="AD91" i="10"/>
  <c r="BA84" i="10"/>
  <c r="AD16" i="10"/>
  <c r="AV14" i="10"/>
  <c r="AD17" i="10"/>
  <c r="AW14" i="10"/>
  <c r="AD49" i="10"/>
  <c r="BA42" i="10"/>
  <c r="AD18" i="10"/>
  <c r="AX14" i="10"/>
  <c r="AD30" i="10"/>
  <c r="AV28" i="10"/>
  <c r="AD42" i="10"/>
  <c r="AT42" i="10"/>
  <c r="AD62" i="10"/>
  <c r="AZ56" i="10"/>
  <c r="AD21" i="10"/>
  <c r="BA14" i="10"/>
  <c r="M96" i="11"/>
  <c r="AD33" i="10"/>
  <c r="AY28" i="10"/>
  <c r="AD57" i="10"/>
  <c r="AU56" i="10"/>
  <c r="AD77" i="10"/>
  <c r="BA70" i="10"/>
  <c r="AD89" i="10"/>
  <c r="AY84" i="10"/>
  <c r="AD101" i="10"/>
  <c r="AW98" i="10"/>
  <c r="AD113" i="10"/>
  <c r="AU112" i="10"/>
  <c r="AD103" i="10"/>
  <c r="AY98" i="10"/>
  <c r="AD28" i="10"/>
  <c r="AT28" i="10"/>
  <c r="AD73" i="10"/>
  <c r="AW70" i="10"/>
  <c r="AD105" i="10"/>
  <c r="BA98" i="10"/>
  <c r="AD74" i="10"/>
  <c r="AX70" i="10"/>
  <c r="AD86" i="10"/>
  <c r="AV84" i="10"/>
  <c r="AD14" i="10"/>
  <c r="AT14" i="10"/>
  <c r="N96" i="11"/>
  <c r="AD34" i="10"/>
  <c r="AZ28" i="10"/>
  <c r="AD46" i="10"/>
  <c r="AX42" i="10"/>
  <c r="AD58" i="10"/>
  <c r="AV56" i="10"/>
  <c r="AD70" i="10"/>
  <c r="AT70" i="10"/>
  <c r="AD90" i="10"/>
  <c r="AZ84" i="10"/>
  <c r="AD102" i="10"/>
  <c r="AX98" i="10"/>
  <c r="AD114" i="10"/>
  <c r="AV112" i="10"/>
  <c r="AD34" i="9"/>
  <c r="AZ28" i="9"/>
  <c r="AD46" i="9"/>
  <c r="AX42" i="9"/>
  <c r="AD115" i="9"/>
  <c r="AW112" i="9"/>
  <c r="AD84" i="9"/>
  <c r="AT84" i="9"/>
  <c r="AD18" i="9"/>
  <c r="AX14" i="9"/>
  <c r="AD29" i="9"/>
  <c r="AU28" i="9"/>
  <c r="AD49" i="9"/>
  <c r="BA42" i="9"/>
  <c r="AD61" i="9"/>
  <c r="AY56" i="9"/>
  <c r="AD73" i="9"/>
  <c r="AW70" i="9"/>
  <c r="AD85" i="9"/>
  <c r="AU84" i="9"/>
  <c r="AD105" i="9"/>
  <c r="BA98" i="9"/>
  <c r="AD117" i="9"/>
  <c r="AY112" i="9"/>
  <c r="AD114" i="9"/>
  <c r="AV112" i="9"/>
  <c r="H95" i="11"/>
  <c r="AD35" i="9"/>
  <c r="BA28" i="9"/>
  <c r="AD59" i="9"/>
  <c r="AW56" i="9"/>
  <c r="AD71" i="9"/>
  <c r="AU70" i="9"/>
  <c r="AD17" i="9"/>
  <c r="AW14" i="9"/>
  <c r="AD28" i="9"/>
  <c r="AD19" i="9"/>
  <c r="AY14" i="9"/>
  <c r="AD30" i="9"/>
  <c r="AV28" i="9"/>
  <c r="AD42" i="9"/>
  <c r="AT42" i="9"/>
  <c r="AD62" i="9"/>
  <c r="AZ56" i="9"/>
  <c r="AD74" i="9"/>
  <c r="AX70" i="9"/>
  <c r="AD86" i="9"/>
  <c r="AV84" i="9"/>
  <c r="AD98" i="9"/>
  <c r="AT98" i="9"/>
  <c r="AD118" i="9"/>
  <c r="AZ112" i="9"/>
  <c r="AD15" i="9"/>
  <c r="AU14" i="9"/>
  <c r="AD90" i="9"/>
  <c r="AZ84" i="9"/>
  <c r="AD16" i="9"/>
  <c r="AV14" i="9"/>
  <c r="AD20" i="9"/>
  <c r="AZ14" i="9"/>
  <c r="AD31" i="9"/>
  <c r="AW28" i="9"/>
  <c r="AD43" i="9"/>
  <c r="AU42" i="9"/>
  <c r="AD63" i="9"/>
  <c r="BA56" i="9"/>
  <c r="AD75" i="9"/>
  <c r="AY70" i="9"/>
  <c r="AD87" i="9"/>
  <c r="AW84" i="9"/>
  <c r="AD99" i="9"/>
  <c r="AU98" i="9"/>
  <c r="AD119" i="9"/>
  <c r="BA112" i="9"/>
  <c r="AD91" i="9"/>
  <c r="BA84" i="9"/>
  <c r="AD60" i="9"/>
  <c r="AX56" i="9"/>
  <c r="AD116" i="9"/>
  <c r="AX112" i="9"/>
  <c r="AD21" i="9"/>
  <c r="BA14" i="9"/>
  <c r="AD32" i="9"/>
  <c r="AX28" i="9"/>
  <c r="AD44" i="9"/>
  <c r="AV42" i="9"/>
  <c r="AD56" i="9"/>
  <c r="AT56" i="9"/>
  <c r="AD76" i="9"/>
  <c r="AZ70" i="9"/>
  <c r="AD88" i="9"/>
  <c r="AX84" i="9"/>
  <c r="AD100" i="9"/>
  <c r="AV98" i="9"/>
  <c r="AD112" i="9"/>
  <c r="AT112" i="9"/>
  <c r="AD58" i="9"/>
  <c r="AV56" i="9"/>
  <c r="AD70" i="9"/>
  <c r="AT70" i="9"/>
  <c r="AD102" i="9"/>
  <c r="AX98" i="9"/>
  <c r="AD47" i="9"/>
  <c r="AY42" i="9"/>
  <c r="AD103" i="9"/>
  <c r="AY98" i="9"/>
  <c r="AD48" i="9"/>
  <c r="AZ42" i="9"/>
  <c r="AD72" i="9"/>
  <c r="AV70" i="9"/>
  <c r="AD104" i="9"/>
  <c r="AZ98" i="9"/>
  <c r="AD14" i="9"/>
  <c r="AT14" i="9"/>
  <c r="AD45" i="9"/>
  <c r="AW42" i="9"/>
  <c r="AD57" i="9"/>
  <c r="AU56" i="9"/>
  <c r="AD77" i="9"/>
  <c r="BA70" i="9"/>
  <c r="AD89" i="9"/>
  <c r="AY84" i="9"/>
  <c r="AD101" i="9"/>
  <c r="AW98" i="9"/>
  <c r="AD113" i="9"/>
  <c r="AU112" i="9"/>
  <c r="V77" i="11"/>
  <c r="Z77" i="11" s="1"/>
  <c r="AB77" i="11" s="1"/>
  <c r="T99" i="11"/>
  <c r="T98" i="11"/>
  <c r="P98" i="11"/>
  <c r="V53" i="11"/>
  <c r="Z53" i="11" s="1"/>
  <c r="AB53" i="11" s="1"/>
  <c r="Q98" i="11"/>
  <c r="G98" i="11"/>
  <c r="O98" i="11"/>
  <c r="S98" i="11"/>
  <c r="V50" i="11"/>
  <c r="Z50" i="11" s="1"/>
  <c r="AB50" i="11" s="1"/>
  <c r="V54" i="11"/>
  <c r="Z54" i="11" s="1"/>
  <c r="AB54" i="11" s="1"/>
  <c r="K98" i="11"/>
  <c r="I98" i="11"/>
  <c r="V33" i="11"/>
  <c r="Z33" i="11" s="1"/>
  <c r="AB33" i="11" s="1"/>
  <c r="V32" i="11"/>
  <c r="Z32" i="11" s="1"/>
  <c r="AB32" i="11" s="1"/>
  <c r="V31" i="11"/>
  <c r="Z31" i="11" s="1"/>
  <c r="AB31" i="11" s="1"/>
  <c r="V30" i="11"/>
  <c r="Z30" i="11" s="1"/>
  <c r="AB30" i="11" s="1"/>
  <c r="T97" i="11"/>
  <c r="V26" i="11"/>
  <c r="Z26" i="11" s="1"/>
  <c r="AB26" i="11" s="1"/>
  <c r="V55" i="11"/>
  <c r="Z55" i="11" s="1"/>
  <c r="AB55" i="11" s="1"/>
  <c r="V74" i="11"/>
  <c r="Z74" i="11" s="1"/>
  <c r="AB74" i="11" s="1"/>
  <c r="V25" i="11"/>
  <c r="Z25" i="11" s="1"/>
  <c r="AB25" i="11" s="1"/>
  <c r="T96" i="11"/>
  <c r="V24" i="11"/>
  <c r="Z24" i="11" s="1"/>
  <c r="AB24" i="11" s="1"/>
  <c r="V23" i="11"/>
  <c r="Z23" i="11" s="1"/>
  <c r="AB23" i="11" s="1"/>
  <c r="V22" i="11"/>
  <c r="Z22" i="11" s="1"/>
  <c r="AB22" i="11" s="1"/>
  <c r="V20" i="11"/>
  <c r="Z20" i="11" s="1"/>
  <c r="AB20" i="11" s="1"/>
  <c r="V78" i="11"/>
  <c r="Z78" i="11" s="1"/>
  <c r="AB78" i="11" s="1"/>
  <c r="V73" i="11"/>
  <c r="Z73" i="11" s="1"/>
  <c r="AB73" i="11" s="1"/>
  <c r="I99" i="11"/>
  <c r="V51" i="11"/>
  <c r="Z51" i="11" s="1"/>
  <c r="AB51" i="11" s="1"/>
  <c r="I97" i="11"/>
  <c r="V28" i="11"/>
  <c r="Z28" i="11" s="1"/>
  <c r="AB28" i="11" s="1"/>
  <c r="V21" i="11"/>
  <c r="Z21" i="11" s="1"/>
  <c r="AB21" i="11" s="1"/>
  <c r="I96" i="11"/>
  <c r="V56" i="11"/>
  <c r="Z56" i="11" s="1"/>
  <c r="AB56" i="11" s="1"/>
  <c r="L98" i="11"/>
  <c r="V34" i="11"/>
  <c r="Z34" i="11" s="1"/>
  <c r="AB34" i="11" s="1"/>
  <c r="L97" i="11"/>
  <c r="V4" i="11"/>
  <c r="Z4" i="11" s="1"/>
  <c r="AB4" i="11" s="1"/>
  <c r="N95" i="11"/>
  <c r="O95" i="11"/>
  <c r="P95" i="11"/>
  <c r="T95" i="11"/>
  <c r="V10" i="11"/>
  <c r="Z10" i="11" s="1"/>
  <c r="AB10" i="11" s="1"/>
  <c r="V9" i="11"/>
  <c r="Z9" i="11" s="1"/>
  <c r="AB9" i="11" s="1"/>
  <c r="V8" i="11"/>
  <c r="Z8" i="11" s="1"/>
  <c r="AB8" i="11" s="1"/>
  <c r="V7" i="11"/>
  <c r="Z7" i="11" s="1"/>
  <c r="AB7" i="11" s="1"/>
  <c r="G95" i="11"/>
  <c r="I95" i="11"/>
  <c r="V5" i="11"/>
  <c r="Z5" i="11" s="1"/>
  <c r="AB5" i="11" s="1"/>
  <c r="K95" i="11"/>
  <c r="V6" i="11"/>
  <c r="Z6" i="11" s="1"/>
  <c r="AB6" i="11" s="1"/>
  <c r="L95" i="11"/>
  <c r="V52" i="11"/>
  <c r="Z52" i="11" s="1"/>
  <c r="AB52" i="11" s="1"/>
  <c r="M98" i="11"/>
  <c r="M95" i="11"/>
  <c r="J97" i="11"/>
  <c r="V29" i="11"/>
  <c r="Z29" i="11" s="1"/>
  <c r="AB29" i="11" s="1"/>
  <c r="J99" i="11"/>
  <c r="V71" i="11"/>
  <c r="Z71" i="11" s="1"/>
  <c r="AB71" i="11" s="1"/>
  <c r="V49" i="11"/>
  <c r="Z49" i="11" s="1"/>
  <c r="AB49" i="11" s="1"/>
  <c r="J98" i="11"/>
  <c r="M97" i="11"/>
  <c r="V27" i="11"/>
  <c r="Z27" i="11" s="1"/>
  <c r="AB27" i="11" s="1"/>
  <c r="J96" i="11"/>
  <c r="V19" i="11"/>
  <c r="Z19" i="11" s="1"/>
  <c r="AB19" i="11" s="1"/>
  <c r="V3" i="11"/>
  <c r="Z3" i="11" s="1"/>
  <c r="AB3" i="11" s="1"/>
  <c r="J95" i="11"/>
  <c r="AN295" i="10"/>
  <c r="AN295" i="9"/>
  <c r="AK298" i="10"/>
  <c r="AN326" i="7"/>
  <c r="J330" i="8"/>
  <c r="J332" i="8" s="1"/>
  <c r="U330" i="8"/>
  <c r="U332" i="8" s="1"/>
  <c r="AN322" i="8"/>
  <c r="AC64" i="8"/>
  <c r="BB56" i="8" s="1"/>
  <c r="AP119" i="10"/>
  <c r="AQ119" i="10" s="1"/>
  <c r="AH330" i="8"/>
  <c r="AH332" i="8" s="1"/>
  <c r="AN294" i="9"/>
  <c r="AM294" i="10"/>
  <c r="AN298" i="10"/>
  <c r="AN299" i="9"/>
  <c r="AN297" i="10"/>
  <c r="AN326" i="8"/>
  <c r="K302" i="10"/>
  <c r="K304" i="10" s="1"/>
  <c r="V302" i="10"/>
  <c r="V304" i="10" s="1"/>
  <c r="AC297" i="10"/>
  <c r="AD297" i="10" s="1"/>
  <c r="AC298" i="9"/>
  <c r="AD298" i="9" s="1"/>
  <c r="AM298" i="9"/>
  <c r="AK293" i="10"/>
  <c r="U302" i="10"/>
  <c r="U304" i="10" s="1"/>
  <c r="AN298" i="9"/>
  <c r="G302" i="10"/>
  <c r="G304" i="10" s="1"/>
  <c r="R302" i="10"/>
  <c r="R304" i="10" s="1"/>
  <c r="Z302" i="10"/>
  <c r="Z304" i="10" s="1"/>
  <c r="AG320" i="8"/>
  <c r="AJ330" i="8"/>
  <c r="AJ332" i="8" s="1"/>
  <c r="AK323" i="8"/>
  <c r="AN323" i="8"/>
  <c r="AC64" i="9"/>
  <c r="BB56" i="9" s="1"/>
  <c r="AK120" i="10"/>
  <c r="AK294" i="10"/>
  <c r="AK297" i="10"/>
  <c r="AK301" i="10"/>
  <c r="L302" i="9"/>
  <c r="L304" i="9" s="1"/>
  <c r="W302" i="9"/>
  <c r="W304" i="9" s="1"/>
  <c r="AC50" i="10"/>
  <c r="BB42" i="10" s="1"/>
  <c r="AC78" i="9"/>
  <c r="BB70" i="9" s="1"/>
  <c r="AM293" i="9"/>
  <c r="AN293" i="9"/>
  <c r="P302" i="9"/>
  <c r="P304" i="9" s="1"/>
  <c r="X302" i="9"/>
  <c r="X304" i="9" s="1"/>
  <c r="AD45" i="10"/>
  <c r="AD50" i="10" s="1"/>
  <c r="AK297" i="9"/>
  <c r="AM297" i="9"/>
  <c r="AN297" i="9"/>
  <c r="AK301" i="9"/>
  <c r="AM301" i="9"/>
  <c r="AN301" i="9"/>
  <c r="AI120" i="10"/>
  <c r="I302" i="10"/>
  <c r="I304" i="10" s="1"/>
  <c r="T302" i="10"/>
  <c r="T304" i="10" s="1"/>
  <c r="AB302" i="10"/>
  <c r="AB304" i="10" s="1"/>
  <c r="AM299" i="10"/>
  <c r="AN299" i="10"/>
  <c r="L330" i="8"/>
  <c r="L332" i="8" s="1"/>
  <c r="AM325" i="8"/>
  <c r="AC120" i="8"/>
  <c r="BB112" i="8" s="1"/>
  <c r="AM321" i="8"/>
  <c r="AN321" i="8"/>
  <c r="AK326" i="8"/>
  <c r="AK329" i="8"/>
  <c r="AM329" i="8"/>
  <c r="AN329" i="8"/>
  <c r="G302" i="9"/>
  <c r="G304" i="9" s="1"/>
  <c r="R302" i="9"/>
  <c r="R304" i="9" s="1"/>
  <c r="Z302" i="9"/>
  <c r="Z304" i="9" s="1"/>
  <c r="AM296" i="9"/>
  <c r="AN296" i="9"/>
  <c r="AK298" i="9"/>
  <c r="AM300" i="9"/>
  <c r="AN300" i="9"/>
  <c r="AC22" i="10"/>
  <c r="BB14" i="10" s="1"/>
  <c r="AC106" i="10"/>
  <c r="BB98" i="10" s="1"/>
  <c r="AG120" i="10"/>
  <c r="AO120" i="10"/>
  <c r="AJ120" i="10"/>
  <c r="AK299" i="10"/>
  <c r="AC325" i="8"/>
  <c r="AD325" i="8" s="1"/>
  <c r="AM326" i="8"/>
  <c r="AD110" i="8"/>
  <c r="AK322" i="8"/>
  <c r="AC36" i="9"/>
  <c r="BB28" i="9" s="1"/>
  <c r="K302" i="9"/>
  <c r="K304" i="9" s="1"/>
  <c r="V302" i="9"/>
  <c r="V304" i="9" s="1"/>
  <c r="AK295" i="10"/>
  <c r="W330" i="8"/>
  <c r="W332" i="8" s="1"/>
  <c r="AN325" i="8"/>
  <c r="G330" i="8"/>
  <c r="G332" i="8" s="1"/>
  <c r="R330" i="8"/>
  <c r="R332" i="8" s="1"/>
  <c r="Z330" i="8"/>
  <c r="Z332" i="8" s="1"/>
  <c r="AC323" i="8"/>
  <c r="AD323" i="8" s="1"/>
  <c r="AC120" i="9"/>
  <c r="BB112" i="9" s="1"/>
  <c r="I302" i="9"/>
  <c r="I304" i="9" s="1"/>
  <c r="T302" i="9"/>
  <c r="T304" i="9" s="1"/>
  <c r="AB302" i="9"/>
  <c r="AB304" i="9" s="1"/>
  <c r="AM295" i="9"/>
  <c r="AM299" i="9"/>
  <c r="AC22" i="8"/>
  <c r="BB14" i="8" s="1"/>
  <c r="AC92" i="8"/>
  <c r="BB84" i="8" s="1"/>
  <c r="AK321" i="8"/>
  <c r="V330" i="8"/>
  <c r="V332" i="8" s="1"/>
  <c r="AM327" i="8"/>
  <c r="AN327" i="8"/>
  <c r="AC294" i="9"/>
  <c r="AD294" i="9" s="1"/>
  <c r="AM294" i="9"/>
  <c r="AK295" i="9"/>
  <c r="AK299" i="9"/>
  <c r="AN293" i="10"/>
  <c r="P302" i="10"/>
  <c r="P304" i="10" s="1"/>
  <c r="X302" i="10"/>
  <c r="X304" i="10" s="1"/>
  <c r="AN294" i="10"/>
  <c r="AM298" i="10"/>
  <c r="AN301" i="10"/>
  <c r="L330" i="7"/>
  <c r="L332" i="7" s="1"/>
  <c r="AK321" i="7"/>
  <c r="AK323" i="7"/>
  <c r="M330" i="7"/>
  <c r="M332" i="7" s="1"/>
  <c r="AJ330" i="7"/>
  <c r="AJ332" i="7" s="1"/>
  <c r="X330" i="7"/>
  <c r="X332" i="7" s="1"/>
  <c r="N330" i="7"/>
  <c r="N332" i="7" s="1"/>
  <c r="J330" i="7"/>
  <c r="J332" i="7" s="1"/>
  <c r="U330" i="7"/>
  <c r="U332" i="7" s="1"/>
  <c r="AK329" i="7"/>
  <c r="K330" i="7"/>
  <c r="K332" i="7" s="1"/>
  <c r="V330" i="7"/>
  <c r="V332" i="7" s="1"/>
  <c r="AN323" i="7"/>
  <c r="AM325" i="7"/>
  <c r="AN325" i="7"/>
  <c r="AM326" i="7"/>
  <c r="E330" i="7"/>
  <c r="E332" i="7" s="1"/>
  <c r="H330" i="7"/>
  <c r="H332" i="7" s="1"/>
  <c r="S330" i="7"/>
  <c r="S332" i="7" s="1"/>
  <c r="AA330" i="7"/>
  <c r="AA332" i="7" s="1"/>
  <c r="AK325" i="7"/>
  <c r="I330" i="7"/>
  <c r="I332" i="7" s="1"/>
  <c r="T330" i="7"/>
  <c r="T332" i="7" s="1"/>
  <c r="AM324" i="7"/>
  <c r="AN324" i="7"/>
  <c r="AN327" i="7"/>
  <c r="AG330" i="7"/>
  <c r="O330" i="7"/>
  <c r="O332" i="7" s="1"/>
  <c r="W330" i="7"/>
  <c r="W332" i="7" s="1"/>
  <c r="AM329" i="7"/>
  <c r="AN329" i="7"/>
  <c r="AP12" i="7"/>
  <c r="AQ12" i="7" s="1"/>
  <c r="AQ22" i="7" s="1"/>
  <c r="AM321" i="7"/>
  <c r="AN321" i="7"/>
  <c r="P330" i="7"/>
  <c r="P332" i="7" s="1"/>
  <c r="AN322" i="7"/>
  <c r="AC106" i="7"/>
  <c r="BB98" i="7" s="1"/>
  <c r="AC50" i="7"/>
  <c r="BB42" i="7" s="1"/>
  <c r="AC324" i="7"/>
  <c r="AD324" i="7" s="1"/>
  <c r="AC327" i="7"/>
  <c r="AD327" i="7" s="1"/>
  <c r="AC323" i="7"/>
  <c r="AD323" i="7" s="1"/>
  <c r="AC36" i="7"/>
  <c r="BB28" i="7" s="1"/>
  <c r="AP12" i="10"/>
  <c r="AQ12" i="10" s="1"/>
  <c r="AQ22" i="10" s="1"/>
  <c r="AC78" i="10"/>
  <c r="BB70" i="10" s="1"/>
  <c r="AD68" i="10"/>
  <c r="AN120" i="10"/>
  <c r="H302" i="10"/>
  <c r="S302" i="10"/>
  <c r="AA302" i="10"/>
  <c r="AI294" i="10"/>
  <c r="D302" i="10"/>
  <c r="L302" i="10"/>
  <c r="W302" i="10"/>
  <c r="AM295" i="10"/>
  <c r="AM297" i="10"/>
  <c r="AC299" i="10"/>
  <c r="AD299" i="10" s="1"/>
  <c r="AI299" i="10"/>
  <c r="AC301" i="10"/>
  <c r="AD301" i="10" s="1"/>
  <c r="AM301" i="10"/>
  <c r="J302" i="10"/>
  <c r="AG293" i="10"/>
  <c r="AC293" i="10"/>
  <c r="AD293" i="10" s="1"/>
  <c r="AH120" i="10"/>
  <c r="AG297" i="10"/>
  <c r="AD98" i="10"/>
  <c r="AH302" i="10"/>
  <c r="AC64" i="10"/>
  <c r="BB56" i="10" s="1"/>
  <c r="AD12" i="10"/>
  <c r="AC36" i="10"/>
  <c r="BB28" i="10" s="1"/>
  <c r="AD54" i="10"/>
  <c r="AJ302" i="10"/>
  <c r="AC120" i="10"/>
  <c r="BB112" i="10" s="1"/>
  <c r="AL120" i="10"/>
  <c r="AP118" i="10"/>
  <c r="AQ118" i="10" s="1"/>
  <c r="F302" i="10"/>
  <c r="AK292" i="10"/>
  <c r="AM292" i="10"/>
  <c r="Q302" i="10"/>
  <c r="AN292" i="10"/>
  <c r="Y302" i="10"/>
  <c r="AL302" i="10"/>
  <c r="AC294" i="10"/>
  <c r="AD294" i="10" s="1"/>
  <c r="AC92" i="10"/>
  <c r="BB84" i="10" s="1"/>
  <c r="AM120" i="10"/>
  <c r="AM293" i="10"/>
  <c r="AI295" i="10"/>
  <c r="AC295" i="10"/>
  <c r="AD295" i="10" s="1"/>
  <c r="AC296" i="10"/>
  <c r="AD296" i="10" s="1"/>
  <c r="AK296" i="10"/>
  <c r="AM296" i="10"/>
  <c r="AN296" i="10"/>
  <c r="AC298" i="10"/>
  <c r="AD298" i="10" s="1"/>
  <c r="AC300" i="10"/>
  <c r="AD300" i="10" s="1"/>
  <c r="AK300" i="10"/>
  <c r="AM300" i="10"/>
  <c r="AN300" i="10"/>
  <c r="C302" i="10"/>
  <c r="E302" i="10"/>
  <c r="AO292" i="10"/>
  <c r="AO302" i="10" s="1"/>
  <c r="AC296" i="9"/>
  <c r="AD296" i="9" s="1"/>
  <c r="AK296" i="9"/>
  <c r="J302" i="9"/>
  <c r="AC295" i="9"/>
  <c r="AD295" i="9" s="1"/>
  <c r="AI295" i="9"/>
  <c r="U302" i="9"/>
  <c r="AC22" i="9"/>
  <c r="BB14" i="9" s="1"/>
  <c r="AC50" i="9"/>
  <c r="BB42" i="9" s="1"/>
  <c r="AH302" i="9"/>
  <c r="AG294" i="9"/>
  <c r="AC300" i="9"/>
  <c r="AD300" i="9" s="1"/>
  <c r="AK300" i="9"/>
  <c r="AD12" i="9"/>
  <c r="AD33" i="9"/>
  <c r="AD54" i="9"/>
  <c r="AC92" i="9"/>
  <c r="BB84" i="9" s="1"/>
  <c r="AC299" i="9"/>
  <c r="AD299" i="9" s="1"/>
  <c r="AI299" i="9"/>
  <c r="AJ302" i="9"/>
  <c r="F302" i="9"/>
  <c r="AK292" i="9"/>
  <c r="AM292" i="9"/>
  <c r="Q302" i="9"/>
  <c r="AN292" i="9"/>
  <c r="Y302" i="9"/>
  <c r="AL302" i="9"/>
  <c r="AC293" i="9"/>
  <c r="AD293" i="9" s="1"/>
  <c r="AK293" i="9"/>
  <c r="AG298" i="9"/>
  <c r="AP12" i="9"/>
  <c r="AQ12" i="9" s="1"/>
  <c r="AQ22" i="9" s="1"/>
  <c r="AK294" i="9"/>
  <c r="H302" i="9"/>
  <c r="S302" i="9"/>
  <c r="AA302" i="9"/>
  <c r="C302" i="9"/>
  <c r="AC106" i="9"/>
  <c r="BB98" i="9" s="1"/>
  <c r="AD110" i="9"/>
  <c r="AC297" i="9"/>
  <c r="AD297" i="9" s="1"/>
  <c r="AC301" i="9"/>
  <c r="AD301" i="9" s="1"/>
  <c r="D302" i="9"/>
  <c r="E302" i="9"/>
  <c r="AD68" i="9"/>
  <c r="AO292" i="9"/>
  <c r="AO302" i="9" s="1"/>
  <c r="AC50" i="8"/>
  <c r="BB42" i="8" s="1"/>
  <c r="AC36" i="8"/>
  <c r="BB28" i="8" s="1"/>
  <c r="AD54" i="8"/>
  <c r="P330" i="8"/>
  <c r="X330" i="8"/>
  <c r="AG322" i="8"/>
  <c r="AM323" i="8"/>
  <c r="AI323" i="8"/>
  <c r="AK327" i="8"/>
  <c r="AC328" i="8"/>
  <c r="AD328" i="8" s="1"/>
  <c r="AM328" i="8"/>
  <c r="AN328" i="8"/>
  <c r="AK328" i="8"/>
  <c r="K330" i="8"/>
  <c r="AC106" i="8"/>
  <c r="BB98" i="8" s="1"/>
  <c r="AL322" i="8"/>
  <c r="AL330" i="8" s="1"/>
  <c r="AC324" i="8"/>
  <c r="AD324" i="8" s="1"/>
  <c r="AM324" i="8"/>
  <c r="AN324" i="8"/>
  <c r="AK324" i="8"/>
  <c r="AK325" i="8"/>
  <c r="F330" i="8"/>
  <c r="AM320" i="8"/>
  <c r="Q330" i="8"/>
  <c r="AN320" i="8"/>
  <c r="Y330" i="8"/>
  <c r="AK320" i="8"/>
  <c r="AM322" i="8"/>
  <c r="AC78" i="8"/>
  <c r="BB70" i="8" s="1"/>
  <c r="AD68" i="8"/>
  <c r="H330" i="8"/>
  <c r="S330" i="8"/>
  <c r="AA330" i="8"/>
  <c r="AC326" i="8"/>
  <c r="AD326" i="8" s="1"/>
  <c r="AC329" i="8"/>
  <c r="AD329" i="8" s="1"/>
  <c r="C330" i="8"/>
  <c r="I330" i="8"/>
  <c r="T330" i="8"/>
  <c r="AB330" i="8"/>
  <c r="AO320" i="8"/>
  <c r="AO330" i="8" s="1"/>
  <c r="AC322" i="8"/>
  <c r="AD322" i="8" s="1"/>
  <c r="D330" i="8"/>
  <c r="AD12" i="8"/>
  <c r="AD22" i="8" s="1"/>
  <c r="AP12" i="8"/>
  <c r="AQ12" i="8" s="1"/>
  <c r="AQ22" i="8" s="1"/>
  <c r="AC321" i="8"/>
  <c r="AD321" i="8" s="1"/>
  <c r="AC327" i="8"/>
  <c r="AD327" i="8" s="1"/>
  <c r="E330" i="8"/>
  <c r="AB330" i="7"/>
  <c r="AO320" i="7"/>
  <c r="AO330" i="7" s="1"/>
  <c r="AC322" i="7"/>
  <c r="AD322" i="7" s="1"/>
  <c r="AC325" i="7"/>
  <c r="AD325" i="7" s="1"/>
  <c r="D330" i="7"/>
  <c r="AD98" i="7"/>
  <c r="AC321" i="7"/>
  <c r="AD321" i="7" s="1"/>
  <c r="AM327" i="7"/>
  <c r="AI327" i="7"/>
  <c r="AM323" i="7"/>
  <c r="AI323" i="7"/>
  <c r="AK326" i="7"/>
  <c r="AK327" i="7"/>
  <c r="AC328" i="7"/>
  <c r="AD328" i="7" s="1"/>
  <c r="AM328" i="7"/>
  <c r="AN328" i="7"/>
  <c r="AK328" i="7"/>
  <c r="AC120" i="7"/>
  <c r="BB112" i="7" s="1"/>
  <c r="AK322" i="7"/>
  <c r="AL322" i="7"/>
  <c r="AL330" i="7" s="1"/>
  <c r="AK324" i="7"/>
  <c r="AC92" i="7"/>
  <c r="BB84" i="7" s="1"/>
  <c r="AD110" i="7"/>
  <c r="F330" i="7"/>
  <c r="AM320" i="7"/>
  <c r="Q330" i="7"/>
  <c r="AN320" i="7"/>
  <c r="Y330" i="7"/>
  <c r="AK320" i="7"/>
  <c r="AM322" i="7"/>
  <c r="AH330" i="7"/>
  <c r="AC22" i="7"/>
  <c r="BB14" i="7" s="1"/>
  <c r="AD27" i="7"/>
  <c r="AD36" i="7" s="1"/>
  <c r="AC64" i="7"/>
  <c r="BB56" i="7" s="1"/>
  <c r="AC78" i="7"/>
  <c r="BB70" i="7" s="1"/>
  <c r="AD68" i="7"/>
  <c r="G330" i="7"/>
  <c r="R330" i="7"/>
  <c r="Z330" i="7"/>
  <c r="AD54" i="7"/>
  <c r="AC326" i="7"/>
  <c r="AD326" i="7" s="1"/>
  <c r="AC329" i="7"/>
  <c r="AD329" i="7" s="1"/>
  <c r="C330" i="7"/>
  <c r="W330" i="1"/>
  <c r="W332" i="1" s="1"/>
  <c r="AD120" i="1"/>
  <c r="AC78" i="1"/>
  <c r="BB70" i="1" s="1"/>
  <c r="AK327" i="1"/>
  <c r="AK325" i="1"/>
  <c r="G330" i="1"/>
  <c r="G332" i="1" s="1"/>
  <c r="AK329" i="1"/>
  <c r="AN325" i="1"/>
  <c r="AK324" i="1"/>
  <c r="AK320" i="1"/>
  <c r="U330" i="1"/>
  <c r="U332" i="1" s="1"/>
  <c r="R330" i="1"/>
  <c r="R332" i="1" s="1"/>
  <c r="L330" i="1"/>
  <c r="L332" i="1" s="1"/>
  <c r="AL320" i="1"/>
  <c r="AL330" i="1" s="1"/>
  <c r="AC36" i="1"/>
  <c r="BB28" i="1" s="1"/>
  <c r="K330" i="1"/>
  <c r="K332" i="1" s="1"/>
  <c r="Q330" i="1"/>
  <c r="Q332" i="1" s="1"/>
  <c r="AN326" i="1"/>
  <c r="J330" i="1"/>
  <c r="J332" i="1" s="1"/>
  <c r="AN328" i="1"/>
  <c r="Z330" i="1"/>
  <c r="Z332" i="1" s="1"/>
  <c r="AN322" i="1"/>
  <c r="AN324" i="1"/>
  <c r="H330" i="1"/>
  <c r="H332" i="1" s="1"/>
  <c r="S330" i="1"/>
  <c r="S332" i="1" s="1"/>
  <c r="AA330" i="1"/>
  <c r="AA332" i="1" s="1"/>
  <c r="E330" i="1"/>
  <c r="E332" i="1" s="1"/>
  <c r="V330" i="1"/>
  <c r="V332" i="1" s="1"/>
  <c r="Y330" i="1"/>
  <c r="Y332" i="1" s="1"/>
  <c r="I330" i="1"/>
  <c r="I332" i="1" s="1"/>
  <c r="T330" i="1"/>
  <c r="T332" i="1" s="1"/>
  <c r="F330" i="1"/>
  <c r="F332" i="1" s="1"/>
  <c r="AK323" i="1"/>
  <c r="AM327" i="1"/>
  <c r="AN327" i="1"/>
  <c r="AM329" i="1"/>
  <c r="AN329" i="1"/>
  <c r="AM326" i="1"/>
  <c r="AM324" i="1"/>
  <c r="AC328" i="1"/>
  <c r="AD328" i="1" s="1"/>
  <c r="AM328" i="1"/>
  <c r="AC22" i="1"/>
  <c r="BB14" i="1" s="1"/>
  <c r="AM322" i="1"/>
  <c r="AP12" i="1"/>
  <c r="AQ12" i="1" s="1"/>
  <c r="AQ22" i="1" s="1"/>
  <c r="AC64" i="1"/>
  <c r="BB56" i="1" s="1"/>
  <c r="AD70" i="1"/>
  <c r="AK321" i="1"/>
  <c r="P330" i="1"/>
  <c r="AM321" i="1"/>
  <c r="AD27" i="1"/>
  <c r="AC120" i="1"/>
  <c r="BB112" i="1" s="1"/>
  <c r="AM320" i="1"/>
  <c r="AK328" i="1"/>
  <c r="AB330" i="1"/>
  <c r="AO320" i="1"/>
  <c r="AO330" i="1" s="1"/>
  <c r="AN320" i="1"/>
  <c r="AJ321" i="1"/>
  <c r="AJ330" i="1" s="1"/>
  <c r="AD13" i="1"/>
  <c r="AC322" i="1"/>
  <c r="AD322" i="1" s="1"/>
  <c r="AC324" i="1"/>
  <c r="AD324" i="1" s="1"/>
  <c r="AC326" i="1"/>
  <c r="AD326" i="1" s="1"/>
  <c r="C330" i="1"/>
  <c r="AH320" i="1"/>
  <c r="AC325" i="1"/>
  <c r="AD325" i="1" s="1"/>
  <c r="AC327" i="1"/>
  <c r="AD327" i="1" s="1"/>
  <c r="AC329" i="1"/>
  <c r="AD329" i="1" s="1"/>
  <c r="AC92" i="1"/>
  <c r="BB84" i="1" s="1"/>
  <c r="AD82" i="1"/>
  <c r="AD92" i="1" s="1"/>
  <c r="AD96" i="1"/>
  <c r="AC106" i="1"/>
  <c r="BB98" i="1" s="1"/>
  <c r="D330" i="1"/>
  <c r="AI320" i="1"/>
  <c r="AC323" i="1"/>
  <c r="AD323" i="1" s="1"/>
  <c r="AG328" i="1"/>
  <c r="AN321" i="1"/>
  <c r="X330" i="1"/>
  <c r="AC50" i="1"/>
  <c r="BB42" i="1" s="1"/>
  <c r="AD40" i="1"/>
  <c r="AI321" i="1"/>
  <c r="AC321" i="1"/>
  <c r="AD321" i="1" s="1"/>
  <c r="AM323" i="1"/>
  <c r="AN323" i="1"/>
  <c r="AI323" i="1"/>
  <c r="AM325" i="1"/>
  <c r="AH325" i="1"/>
  <c r="AG327" i="1"/>
  <c r="AK322" i="1"/>
  <c r="AK326" i="1"/>
  <c r="AD64" i="8" l="1"/>
  <c r="AD120" i="8"/>
  <c r="AD36" i="8"/>
  <c r="AD106" i="8"/>
  <c r="AD78" i="8"/>
  <c r="AD22" i="7"/>
  <c r="AD50" i="7"/>
  <c r="AD120" i="7"/>
  <c r="AD64" i="7"/>
  <c r="AD106" i="7"/>
  <c r="AD78" i="7"/>
  <c r="AD106" i="1"/>
  <c r="AD22" i="1"/>
  <c r="AD36" i="1"/>
  <c r="AD50" i="1"/>
  <c r="AD78" i="1"/>
  <c r="AD78" i="10"/>
  <c r="AD36" i="10"/>
  <c r="AD92" i="10"/>
  <c r="AD22" i="10"/>
  <c r="AD106" i="10"/>
  <c r="AD64" i="10"/>
  <c r="AD64" i="9"/>
  <c r="AD36" i="9"/>
  <c r="AD106" i="9"/>
  <c r="AD50" i="9"/>
  <c r="AD92" i="9"/>
  <c r="AD120" i="9"/>
  <c r="AD22" i="9"/>
  <c r="AD78" i="9"/>
  <c r="V96" i="11"/>
  <c r="V99" i="11"/>
  <c r="V98" i="11"/>
  <c r="AP293" i="9"/>
  <c r="AQ293" i="9" s="1"/>
  <c r="V95" i="11"/>
  <c r="V97" i="11"/>
  <c r="AP297" i="10"/>
  <c r="AQ297" i="10" s="1"/>
  <c r="AP298" i="10"/>
  <c r="AQ298" i="10" s="1"/>
  <c r="AP298" i="9"/>
  <c r="AQ298" i="9" s="1"/>
  <c r="AP301" i="9"/>
  <c r="AQ301" i="9" s="1"/>
  <c r="AP326" i="7"/>
  <c r="AQ326" i="7" s="1"/>
  <c r="AI302" i="9"/>
  <c r="AI304" i="9" s="1"/>
  <c r="AP324" i="7"/>
  <c r="AQ324" i="7" s="1"/>
  <c r="AP329" i="8"/>
  <c r="AQ329" i="8" s="1"/>
  <c r="AP321" i="7"/>
  <c r="AQ321" i="7" s="1"/>
  <c r="AP325" i="8"/>
  <c r="AQ325" i="8" s="1"/>
  <c r="AG302" i="10"/>
  <c r="AP294" i="10"/>
  <c r="AQ294" i="10" s="1"/>
  <c r="AP323" i="8"/>
  <c r="AQ323" i="8" s="1"/>
  <c r="AP325" i="7"/>
  <c r="AQ325" i="7" s="1"/>
  <c r="AP294" i="9"/>
  <c r="AQ294" i="9" s="1"/>
  <c r="AP297" i="9"/>
  <c r="AQ297" i="9" s="1"/>
  <c r="AP326" i="8"/>
  <c r="AQ326" i="8" s="1"/>
  <c r="AP300" i="9"/>
  <c r="AQ300" i="9" s="1"/>
  <c r="AP295" i="9"/>
  <c r="AQ295" i="9" s="1"/>
  <c r="AP301" i="10"/>
  <c r="AQ301" i="10" s="1"/>
  <c r="AP323" i="7"/>
  <c r="AQ323" i="7" s="1"/>
  <c r="AP322" i="8"/>
  <c r="AQ322" i="8" s="1"/>
  <c r="AP327" i="8"/>
  <c r="AQ327" i="8" s="1"/>
  <c r="AP293" i="10"/>
  <c r="AQ293" i="10" s="1"/>
  <c r="AK302" i="9"/>
  <c r="AK304" i="9" s="1"/>
  <c r="AP324" i="8"/>
  <c r="AQ324" i="8" s="1"/>
  <c r="AP299" i="9"/>
  <c r="AQ299" i="9" s="1"/>
  <c r="AP321" i="8"/>
  <c r="AQ321" i="8" s="1"/>
  <c r="AP299" i="10"/>
  <c r="AQ299" i="10" s="1"/>
  <c r="AN302" i="10"/>
  <c r="AN304" i="10" s="1"/>
  <c r="AN302" i="9"/>
  <c r="AN304" i="9" s="1"/>
  <c r="AP300" i="10"/>
  <c r="AQ300" i="10" s="1"/>
  <c r="AP320" i="8"/>
  <c r="AI330" i="8"/>
  <c r="AI332" i="8" s="1"/>
  <c r="AP296" i="9"/>
  <c r="AQ296" i="9" s="1"/>
  <c r="AP296" i="10"/>
  <c r="AQ296" i="10" s="1"/>
  <c r="AM302" i="9"/>
  <c r="AM304" i="9" s="1"/>
  <c r="AP120" i="10"/>
  <c r="AI302" i="10"/>
  <c r="AI304" i="10" s="1"/>
  <c r="AP329" i="7"/>
  <c r="AQ329" i="7" s="1"/>
  <c r="AM330" i="7"/>
  <c r="AM332" i="7" s="1"/>
  <c r="AP322" i="7"/>
  <c r="AQ322" i="7" s="1"/>
  <c r="AP328" i="7"/>
  <c r="AQ328" i="7" s="1"/>
  <c r="AP320" i="7"/>
  <c r="AN330" i="7"/>
  <c r="AN332" i="7" s="1"/>
  <c r="AP327" i="7"/>
  <c r="AQ327" i="7" s="1"/>
  <c r="AI330" i="7"/>
  <c r="AI332" i="7" s="1"/>
  <c r="F304" i="10"/>
  <c r="J304" i="10"/>
  <c r="AO304" i="10"/>
  <c r="AP295" i="10"/>
  <c r="AQ295" i="10" s="1"/>
  <c r="AL304" i="10"/>
  <c r="W304" i="10"/>
  <c r="AQ120" i="10"/>
  <c r="Y304" i="10"/>
  <c r="L304" i="10"/>
  <c r="D304" i="10"/>
  <c r="AH304" i="10"/>
  <c r="AM302" i="10"/>
  <c r="AA304" i="10"/>
  <c r="C304" i="10"/>
  <c r="AK302" i="10"/>
  <c r="S304" i="10"/>
  <c r="E304" i="10"/>
  <c r="AJ304" i="10"/>
  <c r="AP292" i="10"/>
  <c r="Q304" i="10"/>
  <c r="AD302" i="10"/>
  <c r="AC302" i="10"/>
  <c r="F303" i="10" s="1"/>
  <c r="H304" i="10"/>
  <c r="AA304" i="9"/>
  <c r="Q304" i="9"/>
  <c r="S304" i="9"/>
  <c r="E304" i="9"/>
  <c r="H304" i="9"/>
  <c r="AG302" i="9"/>
  <c r="AD302" i="9"/>
  <c r="F304" i="9"/>
  <c r="C304" i="9"/>
  <c r="AC302" i="9"/>
  <c r="Q303" i="9" s="1"/>
  <c r="U304" i="9"/>
  <c r="AO304" i="9"/>
  <c r="D304" i="9"/>
  <c r="AP292" i="9"/>
  <c r="AL304" i="9"/>
  <c r="AJ304" i="9"/>
  <c r="AH304" i="9"/>
  <c r="Y304" i="9"/>
  <c r="J304" i="9"/>
  <c r="AQ320" i="8"/>
  <c r="D332" i="8"/>
  <c r="P332" i="8"/>
  <c r="AD330" i="8"/>
  <c r="AO332" i="8"/>
  <c r="AK330" i="8"/>
  <c r="AP328" i="8"/>
  <c r="AQ328" i="8" s="1"/>
  <c r="X332" i="8"/>
  <c r="AB332" i="8"/>
  <c r="Y332" i="8"/>
  <c r="AL332" i="8"/>
  <c r="Q332" i="8"/>
  <c r="AA332" i="8"/>
  <c r="AM330" i="8"/>
  <c r="AN330" i="8"/>
  <c r="I332" i="8"/>
  <c r="S332" i="8"/>
  <c r="E332" i="8"/>
  <c r="C332" i="8"/>
  <c r="H332" i="8"/>
  <c r="AC330" i="8"/>
  <c r="T332" i="8"/>
  <c r="F332" i="8"/>
  <c r="K332" i="8"/>
  <c r="AG330" i="8"/>
  <c r="AO332" i="7"/>
  <c r="Q332" i="7"/>
  <c r="D332" i="7"/>
  <c r="AB332" i="7"/>
  <c r="AL332" i="7"/>
  <c r="AC330" i="7"/>
  <c r="AD330" i="7"/>
  <c r="Z332" i="7"/>
  <c r="AH332" i="7"/>
  <c r="R332" i="7"/>
  <c r="G332" i="7"/>
  <c r="AK330" i="7"/>
  <c r="F332" i="7"/>
  <c r="C332" i="7"/>
  <c r="Y332" i="7"/>
  <c r="AP327" i="1"/>
  <c r="AQ327" i="1" s="1"/>
  <c r="AP323" i="1"/>
  <c r="AQ323" i="1" s="1"/>
  <c r="AP326" i="1"/>
  <c r="AQ326" i="1" s="1"/>
  <c r="AP329" i="1"/>
  <c r="AQ329" i="1" s="1"/>
  <c r="AP322" i="1"/>
  <c r="AQ322" i="1" s="1"/>
  <c r="AP325" i="1"/>
  <c r="AQ325" i="1" s="1"/>
  <c r="AP324" i="1"/>
  <c r="AQ324" i="1" s="1"/>
  <c r="AP328" i="1"/>
  <c r="AQ328" i="1" s="1"/>
  <c r="AP321" i="1"/>
  <c r="AQ321" i="1" s="1"/>
  <c r="AC330" i="1"/>
  <c r="AK330" i="1"/>
  <c r="AB332" i="1"/>
  <c r="AL332" i="1"/>
  <c r="AD330" i="1"/>
  <c r="AG330" i="1"/>
  <c r="X332" i="1"/>
  <c r="AI330" i="1"/>
  <c r="AH330" i="1"/>
  <c r="AP320" i="1"/>
  <c r="AN330" i="1"/>
  <c r="D332" i="1"/>
  <c r="C332" i="1"/>
  <c r="AJ332" i="1"/>
  <c r="AO332" i="1"/>
  <c r="AM330" i="1"/>
  <c r="P332" i="1"/>
  <c r="J303" i="9" l="1"/>
  <c r="C303" i="10"/>
  <c r="U303" i="9"/>
  <c r="AP330" i="7"/>
  <c r="AH331" i="7" s="1"/>
  <c r="Y331" i="8"/>
  <c r="E303" i="10"/>
  <c r="L303" i="10"/>
  <c r="S303" i="10"/>
  <c r="AA303" i="10"/>
  <c r="S303" i="9"/>
  <c r="Q303" i="10"/>
  <c r="Y303" i="10"/>
  <c r="H303" i="10"/>
  <c r="J303" i="10"/>
  <c r="N303" i="9"/>
  <c r="O303" i="9"/>
  <c r="M303" i="9"/>
  <c r="S331" i="1"/>
  <c r="N331" i="1"/>
  <c r="O331" i="1"/>
  <c r="M331" i="1"/>
  <c r="E303" i="9"/>
  <c r="M303" i="10"/>
  <c r="N303" i="10"/>
  <c r="O303" i="10"/>
  <c r="H331" i="8"/>
  <c r="N331" i="8"/>
  <c r="O331" i="8"/>
  <c r="M331" i="8"/>
  <c r="Q331" i="8"/>
  <c r="AA331" i="8"/>
  <c r="AQ320" i="7"/>
  <c r="AQ330" i="7" s="1"/>
  <c r="Z331" i="7"/>
  <c r="M331" i="7"/>
  <c r="N331" i="7"/>
  <c r="L331" i="7"/>
  <c r="D331" i="7"/>
  <c r="F331" i="7"/>
  <c r="G331" i="7"/>
  <c r="Q331" i="7"/>
  <c r="R331" i="7"/>
  <c r="C331" i="7"/>
  <c r="AK304" i="10"/>
  <c r="AP302" i="10"/>
  <c r="AK303" i="10" s="1"/>
  <c r="AQ292" i="10"/>
  <c r="AQ302" i="10" s="1"/>
  <c r="AC304" i="10"/>
  <c r="J305" i="10" s="1"/>
  <c r="AC303" i="10"/>
  <c r="R303" i="10"/>
  <c r="G303" i="10"/>
  <c r="I303" i="10"/>
  <c r="X303" i="10"/>
  <c r="P303" i="10"/>
  <c r="T303" i="10"/>
  <c r="U303" i="10"/>
  <c r="K303" i="10"/>
  <c r="Z303" i="10"/>
  <c r="AB303" i="10"/>
  <c r="V303" i="10"/>
  <c r="D303" i="10"/>
  <c r="W303" i="10"/>
  <c r="AM304" i="10"/>
  <c r="AC304" i="9"/>
  <c r="AC303" i="9"/>
  <c r="Z303" i="9"/>
  <c r="L303" i="9"/>
  <c r="I303" i="9"/>
  <c r="K303" i="9"/>
  <c r="P303" i="9"/>
  <c r="G303" i="9"/>
  <c r="V303" i="9"/>
  <c r="T303" i="9"/>
  <c r="W303" i="9"/>
  <c r="X303" i="9"/>
  <c r="R303" i="9"/>
  <c r="AB303" i="9"/>
  <c r="F303" i="9"/>
  <c r="H303" i="9"/>
  <c r="AA303" i="9"/>
  <c r="AP302" i="9"/>
  <c r="AQ292" i="9"/>
  <c r="AQ302" i="9" s="1"/>
  <c r="Y303" i="9"/>
  <c r="D303" i="9"/>
  <c r="C303" i="9"/>
  <c r="K331" i="8"/>
  <c r="AN332" i="8"/>
  <c r="E331" i="8"/>
  <c r="AB331" i="8"/>
  <c r="S331" i="8"/>
  <c r="AC332" i="8"/>
  <c r="C333" i="8" s="1"/>
  <c r="AC331" i="8"/>
  <c r="V331" i="8"/>
  <c r="G331" i="8"/>
  <c r="W331" i="8"/>
  <c r="U331" i="8"/>
  <c r="J331" i="8"/>
  <c r="Z331" i="8"/>
  <c r="L331" i="8"/>
  <c r="R331" i="8"/>
  <c r="AQ330" i="8"/>
  <c r="AM332" i="8"/>
  <c r="AK332" i="8"/>
  <c r="P331" i="8"/>
  <c r="F331" i="8"/>
  <c r="D331" i="8"/>
  <c r="I331" i="8"/>
  <c r="T331" i="8"/>
  <c r="C331" i="8"/>
  <c r="X331" i="8"/>
  <c r="AP330" i="8"/>
  <c r="AM331" i="8" s="1"/>
  <c r="AC332" i="7"/>
  <c r="AC331" i="7"/>
  <c r="S331" i="7"/>
  <c r="H331" i="7"/>
  <c r="P331" i="7"/>
  <c r="AA331" i="7"/>
  <c r="E331" i="7"/>
  <c r="J331" i="7"/>
  <c r="X331" i="7"/>
  <c r="I331" i="7"/>
  <c r="O331" i="7"/>
  <c r="K331" i="7"/>
  <c r="T331" i="7"/>
  <c r="U331" i="7"/>
  <c r="W331" i="7"/>
  <c r="V331" i="7"/>
  <c r="AK332" i="7"/>
  <c r="Y331" i="7"/>
  <c r="AB331" i="7"/>
  <c r="K331" i="1"/>
  <c r="AC332" i="1"/>
  <c r="U333" i="1" s="1"/>
  <c r="AB331" i="1"/>
  <c r="J331" i="1"/>
  <c r="G331" i="1"/>
  <c r="I331" i="1"/>
  <c r="C331" i="1"/>
  <c r="W331" i="1"/>
  <c r="Z331" i="1"/>
  <c r="F331" i="1"/>
  <c r="H331" i="1"/>
  <c r="Q331" i="1"/>
  <c r="AC331" i="1"/>
  <c r="V331" i="1"/>
  <c r="U331" i="1"/>
  <c r="X331" i="1"/>
  <c r="AA331" i="1"/>
  <c r="Y331" i="1"/>
  <c r="D331" i="1"/>
  <c r="E331" i="1"/>
  <c r="R331" i="1"/>
  <c r="P331" i="1"/>
  <c r="T331" i="1"/>
  <c r="L331" i="1"/>
  <c r="AM332" i="1"/>
  <c r="AH332" i="1"/>
  <c r="AI332" i="1"/>
  <c r="AN332" i="1"/>
  <c r="AK332" i="1"/>
  <c r="AP330" i="1"/>
  <c r="AI331" i="1" s="1"/>
  <c r="AQ320" i="1"/>
  <c r="AQ330" i="1" s="1"/>
  <c r="C333" i="1" l="1"/>
  <c r="AL331" i="7"/>
  <c r="AO331" i="7"/>
  <c r="AN331" i="7"/>
  <c r="AP331" i="7"/>
  <c r="AI331" i="7"/>
  <c r="AM331" i="7"/>
  <c r="AJ331" i="7"/>
  <c r="AP332" i="7"/>
  <c r="AM333" i="7" s="1"/>
  <c r="S333" i="8"/>
  <c r="AB333" i="8"/>
  <c r="S333" i="1"/>
  <c r="AK331" i="7"/>
  <c r="T333" i="8"/>
  <c r="T333" i="1"/>
  <c r="G333" i="1"/>
  <c r="F305" i="10"/>
  <c r="K333" i="8"/>
  <c r="S305" i="10"/>
  <c r="D305" i="10"/>
  <c r="E305" i="10"/>
  <c r="W305" i="10"/>
  <c r="S305" i="9"/>
  <c r="E305" i="9"/>
  <c r="Z333" i="1"/>
  <c r="AB333" i="1"/>
  <c r="E333" i="1"/>
  <c r="V333" i="1"/>
  <c r="F333" i="1"/>
  <c r="L333" i="1"/>
  <c r="AC333" i="1"/>
  <c r="U305" i="9"/>
  <c r="F305" i="9"/>
  <c r="O305" i="10"/>
  <c r="N305" i="10"/>
  <c r="M305" i="10"/>
  <c r="M305" i="9"/>
  <c r="O305" i="9"/>
  <c r="N305" i="9"/>
  <c r="D305" i="9"/>
  <c r="J305" i="9"/>
  <c r="J333" i="1"/>
  <c r="M333" i="1"/>
  <c r="O333" i="1"/>
  <c r="N333" i="1"/>
  <c r="O333" i="8"/>
  <c r="N333" i="8"/>
  <c r="M333" i="8"/>
  <c r="AM303" i="10"/>
  <c r="Q305" i="10"/>
  <c r="I333" i="1"/>
  <c r="D333" i="8"/>
  <c r="H305" i="9"/>
  <c r="Q305" i="9"/>
  <c r="D333" i="7"/>
  <c r="L333" i="7"/>
  <c r="N333" i="7"/>
  <c r="M333" i="7"/>
  <c r="Q333" i="7"/>
  <c r="AB333" i="7"/>
  <c r="AP304" i="10"/>
  <c r="AK305" i="10" s="1"/>
  <c r="AP303" i="10"/>
  <c r="AN303" i="10"/>
  <c r="AI303" i="10"/>
  <c r="AJ303" i="10"/>
  <c r="AL303" i="10"/>
  <c r="AH303" i="10"/>
  <c r="AO303" i="10"/>
  <c r="AC305" i="10"/>
  <c r="G305" i="10"/>
  <c r="R305" i="10"/>
  <c r="Z305" i="10"/>
  <c r="U305" i="10"/>
  <c r="X305" i="10"/>
  <c r="T305" i="10"/>
  <c r="I305" i="10"/>
  <c r="K305" i="10"/>
  <c r="V305" i="10"/>
  <c r="P305" i="10"/>
  <c r="AB305" i="10"/>
  <c r="C305" i="10"/>
  <c r="Y305" i="10"/>
  <c r="L305" i="10"/>
  <c r="AA305" i="10"/>
  <c r="H305" i="10"/>
  <c r="AC305" i="9"/>
  <c r="X305" i="9"/>
  <c r="P305" i="9"/>
  <c r="L305" i="9"/>
  <c r="W305" i="9"/>
  <c r="V305" i="9"/>
  <c r="K305" i="9"/>
  <c r="Z305" i="9"/>
  <c r="AB305" i="9"/>
  <c r="R305" i="9"/>
  <c r="T305" i="9"/>
  <c r="I305" i="9"/>
  <c r="G305" i="9"/>
  <c r="C305" i="9"/>
  <c r="AA305" i="9"/>
  <c r="AP304" i="9"/>
  <c r="AP303" i="9"/>
  <c r="AH303" i="9"/>
  <c r="AK303" i="9"/>
  <c r="AM303" i="9"/>
  <c r="AL303" i="9"/>
  <c r="AO303" i="9"/>
  <c r="AI303" i="9"/>
  <c r="AJ303" i="9"/>
  <c r="AN303" i="9"/>
  <c r="Y305" i="9"/>
  <c r="AC333" i="8"/>
  <c r="R333" i="8"/>
  <c r="G333" i="8"/>
  <c r="V333" i="8"/>
  <c r="Z333" i="8"/>
  <c r="U333" i="8"/>
  <c r="W333" i="8"/>
  <c r="J333" i="8"/>
  <c r="L333" i="8"/>
  <c r="AP332" i="8"/>
  <c r="AM333" i="8" s="1"/>
  <c r="AP331" i="8"/>
  <c r="AH331" i="8"/>
  <c r="AJ331" i="8"/>
  <c r="AI331" i="8"/>
  <c r="AO331" i="8"/>
  <c r="AL331" i="8"/>
  <c r="I333" i="8"/>
  <c r="X333" i="8"/>
  <c r="AA333" i="8"/>
  <c r="H333" i="8"/>
  <c r="P333" i="8"/>
  <c r="F333" i="8"/>
  <c r="E333" i="8"/>
  <c r="Y333" i="8"/>
  <c r="AK331" i="8"/>
  <c r="AN331" i="8"/>
  <c r="Q333" i="8"/>
  <c r="Z333" i="7"/>
  <c r="R333" i="7"/>
  <c r="F333" i="7"/>
  <c r="Y333" i="7"/>
  <c r="C333" i="7"/>
  <c r="AC333" i="7"/>
  <c r="H333" i="7"/>
  <c r="AA333" i="7"/>
  <c r="I333" i="7"/>
  <c r="T333" i="7"/>
  <c r="S333" i="7"/>
  <c r="J333" i="7"/>
  <c r="K333" i="7"/>
  <c r="V333" i="7"/>
  <c r="P333" i="7"/>
  <c r="O333" i="7"/>
  <c r="W333" i="7"/>
  <c r="X333" i="7"/>
  <c r="U333" i="7"/>
  <c r="E333" i="7"/>
  <c r="G333" i="7"/>
  <c r="Q333" i="1"/>
  <c r="R333" i="1"/>
  <c r="Y333" i="1"/>
  <c r="K333" i="1"/>
  <c r="D333" i="1"/>
  <c r="AA333" i="1"/>
  <c r="AM331" i="1"/>
  <c r="H333" i="1"/>
  <c r="P333" i="1"/>
  <c r="X333" i="1"/>
  <c r="W333" i="1"/>
  <c r="AH331" i="1"/>
  <c r="AP332" i="1"/>
  <c r="AN333" i="1" s="1"/>
  <c r="AP331" i="1"/>
  <c r="AL331" i="1"/>
  <c r="AJ331" i="1"/>
  <c r="AO331" i="1"/>
  <c r="AK331" i="1"/>
  <c r="AN331" i="1"/>
  <c r="AN333" i="7" l="1"/>
  <c r="AH333" i="7"/>
  <c r="AI333" i="7"/>
  <c r="AP333" i="7"/>
  <c r="AJ333" i="7"/>
  <c r="AO333" i="7"/>
  <c r="AL333" i="7"/>
  <c r="AK333" i="7"/>
  <c r="AM305" i="10"/>
  <c r="AP305" i="10"/>
  <c r="AO305" i="10"/>
  <c r="AH305" i="10"/>
  <c r="AL305" i="10"/>
  <c r="AN305" i="10"/>
  <c r="AI305" i="10"/>
  <c r="AJ305" i="10"/>
  <c r="AP305" i="9"/>
  <c r="AM305" i="9"/>
  <c r="AJ305" i="9"/>
  <c r="AI305" i="9"/>
  <c r="AH305" i="9"/>
  <c r="AO305" i="9"/>
  <c r="AK305" i="9"/>
  <c r="AL305" i="9"/>
  <c r="AN305" i="9"/>
  <c r="AP333" i="8"/>
  <c r="AJ333" i="8"/>
  <c r="AH333" i="8"/>
  <c r="AL333" i="8"/>
  <c r="AO333" i="8"/>
  <c r="AI333" i="8"/>
  <c r="AN333" i="8"/>
  <c r="AK333" i="8"/>
  <c r="AK333" i="1"/>
  <c r="AM333" i="1"/>
  <c r="AI333" i="1"/>
  <c r="AP333" i="1"/>
  <c r="AO333" i="1"/>
  <c r="AJ333" i="1"/>
  <c r="AL333" i="1"/>
  <c r="AH333" i="1"/>
</calcChain>
</file>

<file path=xl/sharedStrings.xml><?xml version="1.0" encoding="utf-8"?>
<sst xmlns="http://schemas.openxmlformats.org/spreadsheetml/2006/main" count="5192" uniqueCount="353">
  <si>
    <t>ALLOCATION TEMPLATE</t>
  </si>
  <si>
    <t>STYLE NUMBER</t>
  </si>
  <si>
    <t>STYLE NAME</t>
  </si>
  <si>
    <t>VENDOR</t>
  </si>
  <si>
    <t>5.1 - QUALITY ASSURANCE</t>
  </si>
  <si>
    <t>6.1 - WHOLESALE</t>
  </si>
  <si>
    <t>6.1 - CONTRACTUAL</t>
  </si>
  <si>
    <t>2.1 - CANADA ONLINE</t>
  </si>
  <si>
    <t>1.1 - YORKDALE</t>
  </si>
  <si>
    <t>1.1 - SQUARE ONE</t>
  </si>
  <si>
    <t>1.1 - TORONTO EATON CENTRE</t>
  </si>
  <si>
    <t>1.1 - METRO</t>
  </si>
  <si>
    <t>1.1 - ROBSON</t>
  </si>
  <si>
    <t>1.1 - RIDEAU CENTRE</t>
  </si>
  <si>
    <t>1.1 - CHINOOK CENTRE</t>
  </si>
  <si>
    <t>2.2 - USA ONLINE</t>
  </si>
  <si>
    <t>1.2 - THE GROVE</t>
  </si>
  <si>
    <t>1.2 - LAS VEGAS</t>
  </si>
  <si>
    <t>1.2 - NEW YORK</t>
  </si>
  <si>
    <t>1.3 - LONDON</t>
  </si>
  <si>
    <t>CAN - TOP</t>
  </si>
  <si>
    <t>CAN - MRK</t>
  </si>
  <si>
    <t>CAN - EPS</t>
  </si>
  <si>
    <t>CAN - CONTRACTUAL</t>
  </si>
  <si>
    <t>CAN - ECA</t>
  </si>
  <si>
    <t>CAN - YRK</t>
  </si>
  <si>
    <t>CAN - SQR</t>
  </si>
  <si>
    <t>CAN - TEC</t>
  </si>
  <si>
    <t>CAN - MET</t>
  </si>
  <si>
    <t>CAN - VAN</t>
  </si>
  <si>
    <t>CAN - OTT</t>
  </si>
  <si>
    <t>CAN - CAL</t>
  </si>
  <si>
    <t>USA - EUS</t>
  </si>
  <si>
    <t>USA - GRV</t>
  </si>
  <si>
    <t>USA - LAS</t>
  </si>
  <si>
    <t>USA - NYC</t>
  </si>
  <si>
    <t>UK - LDN</t>
  </si>
  <si>
    <t>TTL</t>
  </si>
  <si>
    <t>VARIANCE</t>
  </si>
  <si>
    <t>TTL WHSL</t>
  </si>
  <si>
    <t>TTL ECA</t>
  </si>
  <si>
    <t>TTL EUS</t>
  </si>
  <si>
    <t>TTL UK</t>
  </si>
  <si>
    <t>OS-00</t>
  </si>
  <si>
    <t>XXS-08</t>
  </si>
  <si>
    <t>XS-01</t>
  </si>
  <si>
    <t>SM-02</t>
  </si>
  <si>
    <t>MD-03</t>
  </si>
  <si>
    <t>LG-04</t>
  </si>
  <si>
    <t>XL-05</t>
  </si>
  <si>
    <t>2X-06</t>
  </si>
  <si>
    <t>3X-07</t>
  </si>
  <si>
    <t>TOTAL</t>
  </si>
  <si>
    <t>OS - 00</t>
  </si>
  <si>
    <t>OS</t>
  </si>
  <si>
    <t>2XS</t>
  </si>
  <si>
    <t>XS - 01</t>
  </si>
  <si>
    <t>XS</t>
  </si>
  <si>
    <t>SM - 02</t>
  </si>
  <si>
    <t>SM</t>
  </si>
  <si>
    <t>MD - 03</t>
  </si>
  <si>
    <t>MD</t>
  </si>
  <si>
    <t>LG - 04</t>
  </si>
  <si>
    <t>LG</t>
  </si>
  <si>
    <t>XL - 05</t>
  </si>
  <si>
    <t>XL</t>
  </si>
  <si>
    <t>2XL - 06</t>
  </si>
  <si>
    <t>2XL</t>
  </si>
  <si>
    <t>3XL - 07</t>
  </si>
  <si>
    <t>3XL</t>
  </si>
  <si>
    <t>2XS - 08</t>
  </si>
  <si>
    <t>OVERALL TOTAL</t>
  </si>
  <si>
    <t>TTL CONTRACTUAL</t>
  </si>
  <si>
    <t>UNIT % CONTRIBUTION</t>
  </si>
  <si>
    <t>TOTAL RETAIL $</t>
  </si>
  <si>
    <t>$ % CONTRIBUTION</t>
  </si>
  <si>
    <t>C-0425-KT-6310</t>
  </si>
  <si>
    <t>C-0425-KT-6313</t>
  </si>
  <si>
    <t>C-0425-KT-6312</t>
  </si>
  <si>
    <t>C-0425-KT-6308</t>
  </si>
  <si>
    <t>C-0425-KB-6309</t>
  </si>
  <si>
    <t>NFL LS T-SHIRT</t>
  </si>
  <si>
    <t>UNAVAILABLE</t>
  </si>
  <si>
    <t>NFL SS T-SHIRT</t>
  </si>
  <si>
    <t>NFL CREWNECK</t>
  </si>
  <si>
    <t>NFL WAFFLE LINED HOODIE</t>
  </si>
  <si>
    <t>NFL SWEATPANT</t>
  </si>
  <si>
    <t>Commodity</t>
  </si>
  <si>
    <t>Team</t>
  </si>
  <si>
    <t>Cost</t>
  </si>
  <si>
    <t>Retail</t>
  </si>
  <si>
    <t>CAN - Fanatics US</t>
  </si>
  <si>
    <t>CAN - Fanatics CAN</t>
  </si>
  <si>
    <t>CAN - Fanatics INT</t>
  </si>
  <si>
    <t>OVO Additional/Reduction</t>
  </si>
  <si>
    <t>Total</t>
  </si>
  <si>
    <t>Comments</t>
  </si>
  <si>
    <t>Fanatics In-Venue</t>
  </si>
  <si>
    <t>Team/Venue 1</t>
  </si>
  <si>
    <t>Team/Venue 2</t>
  </si>
  <si>
    <t>Team/Venue 3</t>
  </si>
  <si>
    <t>Team/Venue 4</t>
  </si>
  <si>
    <t>Team/Venue 5</t>
  </si>
  <si>
    <t>Team/Venue 6</t>
  </si>
  <si>
    <t>Buffalo Bills</t>
  </si>
  <si>
    <t>Denver Broncos</t>
  </si>
  <si>
    <t>Detroit Lions</t>
  </si>
  <si>
    <t>Houston Texans</t>
  </si>
  <si>
    <t>Minnesota Vikings</t>
  </si>
  <si>
    <t>New York Giants</t>
  </si>
  <si>
    <t>Philadelphia Eagles</t>
  </si>
  <si>
    <t>Washington Commanders</t>
  </si>
  <si>
    <t>Green Bay Packers</t>
  </si>
  <si>
    <t>Kansas City Chiefs</t>
  </si>
  <si>
    <t>Los Angeles Rams</t>
  </si>
  <si>
    <t>Pittsburgh Steelers</t>
  </si>
  <si>
    <t>San Francisco 49ers</t>
  </si>
  <si>
    <t>Seattle Seahawks</t>
  </si>
  <si>
    <t>Baltimore Ravens</t>
  </si>
  <si>
    <t>Los Angeles Chargers</t>
  </si>
  <si>
    <t>Atlanta Falcons</t>
  </si>
  <si>
    <t>Carolina Panthers</t>
  </si>
  <si>
    <t>Jacksonville Jaguars</t>
  </si>
  <si>
    <t>New Orleans Saints</t>
  </si>
  <si>
    <t>Tampa Bay Buccaneers</t>
  </si>
  <si>
    <t>200 U</t>
  </si>
  <si>
    <t>100 U</t>
  </si>
  <si>
    <t>SS Tee</t>
  </si>
  <si>
    <t>LS Tee</t>
  </si>
  <si>
    <t>Crewneck</t>
  </si>
  <si>
    <t>Full Zip Hoodie</t>
  </si>
  <si>
    <t>Sweatpant</t>
  </si>
  <si>
    <t>Style Number</t>
  </si>
  <si>
    <t>Style Description</t>
  </si>
  <si>
    <t>Rams In Venue</t>
  </si>
  <si>
    <t>Rams International</t>
  </si>
  <si>
    <t>Rams Marketing</t>
  </si>
  <si>
    <t>Rams Merchandise</t>
  </si>
  <si>
    <t>Fanatics US</t>
  </si>
  <si>
    <t>Total Units</t>
  </si>
  <si>
    <t>Minimums</t>
  </si>
  <si>
    <t>Variance</t>
  </si>
  <si>
    <t>New York Jets</t>
  </si>
  <si>
    <t xml:space="preserve">BUFFALO BILLS BLUE	</t>
  </si>
  <si>
    <t>C-0425-KT-6308-032</t>
  </si>
  <si>
    <t xml:space="preserve">DENVER BRONCOS ORANGE	</t>
  </si>
  <si>
    <t>C-0425-KT-6308-DBO</t>
  </si>
  <si>
    <t xml:space="preserve">DETROIT LIONS BLUE	</t>
  </si>
  <si>
    <t>C-0425-KT-6308-DLB</t>
  </si>
  <si>
    <t xml:space="preserve">HOUSTON TEXANS RED	</t>
  </si>
  <si>
    <t>C-0425-KT-6308-HOO</t>
  </si>
  <si>
    <t xml:space="preserve">MINNESOTA VIKINGS PURPLE	</t>
  </si>
  <si>
    <t>C-0425-KT-6308-MVP</t>
  </si>
  <si>
    <t xml:space="preserve">NY GIANTS BLUE	</t>
  </si>
  <si>
    <t>C-0425-KT-6308-031</t>
  </si>
  <si>
    <t xml:space="preserve">PHILADELPHIA EAGLES GREEN	</t>
  </si>
  <si>
    <t>C-0425-KT-6308-PDE</t>
  </si>
  <si>
    <t xml:space="preserve">WASHINGTON COMMANDERS BURGUNDY	</t>
  </si>
  <si>
    <t>C-0425-KT-6308-CMB</t>
  </si>
  <si>
    <t xml:space="preserve">GREEN BAY PACKERS GREEN	</t>
  </si>
  <si>
    <t>C-0425-KT-6308-036</t>
  </si>
  <si>
    <t xml:space="preserve">KANSAS CITY CHIEFS RED	</t>
  </si>
  <si>
    <t>C-0425-KT-6308-KKC</t>
  </si>
  <si>
    <t xml:space="preserve">LA RAMS BLUE	</t>
  </si>
  <si>
    <t>C-0425-KT-6308-035</t>
  </si>
  <si>
    <t xml:space="preserve">PITTSBURGH STEELERS BLACK	</t>
  </si>
  <si>
    <t>C-0425-KT-6308-PXB</t>
  </si>
  <si>
    <t xml:space="preserve">SAN FRANCISCO 49ERS RED	</t>
  </si>
  <si>
    <t>C-0425-KT-6308-RSF</t>
  </si>
  <si>
    <t xml:space="preserve">SEATTLE SEAHAWKS NAVY	</t>
  </si>
  <si>
    <t>C-0425-KT-6308-XSN</t>
  </si>
  <si>
    <t xml:space="preserve">BALTIMORE RAVENS - PURPLE	</t>
  </si>
  <si>
    <t>C-0425-KT-6308-BRP</t>
  </si>
  <si>
    <t xml:space="preserve">LA CHARGERS BLUE	</t>
  </si>
  <si>
    <t>C-0425-KT-6308-LCB</t>
  </si>
  <si>
    <t>C-0425-KB-6309-032</t>
  </si>
  <si>
    <t>C-0425-KB-6309-DBO</t>
  </si>
  <si>
    <t>C-0425-KB-6309-DLB</t>
  </si>
  <si>
    <t>C-0425-KB-6309-HOO</t>
  </si>
  <si>
    <t>C-0425-KB-6309-MVP</t>
  </si>
  <si>
    <t>C-0425-KB-6309-031</t>
  </si>
  <si>
    <t>C-0425-KB-6309-PDE</t>
  </si>
  <si>
    <t>C-0425-KB-6309-CMB</t>
  </si>
  <si>
    <t xml:space="preserve">ASH HEATHER GREY - BILLS	</t>
  </si>
  <si>
    <t>C-0425-KT-6310-BIL</t>
  </si>
  <si>
    <t xml:space="preserve">ASH HEATHER GREY - BRONCOS	</t>
  </si>
  <si>
    <t>C-0425-KT-6310-B</t>
  </si>
  <si>
    <t xml:space="preserve">ASH HEATHER GREY - LIONS	</t>
  </si>
  <si>
    <t>C-0425-KT-6310-ADL</t>
  </si>
  <si>
    <t xml:space="preserve">ASH HEATHER GREY - HOUSTON	</t>
  </si>
  <si>
    <t>C-0425-KT-6310-HTT</t>
  </si>
  <si>
    <t xml:space="preserve">ASH HEATHER GREY - VIKINGS	</t>
  </si>
  <si>
    <t>C-0425-KT-6310-AXV</t>
  </si>
  <si>
    <t xml:space="preserve">ASH HEATHER GREY - GIANTS	</t>
  </si>
  <si>
    <t>C-0425-KT-6310-ASG</t>
  </si>
  <si>
    <t xml:space="preserve">ASH HEATHER GREY - PHILADELPHIA	</t>
  </si>
  <si>
    <t>C-0425-KT-6310-APG</t>
  </si>
  <si>
    <t xml:space="preserve">ASH HEATHER GREY - COMMANDERS	</t>
  </si>
  <si>
    <t>C-0425-KT-6310-AGC</t>
  </si>
  <si>
    <t xml:space="preserve">ASH HEATHER GREY - GREEN BAY PACKERS	</t>
  </si>
  <si>
    <t>C-0425-KT-6310-ASP</t>
  </si>
  <si>
    <t xml:space="preserve">ASH HEATHER GREY - CHIEFS	</t>
  </si>
  <si>
    <t>C-0425-KT-6310-KKA</t>
  </si>
  <si>
    <t xml:space="preserve">ASH HEATHER GREY - RAMS	</t>
  </si>
  <si>
    <t>C-0425-KT-6310-RXR</t>
  </si>
  <si>
    <t xml:space="preserve">ASH HEATHER GREY - STEELERS	</t>
  </si>
  <si>
    <t>C-0425-KT-6310-HSS</t>
  </si>
  <si>
    <t xml:space="preserve">ASH HEATHER GREY - 49ERS	</t>
  </si>
  <si>
    <t>C-0425-KT-6310-ASF</t>
  </si>
  <si>
    <t xml:space="preserve">ASH HEATHER GREY - SEAHAWKS	</t>
  </si>
  <si>
    <t>C-0425-KT-6310-SXA</t>
  </si>
  <si>
    <t xml:space="preserve">ASH HEATHER GREY - RAVENS	</t>
  </si>
  <si>
    <t>C-0425-KT-6310-ASR</t>
  </si>
  <si>
    <t xml:space="preserve">ASH HEATHER GREY - CHARGERS	</t>
  </si>
  <si>
    <t>C-0425-KT-6310-LXC</t>
  </si>
  <si>
    <t xml:space="preserve">ASH HEATHER GREY - FALCONS	</t>
  </si>
  <si>
    <t>C-0425-KT-6310-AXF</t>
  </si>
  <si>
    <t xml:space="preserve">ASH HEATHER GREY - PANTHERS	</t>
  </si>
  <si>
    <t>C-0425-KT-6310-AXP</t>
  </si>
  <si>
    <t xml:space="preserve">ASH HEATHER GREY - JAGUARS	</t>
  </si>
  <si>
    <t>C-0425-KT-6310-JJG</t>
  </si>
  <si>
    <t xml:space="preserve">ASH HEATHER GREY - SAINTS	</t>
  </si>
  <si>
    <t>C-0425-KT-6310-XXS</t>
  </si>
  <si>
    <t xml:space="preserve">ASH HEATHER GREY - BUCCANEERS	</t>
  </si>
  <si>
    <t>C-0425-KT-6310-TZB</t>
  </si>
  <si>
    <t xml:space="preserve">ASH HEATHER GREY - JETS	</t>
  </si>
  <si>
    <t>C-0425-KT-6310-AXJ</t>
  </si>
  <si>
    <t xml:space="preserve">WHITE - BILLS	</t>
  </si>
  <si>
    <t>C-0425-KT-6313-WIB</t>
  </si>
  <si>
    <t xml:space="preserve">WHITE - BRONCOS	</t>
  </si>
  <si>
    <t>C-0425-KT-6313-WEB</t>
  </si>
  <si>
    <t xml:space="preserve">WHITE - LIONS	</t>
  </si>
  <si>
    <t>C-0425-KT-6313-WTL</t>
  </si>
  <si>
    <t xml:space="preserve">WHITE - TEXANS	</t>
  </si>
  <si>
    <t>C-0425-KT-6313-WTX</t>
  </si>
  <si>
    <t xml:space="preserve">WHITE - VIKINGS	</t>
  </si>
  <si>
    <t>C-0425-KT-6313-WXV</t>
  </si>
  <si>
    <t xml:space="preserve">WHITE - GIANTS	</t>
  </si>
  <si>
    <t>C-0425-KT-6313-WIS</t>
  </si>
  <si>
    <t xml:space="preserve">WHITE - EAGLES	</t>
  </si>
  <si>
    <t>C-0425-KT-6313-WEG</t>
  </si>
  <si>
    <t xml:space="preserve">WHITE - COMMANDERS	</t>
  </si>
  <si>
    <t>C-0425-KT-6313-WCM</t>
  </si>
  <si>
    <t xml:space="preserve">WHITE - PACKERS	</t>
  </si>
  <si>
    <t>C-0425-KT-6313-EXP</t>
  </si>
  <si>
    <t xml:space="preserve">WHITE - CHIEFS	</t>
  </si>
  <si>
    <t>C-0425-KT-6313-WWC</t>
  </si>
  <si>
    <t xml:space="preserve">WHITE - RAMS	</t>
  </si>
  <si>
    <t>C-0425-KT-6313-TXR</t>
  </si>
  <si>
    <t xml:space="preserve">WHITE - STEELERS	</t>
  </si>
  <si>
    <t>C-0425-KT-6313-WEL</t>
  </si>
  <si>
    <t xml:space="preserve">WHITE - 49ERS	</t>
  </si>
  <si>
    <t>C-0425-KT-6313-HXE</t>
  </si>
  <si>
    <t xml:space="preserve">WHITE - SEAHAWKS	</t>
  </si>
  <si>
    <t>C-0425-KT-6313-TEZ</t>
  </si>
  <si>
    <t xml:space="preserve">WHITE - RAVENS	</t>
  </si>
  <si>
    <t>C-0425-KT-6313-WXR</t>
  </si>
  <si>
    <t xml:space="preserve">WHITE - CHARGERS	</t>
  </si>
  <si>
    <t>C-0425-KT-6313-HZG</t>
  </si>
  <si>
    <t xml:space="preserve">WHITE - FALCONS	</t>
  </si>
  <si>
    <t>C-0425-KT-6313-WXF</t>
  </si>
  <si>
    <t xml:space="preserve">WHITE - PANTHERS	</t>
  </si>
  <si>
    <t>C-0425-KT-6313-WXP</t>
  </si>
  <si>
    <t xml:space="preserve">WHITE - JAGUARS	</t>
  </si>
  <si>
    <t>C-0425-KT-6313-JJW</t>
  </si>
  <si>
    <t xml:space="preserve">WHITE - SAINTS	</t>
  </si>
  <si>
    <t>C-0425-KT-6313-TNS</t>
  </si>
  <si>
    <t xml:space="preserve">WHITE - BUCCANEERS	</t>
  </si>
  <si>
    <t>C-0425-KT-6313-EBC</t>
  </si>
  <si>
    <t xml:space="preserve">WHITE - JETS	</t>
  </si>
  <si>
    <t>C-0425-KT-6313-JXS</t>
  </si>
  <si>
    <t>C-0425-KT-6312-BIL</t>
  </si>
  <si>
    <t>C-0425-KT-6312-B</t>
  </si>
  <si>
    <t>C-0425-KT-6312-ADL</t>
  </si>
  <si>
    <t>C-0425-KT-6312-HTT</t>
  </si>
  <si>
    <t>C-0425-KT-6312-AXV</t>
  </si>
  <si>
    <t>C-0425-KT-6312-ASG</t>
  </si>
  <si>
    <t>C-0425-KT-6312-APG</t>
  </si>
  <si>
    <t>C-0425-KT-6312-AGC</t>
  </si>
  <si>
    <t>C-0425-KT-6312-ASP</t>
  </si>
  <si>
    <t>C-0425-KT-6312-KKA</t>
  </si>
  <si>
    <t>C-0425-KT-6312-RXR</t>
  </si>
  <si>
    <t>C-0425-KT-6312-HSS</t>
  </si>
  <si>
    <t>C-0425-KT-6312-ASF</t>
  </si>
  <si>
    <t>C-0425-KT-6312-SXA</t>
  </si>
  <si>
    <t>C-0425-KT-6312-ASR</t>
  </si>
  <si>
    <t>C-0425-KT-6312-LXC</t>
  </si>
  <si>
    <t>C-0425-KT-6312-AXF</t>
  </si>
  <si>
    <t>C-0425-KT-6312-AXP</t>
  </si>
  <si>
    <t>C-0425-KT-6312-JJG</t>
  </si>
  <si>
    <t>C-0425-KT-6312-XXS</t>
  </si>
  <si>
    <t>C-0425-KT-6312-TZB</t>
  </si>
  <si>
    <t>C-0425-KT-6312-AXJ</t>
  </si>
  <si>
    <t>BUFFALO BILLS BLUE</t>
  </si>
  <si>
    <t>DENVER BRONCOS ORANGE</t>
  </si>
  <si>
    <t>DETROIT LIONS BLUE</t>
  </si>
  <si>
    <t>HOUSTON TEXANS RED</t>
  </si>
  <si>
    <t>MINNESOTA VIKINGS PURPLE</t>
  </si>
  <si>
    <t>NY GIANTS BLUE</t>
  </si>
  <si>
    <t>PHILADELPHIA EAGLES GREEN</t>
  </si>
  <si>
    <t>WASHINGTON COMMANDERS BURGUNDY</t>
  </si>
  <si>
    <t>GREEN BAY PACKERS GREEN</t>
  </si>
  <si>
    <t>KANSAS CITY CHIEFS RED</t>
  </si>
  <si>
    <t>LA RAMS BLUE</t>
  </si>
  <si>
    <t>PITTSBURGH STEELERS BLACK</t>
  </si>
  <si>
    <t>SAN FRANCISCO 49ERS RED</t>
  </si>
  <si>
    <t>SEATTLE SEAHAWKS NAVY</t>
  </si>
  <si>
    <t>LA CHARGERS BLUE</t>
  </si>
  <si>
    <t>BALTIMORE RAVENS PURPLE</t>
  </si>
  <si>
    <t>ASH HEATHER GREY - BILLS</t>
  </si>
  <si>
    <t>ASH HEATHER GREY - BRONCOS</t>
  </si>
  <si>
    <t>ASH HEATHER GREY - LIONS</t>
  </si>
  <si>
    <t>ASH HEATHER GREY - HOUSTON</t>
  </si>
  <si>
    <t>ASH HEATHER GREY - VIKINGS</t>
  </si>
  <si>
    <t>ASH HEATHER GREY - GIANTS</t>
  </si>
  <si>
    <t>ASH HEATHER GREY - PHILADELPHIA</t>
  </si>
  <si>
    <t>ASH HEATHER GREY - COMMANDERS</t>
  </si>
  <si>
    <t>ASH HEATHER GREY - GREEN BAY PACKERS</t>
  </si>
  <si>
    <t>ASH HEATHER GREY - CHIEFS</t>
  </si>
  <si>
    <t>ASH HEATHER GREY - RAMS</t>
  </si>
  <si>
    <t>ASH HEATHER GREY - STEELERS</t>
  </si>
  <si>
    <t>ASH HEATHER GREY - 49ERS</t>
  </si>
  <si>
    <t>ASH HEATHER GREY - SEAHAWKS</t>
  </si>
  <si>
    <t>ASH HEATHER GREY - RAVENS</t>
  </si>
  <si>
    <t>ASH HEATHER GREY - CHARGERS</t>
  </si>
  <si>
    <t>ASH HEATHER GREY - FALCONS</t>
  </si>
  <si>
    <t>ASH HEATHER GREY - PANTHERS</t>
  </si>
  <si>
    <t>ASH HEATHER GREY - JAGUARS</t>
  </si>
  <si>
    <t>ASH HEATHER GREY - SAINTS</t>
  </si>
  <si>
    <t>ASH HEATHER GREY - BUCCANEERS</t>
  </si>
  <si>
    <t>ASH HEATHER GREY - JETS</t>
  </si>
  <si>
    <t>WHITE - BILLS</t>
  </si>
  <si>
    <t>WHITE - BRONCOS</t>
  </si>
  <si>
    <t>WHITE - LIONS</t>
  </si>
  <si>
    <t>WHITE - TEXANS</t>
  </si>
  <si>
    <t>WHITE - VIKINGS</t>
  </si>
  <si>
    <t>WHITE - GIANTS</t>
  </si>
  <si>
    <t>WHITE - EAGLES</t>
  </si>
  <si>
    <t>WHITE - COMMANDERS</t>
  </si>
  <si>
    <t>WHITE - PACKERS</t>
  </si>
  <si>
    <t>WHITE - CHIEFS</t>
  </si>
  <si>
    <t>WHITE - RAMS</t>
  </si>
  <si>
    <t>WHITE - STEELERS</t>
  </si>
  <si>
    <t>WHITE - 49ERS</t>
  </si>
  <si>
    <t>WHITE - SEAHAWKS</t>
  </si>
  <si>
    <t>WHITE - RAVENS</t>
  </si>
  <si>
    <t>WHITE - CHARGERS</t>
  </si>
  <si>
    <t>WHITE - FALCONS</t>
  </si>
  <si>
    <t>WHITE - PANTHERS</t>
  </si>
  <si>
    <t>WHITE - JAGUARS</t>
  </si>
  <si>
    <t>WHITE - SAINTS</t>
  </si>
  <si>
    <t>WHITE - BUCCANEERS</t>
  </si>
  <si>
    <t>WHITE - JETS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</si>
</sst>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&quot;$&quot;#,##0.0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color rgb="FFFF0000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12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sz val="8"/>
      <color rgb="FF00000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sz val="9"/>
      <name val="Aptos Narrow"/>
      <family val="2"/>
      <scheme val="minor"/>
    </font>
    <font>
      <b/>
      <sz val="9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9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DDDAC"/>
        <bgColor rgb="FFCDDDAC"/>
      </patternFill>
    </fill>
    <fill>
      <patternFill patternType="solid">
        <fgColor rgb="FFDBDBDB"/>
        <bgColor rgb="FFDBDBDB"/>
      </patternFill>
    </fill>
    <fill>
      <patternFill patternType="solid">
        <fgColor rgb="FFFFFF00"/>
        <bgColor rgb="FFCCC0D9"/>
      </patternFill>
    </fill>
    <fill>
      <patternFill patternType="solid">
        <fgColor rgb="FFCCC0D9"/>
        <bgColor rgb="FFCCC0D9"/>
      </patternFill>
    </fill>
    <fill>
      <patternFill patternType="solid">
        <fgColor rgb="FFDAEEF3"/>
        <bgColor rgb="FFDAEEF3"/>
      </patternFill>
    </fill>
    <fill>
      <patternFill patternType="solid">
        <fgColor rgb="FFFBD4B4"/>
        <bgColor rgb="FFFBD4B4"/>
      </patternFill>
    </fill>
    <fill>
      <patternFill patternType="solid">
        <fgColor theme="1"/>
        <bgColor theme="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6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4" fontId="3" fillId="0" borderId="0" xfId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3" borderId="1" xfId="3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 wrapText="1"/>
    </xf>
    <xf numFmtId="49" fontId="9" fillId="5" borderId="1" xfId="3" applyNumberFormat="1" applyFont="1" applyFill="1" applyBorder="1" applyAlignment="1">
      <alignment horizontal="center" vertical="center" wrapText="1"/>
    </xf>
    <xf numFmtId="49" fontId="9" fillId="6" borderId="1" xfId="3" applyNumberFormat="1" applyFont="1" applyFill="1" applyBorder="1" applyAlignment="1">
      <alignment horizontal="center" vertical="center" wrapText="1"/>
    </xf>
    <xf numFmtId="49" fontId="9" fillId="7" borderId="1" xfId="3" applyNumberFormat="1" applyFont="1" applyFill="1" applyBorder="1" applyAlignment="1">
      <alignment horizontal="center" vertical="center" wrapText="1"/>
    </xf>
    <xf numFmtId="49" fontId="9" fillId="8" borderId="1" xfId="3" applyNumberFormat="1" applyFont="1" applyFill="1" applyBorder="1" applyAlignment="1">
      <alignment horizontal="center" vertical="center" wrapText="1"/>
    </xf>
    <xf numFmtId="49" fontId="10" fillId="9" borderId="1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8" fillId="3" borderId="1" xfId="3" applyNumberFormat="1" applyFont="1" applyFill="1" applyBorder="1" applyAlignment="1">
      <alignment horizontal="center" vertical="center" wrapText="1"/>
    </xf>
    <xf numFmtId="49" fontId="8" fillId="5" borderId="1" xfId="3" applyNumberFormat="1" applyFont="1" applyFill="1" applyBorder="1" applyAlignment="1">
      <alignment horizontal="center" vertical="center" wrapText="1"/>
    </xf>
    <xf numFmtId="49" fontId="8" fillId="6" borderId="1" xfId="3" applyNumberFormat="1" applyFont="1" applyFill="1" applyBorder="1" applyAlignment="1">
      <alignment horizontal="center" vertical="center" wrapText="1"/>
    </xf>
    <xf numFmtId="49" fontId="8" fillId="7" borderId="1" xfId="3" applyNumberFormat="1" applyFont="1" applyFill="1" applyBorder="1" applyAlignment="1">
      <alignment horizontal="center" vertical="center" wrapText="1"/>
    </xf>
    <xf numFmtId="49" fontId="8" fillId="8" borderId="1" xfId="3" applyNumberFormat="1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3" borderId="1" xfId="3" applyNumberFormat="1" applyFont="1" applyFill="1" applyBorder="1" applyAlignment="1">
      <alignment horizontal="center" vertical="center" wrapText="1"/>
    </xf>
    <xf numFmtId="1" fontId="8" fillId="0" borderId="1" xfId="3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9" fontId="3" fillId="0" borderId="0" xfId="2" applyFont="1" applyAlignment="1">
      <alignment horizontal="center" vertical="center"/>
    </xf>
    <xf numFmtId="1" fontId="8" fillId="3" borderId="1" xfId="3" applyNumberFormat="1" applyFont="1" applyFill="1" applyBorder="1" applyAlignment="1">
      <alignment horizontal="center" vertical="center"/>
    </xf>
    <xf numFmtId="9" fontId="11" fillId="0" borderId="0" xfId="2" applyFont="1" applyFill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1" fontId="3" fillId="0" borderId="0" xfId="2" applyNumberFormat="1" applyFont="1" applyAlignment="1">
      <alignment horizontal="center" vertical="center"/>
    </xf>
    <xf numFmtId="1" fontId="8" fillId="2" borderId="1" xfId="3" applyNumberFormat="1" applyFont="1" applyFill="1" applyBorder="1" applyAlignment="1">
      <alignment horizontal="center" vertical="center"/>
    </xf>
    <xf numFmtId="1" fontId="8" fillId="0" borderId="0" xfId="3" applyNumberFormat="1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44" fontId="3" fillId="0" borderId="0" xfId="1" applyFont="1" applyAlignment="1">
      <alignment horizontal="center" vertical="center"/>
    </xf>
    <xf numFmtId="44" fontId="3" fillId="0" borderId="0" xfId="1" applyFont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10" borderId="1" xfId="0" applyFont="1" applyFill="1" applyBorder="1"/>
    <xf numFmtId="3" fontId="13" fillId="10" borderId="1" xfId="0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165" fontId="13" fillId="10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1" fontId="15" fillId="0" borderId="1" xfId="3" applyNumberFormat="1" applyFont="1" applyBorder="1" applyAlignment="1">
      <alignment horizontal="center" vertical="center"/>
    </xf>
    <xf numFmtId="1" fontId="4" fillId="11" borderId="1" xfId="0" applyNumberFormat="1" applyFont="1" applyFill="1" applyBorder="1" applyAlignment="1">
      <alignment horizontal="center" vertical="center"/>
    </xf>
    <xf numFmtId="1" fontId="8" fillId="11" borderId="1" xfId="3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</cellXfs>
  <cellStyles count="4">
    <cellStyle name="Currency" xfId="1" builtinId="4"/>
    <cellStyle name="Normal" xfId="0" builtinId="0"/>
    <cellStyle name="Normal 3" xfId="3" xr:uid="{824834F8-DC70-6542-93F6-F586C037C123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6B4BC-77FE-47E2-90F0-0C86E2BB1517}">
  <dimension ref="B2:AB99"/>
  <sheetViews>
    <sheetView zoomScale="90" zoomScaleNormal="90" workbookViewId="0">
      <pane xSplit="6" ySplit="2" topLeftCell="G3" activePane="bottomRight" state="frozen"/>
      <selection pane="topRight" activeCell="F1" sqref="F1"/>
      <selection pane="bottomLeft" activeCell="A3" sqref="A3"/>
      <selection pane="bottomRight" activeCell="S95" sqref="S95:S99"/>
    </sheetView>
  </sheetViews>
  <sheetFormatPr defaultColWidth="8.85546875" defaultRowHeight="15" outlineLevelCol="1" x14ac:dyDescent="0.25"/>
  <cols>
    <col min="1" max="1" width="1.42578125" customWidth="1"/>
    <col min="2" max="2" width="14.42578125" bestFit="1" customWidth="1"/>
    <col min="3" max="3" width="25.140625" bestFit="1" customWidth="1"/>
    <col min="4" max="4" width="23.42578125" bestFit="1" customWidth="1"/>
    <col min="5" max="6" width="8.85546875" style="57" customWidth="1" outlineLevel="1"/>
    <col min="7" max="9" width="8.85546875" style="53" customWidth="1" outlineLevel="1"/>
    <col min="10" max="22" width="8.85546875" style="53"/>
    <col min="23" max="23" width="18.85546875" customWidth="1"/>
    <col min="24" max="24" width="1.42578125" customWidth="1"/>
    <col min="25" max="25" width="10.140625" style="53" bestFit="1" customWidth="1"/>
    <col min="26" max="28" width="8.85546875" style="53"/>
  </cols>
  <sheetData>
    <row r="2" spans="2:28" ht="60" x14ac:dyDescent="0.25">
      <c r="B2" s="47" t="s">
        <v>132</v>
      </c>
      <c r="C2" s="47" t="s">
        <v>133</v>
      </c>
      <c r="D2" s="47" t="s">
        <v>88</v>
      </c>
      <c r="E2" s="55" t="s">
        <v>89</v>
      </c>
      <c r="F2" s="55" t="s">
        <v>90</v>
      </c>
      <c r="G2" s="48" t="s">
        <v>20</v>
      </c>
      <c r="H2" s="48" t="s">
        <v>21</v>
      </c>
      <c r="I2" s="48" t="s">
        <v>91</v>
      </c>
      <c r="J2" s="48" t="s">
        <v>92</v>
      </c>
      <c r="K2" s="48" t="s">
        <v>93</v>
      </c>
      <c r="L2" s="48" t="s">
        <v>97</v>
      </c>
      <c r="M2" s="48" t="s">
        <v>98</v>
      </c>
      <c r="N2" s="48" t="s">
        <v>99</v>
      </c>
      <c r="O2" s="48" t="s">
        <v>100</v>
      </c>
      <c r="P2" s="48" t="s">
        <v>101</v>
      </c>
      <c r="Q2" s="48" t="s">
        <v>102</v>
      </c>
      <c r="R2" s="48" t="s">
        <v>103</v>
      </c>
      <c r="S2" s="48" t="s">
        <v>23</v>
      </c>
      <c r="T2" s="48" t="s">
        <v>24</v>
      </c>
      <c r="U2" s="48" t="s">
        <v>94</v>
      </c>
      <c r="V2" s="48" t="s">
        <v>95</v>
      </c>
      <c r="W2" s="48" t="s">
        <v>96</v>
      </c>
      <c r="Y2" s="48" t="s">
        <v>138</v>
      </c>
      <c r="Z2" s="48" t="s">
        <v>139</v>
      </c>
      <c r="AA2" s="48" t="s">
        <v>140</v>
      </c>
      <c r="AB2" s="48" t="s">
        <v>141</v>
      </c>
    </row>
    <row r="3" spans="2:28" x14ac:dyDescent="0.25">
      <c r="B3" s="50" t="s">
        <v>79</v>
      </c>
      <c r="C3" s="50" t="s">
        <v>85</v>
      </c>
      <c r="D3" s="50" t="s">
        <v>104</v>
      </c>
      <c r="E3" s="56">
        <v>66.34</v>
      </c>
      <c r="F3" s="56">
        <v>268</v>
      </c>
      <c r="G3" s="51">
        <f>'C-0425-KT-6308'!C22</f>
        <v>1</v>
      </c>
      <c r="H3" s="51">
        <f>'C-0425-KT-6308'!D22</f>
        <v>2</v>
      </c>
      <c r="I3" s="51">
        <f>'C-0425-KT-6308'!E22</f>
        <v>144</v>
      </c>
      <c r="J3" s="51">
        <f>'C-0425-KT-6308'!F22</f>
        <v>50</v>
      </c>
      <c r="K3" s="51">
        <f>'C-0425-KT-6308'!G22</f>
        <v>0</v>
      </c>
      <c r="L3" s="51">
        <f>'C-0425-KT-6308'!H22</f>
        <v>0</v>
      </c>
      <c r="M3" s="51">
        <f>'C-0425-KT-6308'!I22</f>
        <v>24</v>
      </c>
      <c r="N3" s="51">
        <f>'C-0425-KT-6308'!J22</f>
        <v>48</v>
      </c>
      <c r="O3" s="51">
        <f>'C-0425-KT-6308'!K22</f>
        <v>0</v>
      </c>
      <c r="P3" s="51">
        <f>'C-0425-KT-6308'!L22</f>
        <v>0</v>
      </c>
      <c r="Q3" s="51">
        <f>'C-0425-KT-6308'!M22</f>
        <v>0</v>
      </c>
      <c r="R3" s="51">
        <f>'C-0425-KT-6308'!N22</f>
        <v>0</v>
      </c>
      <c r="S3" s="51">
        <f>'C-0425-KT-6308'!O22</f>
        <v>2</v>
      </c>
      <c r="T3" s="51">
        <f>'C-0425-KT-6308'!P22</f>
        <v>145</v>
      </c>
      <c r="U3" s="52"/>
      <c r="V3" s="49">
        <f>SUM(G3:U3)</f>
        <v>416</v>
      </c>
      <c r="W3" s="50"/>
      <c r="Y3" s="52"/>
      <c r="Z3" s="58">
        <f>Y3+V3</f>
        <v>416</v>
      </c>
      <c r="AA3" s="52">
        <v>100</v>
      </c>
      <c r="AB3" s="52">
        <f>Z3-AA3</f>
        <v>316</v>
      </c>
    </row>
    <row r="4" spans="2:28" x14ac:dyDescent="0.25">
      <c r="B4" s="50" t="s">
        <v>79</v>
      </c>
      <c r="C4" s="50" t="s">
        <v>85</v>
      </c>
      <c r="D4" s="50" t="s">
        <v>105</v>
      </c>
      <c r="E4" s="56">
        <v>82.925000000000011</v>
      </c>
      <c r="F4" s="56">
        <v>268</v>
      </c>
      <c r="G4" s="51">
        <f>'C-0425-KT-6308'!C36</f>
        <v>1</v>
      </c>
      <c r="H4" s="51">
        <f>'C-0425-KT-6308'!D36</f>
        <v>2</v>
      </c>
      <c r="I4" s="51">
        <f>'C-0425-KT-6308'!E36</f>
        <v>50</v>
      </c>
      <c r="J4" s="51">
        <f>'C-0425-KT-6308'!F36</f>
        <v>0</v>
      </c>
      <c r="K4" s="51">
        <f>'C-0425-KT-6308'!G36</f>
        <v>0</v>
      </c>
      <c r="L4" s="51">
        <f>'C-0425-KT-6308'!H36</f>
        <v>0</v>
      </c>
      <c r="M4" s="51">
        <f>'C-0425-KT-6308'!I36</f>
        <v>25</v>
      </c>
      <c r="N4" s="51">
        <f>'C-0425-KT-6308'!J36</f>
        <v>0</v>
      </c>
      <c r="O4" s="51">
        <f>'C-0425-KT-6308'!K36</f>
        <v>0</v>
      </c>
      <c r="P4" s="51">
        <f>'C-0425-KT-6308'!L36</f>
        <v>0</v>
      </c>
      <c r="Q4" s="51">
        <f>'C-0425-KT-6308'!M36</f>
        <v>0</v>
      </c>
      <c r="R4" s="51">
        <f>'C-0425-KT-6308'!N36</f>
        <v>0</v>
      </c>
      <c r="S4" s="51">
        <f>'C-0425-KT-6308'!O36</f>
        <v>2</v>
      </c>
      <c r="T4" s="51">
        <f>'C-0425-KT-6308'!P36</f>
        <v>95</v>
      </c>
      <c r="U4" s="52"/>
      <c r="V4" s="49">
        <f t="shared" ref="V4:V67" si="0">SUM(G4:U4)</f>
        <v>175</v>
      </c>
      <c r="W4" s="50"/>
      <c r="Y4" s="52"/>
      <c r="Z4" s="58">
        <f t="shared" ref="Z4:Z67" si="1">Y4+V4</f>
        <v>175</v>
      </c>
      <c r="AA4" s="52">
        <v>100</v>
      </c>
      <c r="AB4" s="52">
        <f t="shared" ref="AB4:AB67" si="2">Z4-AA4</f>
        <v>75</v>
      </c>
    </row>
    <row r="5" spans="2:28" x14ac:dyDescent="0.25">
      <c r="B5" s="50" t="s">
        <v>79</v>
      </c>
      <c r="C5" s="50" t="s">
        <v>85</v>
      </c>
      <c r="D5" s="50" t="s">
        <v>106</v>
      </c>
      <c r="E5" s="56">
        <v>66.34</v>
      </c>
      <c r="F5" s="56">
        <v>268</v>
      </c>
      <c r="G5" s="51">
        <f>'C-0425-KT-6308'!C50</f>
        <v>1</v>
      </c>
      <c r="H5" s="51">
        <f>'C-0425-KT-6308'!D50</f>
        <v>2</v>
      </c>
      <c r="I5" s="51">
        <f>'C-0425-KT-6308'!E50</f>
        <v>180</v>
      </c>
      <c r="J5" s="51">
        <f>'C-0425-KT-6308'!F50</f>
        <v>25</v>
      </c>
      <c r="K5" s="51">
        <f>'C-0425-KT-6308'!G50</f>
        <v>0</v>
      </c>
      <c r="L5" s="51">
        <f>'C-0425-KT-6308'!H50</f>
        <v>0</v>
      </c>
      <c r="M5" s="51">
        <f>'C-0425-KT-6308'!I50</f>
        <v>0</v>
      </c>
      <c r="N5" s="51">
        <f>'C-0425-KT-6308'!J50</f>
        <v>0</v>
      </c>
      <c r="O5" s="51">
        <f>'C-0425-KT-6308'!K50</f>
        <v>0</v>
      </c>
      <c r="P5" s="51">
        <f>'C-0425-KT-6308'!L50</f>
        <v>0</v>
      </c>
      <c r="Q5" s="51">
        <f>'C-0425-KT-6308'!M50</f>
        <v>0</v>
      </c>
      <c r="R5" s="51">
        <f>'C-0425-KT-6308'!N50</f>
        <v>0</v>
      </c>
      <c r="S5" s="51">
        <f>'C-0425-KT-6308'!O50</f>
        <v>3</v>
      </c>
      <c r="T5" s="51">
        <f>'C-0425-KT-6308'!P50</f>
        <v>144</v>
      </c>
      <c r="U5" s="52"/>
      <c r="V5" s="49">
        <f t="shared" si="0"/>
        <v>355</v>
      </c>
      <c r="W5" s="50"/>
      <c r="Y5" s="52"/>
      <c r="Z5" s="58">
        <f t="shared" si="1"/>
        <v>355</v>
      </c>
      <c r="AA5" s="52">
        <v>100</v>
      </c>
      <c r="AB5" s="52">
        <f t="shared" si="2"/>
        <v>255</v>
      </c>
    </row>
    <row r="6" spans="2:28" x14ac:dyDescent="0.25">
      <c r="B6" s="50" t="s">
        <v>79</v>
      </c>
      <c r="C6" s="50" t="s">
        <v>85</v>
      </c>
      <c r="D6" s="50" t="s">
        <v>107</v>
      </c>
      <c r="E6" s="56">
        <v>66.34</v>
      </c>
      <c r="F6" s="56">
        <v>268</v>
      </c>
      <c r="G6" s="51">
        <f>'C-0425-KT-6308'!C64</f>
        <v>1</v>
      </c>
      <c r="H6" s="51">
        <f>'C-0425-KT-6308'!D64</f>
        <v>2</v>
      </c>
      <c r="I6" s="51">
        <f>'C-0425-KT-6308'!E64</f>
        <v>72</v>
      </c>
      <c r="J6" s="51">
        <f>'C-0425-KT-6308'!F64</f>
        <v>0</v>
      </c>
      <c r="K6" s="51">
        <f>'C-0425-KT-6308'!G64</f>
        <v>0</v>
      </c>
      <c r="L6" s="51">
        <f>'C-0425-KT-6308'!H64</f>
        <v>0</v>
      </c>
      <c r="M6" s="51">
        <f>'C-0425-KT-6308'!I64</f>
        <v>25</v>
      </c>
      <c r="N6" s="51">
        <f>'C-0425-KT-6308'!J64</f>
        <v>0</v>
      </c>
      <c r="O6" s="51">
        <f>'C-0425-KT-6308'!K64</f>
        <v>0</v>
      </c>
      <c r="P6" s="51">
        <f>'C-0425-KT-6308'!L64</f>
        <v>0</v>
      </c>
      <c r="Q6" s="51">
        <f>'C-0425-KT-6308'!M64</f>
        <v>0</v>
      </c>
      <c r="R6" s="51">
        <f>'C-0425-KT-6308'!N64</f>
        <v>0</v>
      </c>
      <c r="S6" s="51">
        <f>'C-0425-KT-6308'!O64</f>
        <v>2</v>
      </c>
      <c r="T6" s="51">
        <f>'C-0425-KT-6308'!P64</f>
        <v>98</v>
      </c>
      <c r="U6" s="52"/>
      <c r="V6" s="49">
        <f t="shared" si="0"/>
        <v>200</v>
      </c>
      <c r="W6" s="50"/>
      <c r="Y6" s="52"/>
      <c r="Z6" s="58">
        <f t="shared" si="1"/>
        <v>200</v>
      </c>
      <c r="AA6" s="52">
        <v>100</v>
      </c>
      <c r="AB6" s="52">
        <f t="shared" si="2"/>
        <v>100</v>
      </c>
    </row>
    <row r="7" spans="2:28" x14ac:dyDescent="0.25">
      <c r="B7" s="50" t="s">
        <v>79</v>
      </c>
      <c r="C7" s="50" t="s">
        <v>85</v>
      </c>
      <c r="D7" s="50" t="s">
        <v>108</v>
      </c>
      <c r="E7" s="56">
        <v>66.34</v>
      </c>
      <c r="F7" s="56">
        <v>268</v>
      </c>
      <c r="G7" s="51">
        <f>'C-0425-KT-6308'!C78</f>
        <v>1</v>
      </c>
      <c r="H7" s="51">
        <f>'C-0425-KT-6308'!D78</f>
        <v>2</v>
      </c>
      <c r="I7" s="51">
        <f>'C-0425-KT-6308'!E78</f>
        <v>120</v>
      </c>
      <c r="J7" s="51">
        <f>'C-0425-KT-6308'!F78</f>
        <v>0</v>
      </c>
      <c r="K7" s="51">
        <f>'C-0425-KT-6308'!G78</f>
        <v>0</v>
      </c>
      <c r="L7" s="51">
        <f>'C-0425-KT-6308'!H78</f>
        <v>0</v>
      </c>
      <c r="M7" s="51">
        <f>'C-0425-KT-6308'!I78</f>
        <v>0</v>
      </c>
      <c r="N7" s="51">
        <f>'C-0425-KT-6308'!J78</f>
        <v>0</v>
      </c>
      <c r="O7" s="51">
        <f>'C-0425-KT-6308'!K78</f>
        <v>0</v>
      </c>
      <c r="P7" s="51">
        <f>'C-0425-KT-6308'!L78</f>
        <v>0</v>
      </c>
      <c r="Q7" s="51">
        <f>'C-0425-KT-6308'!M78</f>
        <v>0</v>
      </c>
      <c r="R7" s="51">
        <f>'C-0425-KT-6308'!N78</f>
        <v>0</v>
      </c>
      <c r="S7" s="51">
        <f>'C-0425-KT-6308'!O78</f>
        <v>3</v>
      </c>
      <c r="T7" s="51">
        <f>'C-0425-KT-6308'!P78</f>
        <v>94</v>
      </c>
      <c r="U7" s="52"/>
      <c r="V7" s="49">
        <f t="shared" si="0"/>
        <v>220</v>
      </c>
      <c r="W7" s="50"/>
      <c r="Y7" s="52"/>
      <c r="Z7" s="58">
        <f t="shared" si="1"/>
        <v>220</v>
      </c>
      <c r="AA7" s="52">
        <v>100</v>
      </c>
      <c r="AB7" s="52">
        <f t="shared" si="2"/>
        <v>120</v>
      </c>
    </row>
    <row r="8" spans="2:28" x14ac:dyDescent="0.25">
      <c r="B8" s="50" t="s">
        <v>79</v>
      </c>
      <c r="C8" s="50" t="s">
        <v>85</v>
      </c>
      <c r="D8" s="50" t="s">
        <v>109</v>
      </c>
      <c r="E8" s="56">
        <v>66.34</v>
      </c>
      <c r="F8" s="56">
        <v>268</v>
      </c>
      <c r="G8" s="51">
        <f>'C-0425-KT-6308'!C92</f>
        <v>1</v>
      </c>
      <c r="H8" s="51">
        <f>'C-0425-KT-6308'!D92</f>
        <v>2</v>
      </c>
      <c r="I8" s="51">
        <f>'C-0425-KT-6308'!E92</f>
        <v>72</v>
      </c>
      <c r="J8" s="51">
        <f>'C-0425-KT-6308'!F92</f>
        <v>0</v>
      </c>
      <c r="K8" s="51">
        <f>'C-0425-KT-6308'!G92</f>
        <v>0</v>
      </c>
      <c r="L8" s="51">
        <f>'C-0425-KT-6308'!H92</f>
        <v>0</v>
      </c>
      <c r="M8" s="51">
        <f>'C-0425-KT-6308'!I92</f>
        <v>0</v>
      </c>
      <c r="N8" s="51">
        <f>'C-0425-KT-6308'!J92</f>
        <v>0</v>
      </c>
      <c r="O8" s="51">
        <f>'C-0425-KT-6308'!K92</f>
        <v>0</v>
      </c>
      <c r="P8" s="51">
        <f>'C-0425-KT-6308'!L92</f>
        <v>0</v>
      </c>
      <c r="Q8" s="51">
        <f>'C-0425-KT-6308'!M92</f>
        <v>0</v>
      </c>
      <c r="R8" s="51">
        <f>'C-0425-KT-6308'!N92</f>
        <v>0</v>
      </c>
      <c r="S8" s="51">
        <f>'C-0425-KT-6308'!O92</f>
        <v>3</v>
      </c>
      <c r="T8" s="51">
        <f>'C-0425-KT-6308'!P92</f>
        <v>144</v>
      </c>
      <c r="U8" s="52"/>
      <c r="V8" s="49">
        <f t="shared" si="0"/>
        <v>222</v>
      </c>
      <c r="W8" s="50"/>
      <c r="Y8" s="52"/>
      <c r="Z8" s="58">
        <f t="shared" si="1"/>
        <v>222</v>
      </c>
      <c r="AA8" s="52">
        <v>100</v>
      </c>
      <c r="AB8" s="52">
        <f t="shared" si="2"/>
        <v>122</v>
      </c>
    </row>
    <row r="9" spans="2:28" x14ac:dyDescent="0.25">
      <c r="B9" s="50" t="s">
        <v>79</v>
      </c>
      <c r="C9" s="50" t="s">
        <v>85</v>
      </c>
      <c r="D9" s="50" t="s">
        <v>110</v>
      </c>
      <c r="E9" s="56">
        <v>66.34</v>
      </c>
      <c r="F9" s="56">
        <v>268</v>
      </c>
      <c r="G9" s="51">
        <f>'C-0425-KT-6308'!C106</f>
        <v>1</v>
      </c>
      <c r="H9" s="51">
        <f>'C-0425-KT-6308'!D106</f>
        <v>2</v>
      </c>
      <c r="I9" s="51">
        <f>'C-0425-KT-6308'!E106</f>
        <v>144</v>
      </c>
      <c r="J9" s="51">
        <f>'C-0425-KT-6308'!F106</f>
        <v>25</v>
      </c>
      <c r="K9" s="51">
        <f>'C-0425-KT-6308'!G106</f>
        <v>25</v>
      </c>
      <c r="L9" s="51">
        <f>'C-0425-KT-6308'!H106</f>
        <v>0</v>
      </c>
      <c r="M9" s="51">
        <f>'C-0425-KT-6308'!I106</f>
        <v>0</v>
      </c>
      <c r="N9" s="51">
        <f>'C-0425-KT-6308'!J106</f>
        <v>0</v>
      </c>
      <c r="O9" s="51">
        <f>'C-0425-KT-6308'!K106</f>
        <v>0</v>
      </c>
      <c r="P9" s="51">
        <f>'C-0425-KT-6308'!L106</f>
        <v>0</v>
      </c>
      <c r="Q9" s="51">
        <f>'C-0425-KT-6308'!M106</f>
        <v>0</v>
      </c>
      <c r="R9" s="51">
        <f>'C-0425-KT-6308'!N106</f>
        <v>0</v>
      </c>
      <c r="S9" s="51">
        <f>'C-0425-KT-6308'!O106</f>
        <v>3</v>
      </c>
      <c r="T9" s="51">
        <f>'C-0425-KT-6308'!P106</f>
        <v>144</v>
      </c>
      <c r="U9" s="52"/>
      <c r="V9" s="49">
        <f t="shared" si="0"/>
        <v>344</v>
      </c>
      <c r="W9" s="50"/>
      <c r="Y9" s="52"/>
      <c r="Z9" s="58">
        <f t="shared" si="1"/>
        <v>344</v>
      </c>
      <c r="AA9" s="52">
        <v>100</v>
      </c>
      <c r="AB9" s="52">
        <f t="shared" si="2"/>
        <v>244</v>
      </c>
    </row>
    <row r="10" spans="2:28" x14ac:dyDescent="0.25">
      <c r="B10" s="50" t="s">
        <v>79</v>
      </c>
      <c r="C10" s="50" t="s">
        <v>85</v>
      </c>
      <c r="D10" s="50" t="s">
        <v>111</v>
      </c>
      <c r="E10" s="56">
        <v>66.34</v>
      </c>
      <c r="F10" s="56">
        <v>268</v>
      </c>
      <c r="G10" s="51">
        <f>'C-0425-KT-6308'!C120</f>
        <v>1</v>
      </c>
      <c r="H10" s="51">
        <f>'C-0425-KT-6308'!D120</f>
        <v>2</v>
      </c>
      <c r="I10" s="51">
        <f>'C-0425-KT-6308'!E120</f>
        <v>120</v>
      </c>
      <c r="J10" s="51">
        <f>'C-0425-KT-6308'!F120</f>
        <v>0</v>
      </c>
      <c r="K10" s="51">
        <f>'C-0425-KT-6308'!G120</f>
        <v>0</v>
      </c>
      <c r="L10" s="51">
        <f>'C-0425-KT-6308'!H120</f>
        <v>36</v>
      </c>
      <c r="M10" s="51">
        <f>'C-0425-KT-6308'!I120</f>
        <v>0</v>
      </c>
      <c r="N10" s="51">
        <f>'C-0425-KT-6308'!J120</f>
        <v>0</v>
      </c>
      <c r="O10" s="51">
        <f>'C-0425-KT-6308'!K120</f>
        <v>0</v>
      </c>
      <c r="P10" s="51">
        <f>'C-0425-KT-6308'!L120</f>
        <v>0</v>
      </c>
      <c r="Q10" s="51">
        <f>'C-0425-KT-6308'!M120</f>
        <v>0</v>
      </c>
      <c r="R10" s="51">
        <f>'C-0425-KT-6308'!N120</f>
        <v>0</v>
      </c>
      <c r="S10" s="51">
        <f>'C-0425-KT-6308'!O120</f>
        <v>3</v>
      </c>
      <c r="T10" s="51">
        <f>'C-0425-KT-6308'!P120</f>
        <v>94</v>
      </c>
      <c r="U10" s="52"/>
      <c r="V10" s="49">
        <f t="shared" si="0"/>
        <v>256</v>
      </c>
      <c r="W10" s="50"/>
      <c r="Y10" s="52"/>
      <c r="Z10" s="58">
        <f t="shared" si="1"/>
        <v>256</v>
      </c>
      <c r="AA10" s="52">
        <v>100</v>
      </c>
      <c r="AB10" s="52">
        <f t="shared" si="2"/>
        <v>156</v>
      </c>
    </row>
    <row r="11" spans="2:28" x14ac:dyDescent="0.25">
      <c r="B11" s="50" t="s">
        <v>79</v>
      </c>
      <c r="C11" s="50" t="s">
        <v>85</v>
      </c>
      <c r="D11" s="50" t="s">
        <v>112</v>
      </c>
      <c r="E11" s="56">
        <v>66.34</v>
      </c>
      <c r="F11" s="56">
        <v>268</v>
      </c>
      <c r="G11" s="51">
        <f>'C-0425-KT-6308'!C134</f>
        <v>1</v>
      </c>
      <c r="H11" s="51">
        <f>'C-0425-KT-6308'!D134</f>
        <v>2</v>
      </c>
      <c r="I11" s="51">
        <f>'C-0425-KT-6308'!E134</f>
        <v>120</v>
      </c>
      <c r="J11" s="51">
        <f>'C-0425-KT-6308'!F134</f>
        <v>25</v>
      </c>
      <c r="K11" s="51">
        <f>'C-0425-KT-6308'!G134</f>
        <v>25</v>
      </c>
      <c r="L11" s="51">
        <f>'C-0425-KT-6308'!H134</f>
        <v>0</v>
      </c>
      <c r="M11" s="51">
        <f>'C-0425-KT-6308'!I134</f>
        <v>96</v>
      </c>
      <c r="N11" s="51">
        <f>'C-0425-KT-6308'!J134</f>
        <v>0</v>
      </c>
      <c r="O11" s="51">
        <f>'C-0425-KT-6308'!K134</f>
        <v>0</v>
      </c>
      <c r="P11" s="51">
        <f>'C-0425-KT-6308'!L134</f>
        <v>0</v>
      </c>
      <c r="Q11" s="51">
        <f>'C-0425-KT-6308'!M134</f>
        <v>0</v>
      </c>
      <c r="R11" s="51">
        <f>'C-0425-KT-6308'!N134</f>
        <v>0</v>
      </c>
      <c r="S11" s="51">
        <f>'C-0425-KT-6308'!O134</f>
        <v>1</v>
      </c>
      <c r="T11" s="51">
        <f>'C-0425-KT-6308'!P134</f>
        <v>49</v>
      </c>
      <c r="U11" s="52"/>
      <c r="V11" s="49">
        <f t="shared" si="0"/>
        <v>319</v>
      </c>
      <c r="W11" s="50"/>
      <c r="Y11" s="52"/>
      <c r="Z11" s="58">
        <f t="shared" si="1"/>
        <v>319</v>
      </c>
      <c r="AA11" s="52">
        <v>100</v>
      </c>
      <c r="AB11" s="52">
        <f t="shared" si="2"/>
        <v>219</v>
      </c>
    </row>
    <row r="12" spans="2:28" x14ac:dyDescent="0.25">
      <c r="B12" s="50" t="s">
        <v>79</v>
      </c>
      <c r="C12" s="50" t="s">
        <v>85</v>
      </c>
      <c r="D12" s="50" t="s">
        <v>113</v>
      </c>
      <c r="E12" s="56">
        <v>66.34</v>
      </c>
      <c r="F12" s="56">
        <v>268</v>
      </c>
      <c r="G12" s="51">
        <f>'C-0425-KT-6308'!C148</f>
        <v>1</v>
      </c>
      <c r="H12" s="51">
        <f>'C-0425-KT-6308'!D148</f>
        <v>2</v>
      </c>
      <c r="I12" s="51">
        <f>'C-0425-KT-6308'!E148</f>
        <v>120</v>
      </c>
      <c r="J12" s="51">
        <f>'C-0425-KT-6308'!F148</f>
        <v>25</v>
      </c>
      <c r="K12" s="51">
        <f>'C-0425-KT-6308'!G148</f>
        <v>25</v>
      </c>
      <c r="L12" s="51">
        <f>'C-0425-KT-6308'!H148</f>
        <v>0</v>
      </c>
      <c r="M12" s="51">
        <f>'C-0425-KT-6308'!I148</f>
        <v>28</v>
      </c>
      <c r="N12" s="51">
        <f>'C-0425-KT-6308'!J148</f>
        <v>0</v>
      </c>
      <c r="O12" s="51">
        <f>'C-0425-KT-6308'!K148</f>
        <v>0</v>
      </c>
      <c r="P12" s="51">
        <f>'C-0425-KT-6308'!L148</f>
        <v>0</v>
      </c>
      <c r="Q12" s="51">
        <f>'C-0425-KT-6308'!M148</f>
        <v>0</v>
      </c>
      <c r="R12" s="51">
        <f>'C-0425-KT-6308'!N148</f>
        <v>0</v>
      </c>
      <c r="S12" s="51">
        <f>'C-0425-KT-6308'!O148</f>
        <v>2</v>
      </c>
      <c r="T12" s="51">
        <f>'C-0425-KT-6308'!P148</f>
        <v>48</v>
      </c>
      <c r="U12" s="52"/>
      <c r="V12" s="49">
        <f t="shared" si="0"/>
        <v>251</v>
      </c>
      <c r="W12" s="50"/>
      <c r="Y12" s="52"/>
      <c r="Z12" s="58">
        <f t="shared" si="1"/>
        <v>251</v>
      </c>
      <c r="AA12" s="52">
        <v>100</v>
      </c>
      <c r="AB12" s="52">
        <f t="shared" si="2"/>
        <v>151</v>
      </c>
    </row>
    <row r="13" spans="2:28" x14ac:dyDescent="0.25">
      <c r="B13" s="50" t="s">
        <v>79</v>
      </c>
      <c r="C13" s="50" t="s">
        <v>85</v>
      </c>
      <c r="D13" s="50" t="s">
        <v>114</v>
      </c>
      <c r="E13" s="56">
        <v>82.925000000000011</v>
      </c>
      <c r="F13" s="56">
        <v>268</v>
      </c>
      <c r="G13" s="51">
        <f>'C-0425-KT-6308'!C162</f>
        <v>1</v>
      </c>
      <c r="H13" s="51">
        <f>'C-0425-KT-6308'!D162</f>
        <v>2</v>
      </c>
      <c r="I13" s="51">
        <f>'C-0425-KT-6308'!E162</f>
        <v>25</v>
      </c>
      <c r="J13" s="51">
        <f>'C-0425-KT-6308'!F162</f>
        <v>0</v>
      </c>
      <c r="K13" s="51">
        <f>'C-0425-KT-6308'!G162</f>
        <v>0</v>
      </c>
      <c r="L13" s="51">
        <f>'C-0425-KT-6308'!H162</f>
        <v>0</v>
      </c>
      <c r="M13" s="51">
        <f>'C-0425-KT-6308'!I162</f>
        <v>18</v>
      </c>
      <c r="N13" s="51">
        <f>'C-0425-KT-6308'!J162</f>
        <v>8</v>
      </c>
      <c r="O13" s="51">
        <f>'C-0425-KT-6308'!K162</f>
        <v>7</v>
      </c>
      <c r="P13" s="51">
        <f>'C-0425-KT-6308'!L162</f>
        <v>7</v>
      </c>
      <c r="Q13" s="51">
        <f>'C-0425-KT-6308'!M162</f>
        <v>0</v>
      </c>
      <c r="R13" s="51">
        <f>'C-0425-KT-6308'!N162</f>
        <v>0</v>
      </c>
      <c r="S13" s="51">
        <f>'C-0425-KT-6308'!O162</f>
        <v>0</v>
      </c>
      <c r="T13" s="51">
        <f>'C-0425-KT-6308'!P162</f>
        <v>50</v>
      </c>
      <c r="U13" s="52"/>
      <c r="V13" s="49">
        <f t="shared" si="0"/>
        <v>118</v>
      </c>
      <c r="W13" s="50"/>
      <c r="Y13" s="52"/>
      <c r="Z13" s="58">
        <f t="shared" si="1"/>
        <v>118</v>
      </c>
      <c r="AA13" s="52">
        <v>100</v>
      </c>
      <c r="AB13" s="52">
        <f t="shared" si="2"/>
        <v>18</v>
      </c>
    </row>
    <row r="14" spans="2:28" x14ac:dyDescent="0.25">
      <c r="B14" s="50" t="s">
        <v>79</v>
      </c>
      <c r="C14" s="50" t="s">
        <v>85</v>
      </c>
      <c r="D14" s="50" t="s">
        <v>115</v>
      </c>
      <c r="E14" s="56">
        <v>66.34</v>
      </c>
      <c r="F14" s="56">
        <v>268</v>
      </c>
      <c r="G14" s="51">
        <f>'C-0425-KT-6308'!C176</f>
        <v>1</v>
      </c>
      <c r="H14" s="51">
        <f>'C-0425-KT-6308'!D176</f>
        <v>2</v>
      </c>
      <c r="I14" s="51">
        <f>'C-0425-KT-6308'!E176</f>
        <v>144</v>
      </c>
      <c r="J14" s="51">
        <f>'C-0425-KT-6308'!F176</f>
        <v>0</v>
      </c>
      <c r="K14" s="51">
        <f>'C-0425-KT-6308'!G176</f>
        <v>0</v>
      </c>
      <c r="L14" s="51">
        <f>'C-0425-KT-6308'!H176</f>
        <v>0</v>
      </c>
      <c r="M14" s="51">
        <f>'C-0425-KT-6308'!I176</f>
        <v>25</v>
      </c>
      <c r="N14" s="51">
        <f>'C-0425-KT-6308'!J176</f>
        <v>0</v>
      </c>
      <c r="O14" s="51">
        <f>'C-0425-KT-6308'!K176</f>
        <v>0</v>
      </c>
      <c r="P14" s="51">
        <f>'C-0425-KT-6308'!L176</f>
        <v>0</v>
      </c>
      <c r="Q14" s="51">
        <f>'C-0425-KT-6308'!M176</f>
        <v>0</v>
      </c>
      <c r="R14" s="51">
        <f>'C-0425-KT-6308'!N176</f>
        <v>0</v>
      </c>
      <c r="S14" s="51">
        <f>'C-0425-KT-6308'!O176</f>
        <v>3</v>
      </c>
      <c r="T14" s="51">
        <f>'C-0425-KT-6308'!P176</f>
        <v>47</v>
      </c>
      <c r="U14" s="52"/>
      <c r="V14" s="49">
        <f t="shared" si="0"/>
        <v>222</v>
      </c>
      <c r="W14" s="50"/>
      <c r="Y14" s="52"/>
      <c r="Z14" s="58">
        <f t="shared" si="1"/>
        <v>222</v>
      </c>
      <c r="AA14" s="52">
        <v>100</v>
      </c>
      <c r="AB14" s="52">
        <f t="shared" si="2"/>
        <v>122</v>
      </c>
    </row>
    <row r="15" spans="2:28" x14ac:dyDescent="0.25">
      <c r="B15" s="50" t="s">
        <v>79</v>
      </c>
      <c r="C15" s="50" t="s">
        <v>85</v>
      </c>
      <c r="D15" s="50" t="s">
        <v>116</v>
      </c>
      <c r="E15" s="56">
        <v>82.925000000000011</v>
      </c>
      <c r="F15" s="56">
        <v>268</v>
      </c>
      <c r="G15" s="51">
        <f>'C-0425-KT-6308'!C190</f>
        <v>1</v>
      </c>
      <c r="H15" s="51">
        <f>'C-0425-KT-6308'!D190</f>
        <v>2</v>
      </c>
      <c r="I15" s="51">
        <f>'C-0425-KT-6308'!E190</f>
        <v>108</v>
      </c>
      <c r="J15" s="51">
        <f>'C-0425-KT-6308'!F190</f>
        <v>0</v>
      </c>
      <c r="K15" s="51">
        <f>'C-0425-KT-6308'!G190</f>
        <v>25</v>
      </c>
      <c r="L15" s="51">
        <f>'C-0425-KT-6308'!H190</f>
        <v>0</v>
      </c>
      <c r="M15" s="51">
        <f>'C-0425-KT-6308'!I190</f>
        <v>0</v>
      </c>
      <c r="N15" s="51">
        <f>'C-0425-KT-6308'!J190</f>
        <v>0</v>
      </c>
      <c r="O15" s="51">
        <f>'C-0425-KT-6308'!K190</f>
        <v>0</v>
      </c>
      <c r="P15" s="51">
        <f>'C-0425-KT-6308'!L190</f>
        <v>0</v>
      </c>
      <c r="Q15" s="51">
        <f>'C-0425-KT-6308'!M190</f>
        <v>0</v>
      </c>
      <c r="R15" s="51">
        <f>'C-0425-KT-6308'!N190</f>
        <v>0</v>
      </c>
      <c r="S15" s="51">
        <f>'C-0425-KT-6308'!O190</f>
        <v>3</v>
      </c>
      <c r="T15" s="51">
        <f>'C-0425-KT-6308'!P190</f>
        <v>47</v>
      </c>
      <c r="U15" s="52"/>
      <c r="V15" s="49">
        <f t="shared" si="0"/>
        <v>186</v>
      </c>
      <c r="W15" s="50"/>
      <c r="Y15" s="52"/>
      <c r="Z15" s="58">
        <f t="shared" si="1"/>
        <v>186</v>
      </c>
      <c r="AA15" s="52">
        <v>100</v>
      </c>
      <c r="AB15" s="52">
        <f t="shared" si="2"/>
        <v>86</v>
      </c>
    </row>
    <row r="16" spans="2:28" x14ac:dyDescent="0.25">
      <c r="B16" s="50" t="s">
        <v>79</v>
      </c>
      <c r="C16" s="50" t="s">
        <v>85</v>
      </c>
      <c r="D16" s="50" t="s">
        <v>117</v>
      </c>
      <c r="E16" s="56">
        <v>66.34</v>
      </c>
      <c r="F16" s="56">
        <v>268</v>
      </c>
      <c r="G16" s="51">
        <f>'C-0425-KT-6308'!C204</f>
        <v>1</v>
      </c>
      <c r="H16" s="51">
        <f>'C-0425-KT-6308'!D204</f>
        <v>2</v>
      </c>
      <c r="I16" s="51">
        <f>'C-0425-KT-6308'!E204</f>
        <v>96</v>
      </c>
      <c r="J16" s="51">
        <f>'C-0425-KT-6308'!F204</f>
        <v>25</v>
      </c>
      <c r="K16" s="51">
        <f>'C-0425-KT-6308'!G204</f>
        <v>25</v>
      </c>
      <c r="L16" s="51">
        <f>'C-0425-KT-6308'!H204</f>
        <v>0</v>
      </c>
      <c r="M16" s="51">
        <f>'C-0425-KT-6308'!I204</f>
        <v>48</v>
      </c>
      <c r="N16" s="51">
        <f>'C-0425-KT-6308'!J204</f>
        <v>0</v>
      </c>
      <c r="O16" s="51">
        <f>'C-0425-KT-6308'!K204</f>
        <v>0</v>
      </c>
      <c r="P16" s="51">
        <f>'C-0425-KT-6308'!L204</f>
        <v>0</v>
      </c>
      <c r="Q16" s="51">
        <f>'C-0425-KT-6308'!M204</f>
        <v>0</v>
      </c>
      <c r="R16" s="51">
        <f>'C-0425-KT-6308'!N204</f>
        <v>0</v>
      </c>
      <c r="S16" s="51">
        <f>'C-0425-KT-6308'!O204</f>
        <v>0</v>
      </c>
      <c r="T16" s="51">
        <f>'C-0425-KT-6308'!P204</f>
        <v>50</v>
      </c>
      <c r="U16" s="52"/>
      <c r="V16" s="49">
        <f t="shared" si="0"/>
        <v>247</v>
      </c>
      <c r="W16" s="50"/>
      <c r="Y16" s="52"/>
      <c r="Z16" s="58">
        <f t="shared" si="1"/>
        <v>247</v>
      </c>
      <c r="AA16" s="52">
        <v>100</v>
      </c>
      <c r="AB16" s="52">
        <f t="shared" si="2"/>
        <v>147</v>
      </c>
    </row>
    <row r="17" spans="2:28" x14ac:dyDescent="0.25">
      <c r="B17" s="50" t="s">
        <v>79</v>
      </c>
      <c r="C17" s="50" t="s">
        <v>85</v>
      </c>
      <c r="D17" s="50" t="s">
        <v>118</v>
      </c>
      <c r="E17" s="56">
        <v>66.34</v>
      </c>
      <c r="F17" s="56">
        <v>268</v>
      </c>
      <c r="G17" s="51">
        <f>'C-0425-KT-6308'!C218</f>
        <v>1</v>
      </c>
      <c r="H17" s="51">
        <f>'C-0425-KT-6308'!D218</f>
        <v>2</v>
      </c>
      <c r="I17" s="51">
        <f>'C-0425-KT-6308'!E218</f>
        <v>144</v>
      </c>
      <c r="J17" s="51">
        <f>'C-0425-KT-6308'!F218</f>
        <v>0</v>
      </c>
      <c r="K17" s="51">
        <f>'C-0425-KT-6308'!G218</f>
        <v>0</v>
      </c>
      <c r="L17" s="51">
        <f>'C-0425-KT-6308'!H218</f>
        <v>36</v>
      </c>
      <c r="M17" s="51">
        <f>'C-0425-KT-6308'!I218</f>
        <v>0</v>
      </c>
      <c r="N17" s="51">
        <f>'C-0425-KT-6308'!J218</f>
        <v>0</v>
      </c>
      <c r="O17" s="51">
        <f>'C-0425-KT-6308'!K218</f>
        <v>0</v>
      </c>
      <c r="P17" s="51">
        <f>'C-0425-KT-6308'!L218</f>
        <v>0</v>
      </c>
      <c r="Q17" s="51">
        <f>'C-0425-KT-6308'!M218</f>
        <v>0</v>
      </c>
      <c r="R17" s="51">
        <f>'C-0425-KT-6308'!N218</f>
        <v>0</v>
      </c>
      <c r="S17" s="51">
        <f>'C-0425-KT-6308'!O218</f>
        <v>0</v>
      </c>
      <c r="T17" s="51">
        <f>'C-0425-KT-6308'!P218</f>
        <v>50</v>
      </c>
      <c r="U17" s="52"/>
      <c r="V17" s="49">
        <f t="shared" si="0"/>
        <v>233</v>
      </c>
      <c r="W17" s="50"/>
      <c r="Y17" s="52"/>
      <c r="Z17" s="58">
        <f t="shared" si="1"/>
        <v>233</v>
      </c>
      <c r="AA17" s="52">
        <v>100</v>
      </c>
      <c r="AB17" s="52">
        <f t="shared" si="2"/>
        <v>133</v>
      </c>
    </row>
    <row r="18" spans="2:28" x14ac:dyDescent="0.25">
      <c r="B18" s="50" t="s">
        <v>79</v>
      </c>
      <c r="C18" s="50" t="s">
        <v>85</v>
      </c>
      <c r="D18" s="50" t="s">
        <v>119</v>
      </c>
      <c r="E18" s="56">
        <v>82.925000000000011</v>
      </c>
      <c r="F18" s="56">
        <v>268</v>
      </c>
      <c r="G18" s="51">
        <f>'C-0425-KT-6308'!C232</f>
        <v>1</v>
      </c>
      <c r="H18" s="51">
        <f>'C-0425-KT-6308'!D232</f>
        <v>2</v>
      </c>
      <c r="I18" s="51">
        <f>'C-0425-KT-6308'!E232</f>
        <v>25</v>
      </c>
      <c r="J18" s="51">
        <f>'C-0425-KT-6308'!F232</f>
        <v>0</v>
      </c>
      <c r="K18" s="51">
        <f>'C-0425-KT-6308'!G232</f>
        <v>0</v>
      </c>
      <c r="L18" s="51">
        <f>'C-0425-KT-6308'!H232</f>
        <v>0</v>
      </c>
      <c r="M18" s="51">
        <f>'C-0425-KT-6308'!I232</f>
        <v>18</v>
      </c>
      <c r="N18" s="51">
        <f>'C-0425-KT-6308'!J232</f>
        <v>0</v>
      </c>
      <c r="O18" s="51">
        <f>'C-0425-KT-6308'!K232</f>
        <v>0</v>
      </c>
      <c r="P18" s="51">
        <f>'C-0425-KT-6308'!L232</f>
        <v>0</v>
      </c>
      <c r="Q18" s="51">
        <f>'C-0425-KT-6308'!M232</f>
        <v>0</v>
      </c>
      <c r="R18" s="51">
        <f>'C-0425-KT-6308'!N232</f>
        <v>0</v>
      </c>
      <c r="S18" s="51">
        <f>'C-0425-KT-6308'!O232</f>
        <v>2</v>
      </c>
      <c r="T18" s="51">
        <f>'C-0425-KT-6308'!P232</f>
        <v>52</v>
      </c>
      <c r="U18" s="52"/>
      <c r="V18" s="49">
        <f t="shared" si="0"/>
        <v>100</v>
      </c>
      <c r="W18" s="50"/>
      <c r="Y18" s="52"/>
      <c r="Z18" s="58">
        <f t="shared" si="1"/>
        <v>100</v>
      </c>
      <c r="AA18" s="52">
        <v>100</v>
      </c>
      <c r="AB18" s="52">
        <f t="shared" si="2"/>
        <v>0</v>
      </c>
    </row>
    <row r="19" spans="2:28" x14ac:dyDescent="0.25">
      <c r="B19" s="50" t="s">
        <v>80</v>
      </c>
      <c r="C19" s="50" t="s">
        <v>86</v>
      </c>
      <c r="D19" s="50" t="s">
        <v>104</v>
      </c>
      <c r="E19" s="56">
        <v>43.2</v>
      </c>
      <c r="F19" s="56">
        <v>148</v>
      </c>
      <c r="G19" s="51">
        <f>'C-0425-KB-6309'!C22</f>
        <v>1</v>
      </c>
      <c r="H19" s="51">
        <f>'C-0425-KB-6309'!D22</f>
        <v>2</v>
      </c>
      <c r="I19" s="51">
        <f>'C-0425-KB-6309'!E22</f>
        <v>36</v>
      </c>
      <c r="J19" s="51">
        <f>'C-0425-KB-6309'!F22</f>
        <v>25</v>
      </c>
      <c r="K19" s="51">
        <f>'C-0425-KB-6309'!G22</f>
        <v>0</v>
      </c>
      <c r="L19" s="51">
        <f>'C-0425-KB-6309'!H22</f>
        <v>0</v>
      </c>
      <c r="M19" s="51">
        <f>'C-0425-KB-6309'!I22</f>
        <v>0</v>
      </c>
      <c r="N19" s="51">
        <f>'C-0425-KB-6309'!J22</f>
        <v>0</v>
      </c>
      <c r="O19" s="51">
        <f>'C-0425-KB-6309'!K22</f>
        <v>0</v>
      </c>
      <c r="P19" s="51">
        <f>'C-0425-KB-6309'!L22</f>
        <v>0</v>
      </c>
      <c r="Q19" s="51">
        <f>'C-0425-KB-6309'!M22</f>
        <v>0</v>
      </c>
      <c r="R19" s="51">
        <f>'C-0425-KB-6309'!N22</f>
        <v>0</v>
      </c>
      <c r="S19" s="51">
        <f>'C-0425-KB-6309'!O22</f>
        <v>0</v>
      </c>
      <c r="T19" s="51">
        <f>'C-0425-KB-6309'!P22</f>
        <v>97</v>
      </c>
      <c r="U19" s="52"/>
      <c r="V19" s="49">
        <f t="shared" si="0"/>
        <v>161</v>
      </c>
      <c r="W19" s="50"/>
      <c r="Y19" s="52"/>
      <c r="Z19" s="58">
        <f t="shared" si="1"/>
        <v>161</v>
      </c>
      <c r="AA19" s="52">
        <v>100</v>
      </c>
      <c r="AB19" s="52">
        <f t="shared" si="2"/>
        <v>61</v>
      </c>
    </row>
    <row r="20" spans="2:28" x14ac:dyDescent="0.25">
      <c r="B20" s="50" t="s">
        <v>80</v>
      </c>
      <c r="C20" s="50" t="s">
        <v>86</v>
      </c>
      <c r="D20" s="50" t="s">
        <v>105</v>
      </c>
      <c r="E20" s="56">
        <v>43.2</v>
      </c>
      <c r="F20" s="56">
        <v>148</v>
      </c>
      <c r="G20" s="51">
        <f>'C-0425-KB-6309'!C36</f>
        <v>1</v>
      </c>
      <c r="H20" s="51">
        <f>'C-0425-KB-6309'!D36</f>
        <v>2</v>
      </c>
      <c r="I20" s="51">
        <f>'C-0425-KB-6309'!E36</f>
        <v>24</v>
      </c>
      <c r="J20" s="51">
        <f>'C-0425-KB-6309'!F36</f>
        <v>0</v>
      </c>
      <c r="K20" s="51">
        <f>'C-0425-KB-6309'!G36</f>
        <v>0</v>
      </c>
      <c r="L20" s="51">
        <f>'C-0425-KB-6309'!H36</f>
        <v>0</v>
      </c>
      <c r="M20" s="51">
        <f>'C-0425-KB-6309'!I36</f>
        <v>0</v>
      </c>
      <c r="N20" s="51">
        <f>'C-0425-KB-6309'!J36</f>
        <v>0</v>
      </c>
      <c r="O20" s="51">
        <f>'C-0425-KB-6309'!K36</f>
        <v>0</v>
      </c>
      <c r="P20" s="51">
        <f>'C-0425-KB-6309'!L36</f>
        <v>0</v>
      </c>
      <c r="Q20" s="51">
        <f>'C-0425-KB-6309'!M36</f>
        <v>0</v>
      </c>
      <c r="R20" s="51">
        <f>'C-0425-KB-6309'!N36</f>
        <v>0</v>
      </c>
      <c r="S20" s="51">
        <f>'C-0425-KB-6309'!O36</f>
        <v>0</v>
      </c>
      <c r="T20" s="51">
        <f>'C-0425-KB-6309'!P36</f>
        <v>73</v>
      </c>
      <c r="U20" s="52"/>
      <c r="V20" s="49">
        <f t="shared" si="0"/>
        <v>100</v>
      </c>
      <c r="W20" s="50"/>
      <c r="Y20" s="52"/>
      <c r="Z20" s="58">
        <f t="shared" si="1"/>
        <v>100</v>
      </c>
      <c r="AA20" s="52">
        <v>100</v>
      </c>
      <c r="AB20" s="52">
        <f t="shared" si="2"/>
        <v>0</v>
      </c>
    </row>
    <row r="21" spans="2:28" x14ac:dyDescent="0.25">
      <c r="B21" s="50" t="s">
        <v>80</v>
      </c>
      <c r="C21" s="50" t="s">
        <v>86</v>
      </c>
      <c r="D21" s="50" t="s">
        <v>106</v>
      </c>
      <c r="E21" s="56">
        <v>43.2</v>
      </c>
      <c r="F21" s="56">
        <v>148</v>
      </c>
      <c r="G21" s="51">
        <f>'C-0425-KB-6309'!C50</f>
        <v>1</v>
      </c>
      <c r="H21" s="51">
        <f>'C-0425-KB-6309'!D50</f>
        <v>2</v>
      </c>
      <c r="I21" s="51">
        <f>'C-0425-KB-6309'!E50</f>
        <v>36</v>
      </c>
      <c r="J21" s="51">
        <f>'C-0425-KB-6309'!F50</f>
        <v>25</v>
      </c>
      <c r="K21" s="51">
        <f>'C-0425-KB-6309'!G50</f>
        <v>0</v>
      </c>
      <c r="L21" s="51">
        <f>'C-0425-KB-6309'!H50</f>
        <v>0</v>
      </c>
      <c r="M21" s="51">
        <f>'C-0425-KB-6309'!I50</f>
        <v>0</v>
      </c>
      <c r="N21" s="51">
        <f>'C-0425-KB-6309'!J50</f>
        <v>0</v>
      </c>
      <c r="O21" s="51">
        <f>'C-0425-KB-6309'!K50</f>
        <v>0</v>
      </c>
      <c r="P21" s="51">
        <f>'C-0425-KB-6309'!L50</f>
        <v>0</v>
      </c>
      <c r="Q21" s="51">
        <f>'C-0425-KB-6309'!M50</f>
        <v>0</v>
      </c>
      <c r="R21" s="51">
        <f>'C-0425-KB-6309'!N50</f>
        <v>0</v>
      </c>
      <c r="S21" s="51">
        <f>'C-0425-KB-6309'!O50</f>
        <v>0</v>
      </c>
      <c r="T21" s="51">
        <f>'C-0425-KB-6309'!P50</f>
        <v>97</v>
      </c>
      <c r="U21" s="52"/>
      <c r="V21" s="49">
        <f t="shared" si="0"/>
        <v>161</v>
      </c>
      <c r="W21" s="50"/>
      <c r="Y21" s="52"/>
      <c r="Z21" s="58">
        <f t="shared" si="1"/>
        <v>161</v>
      </c>
      <c r="AA21" s="52">
        <v>100</v>
      </c>
      <c r="AB21" s="52">
        <f t="shared" si="2"/>
        <v>61</v>
      </c>
    </row>
    <row r="22" spans="2:28" x14ac:dyDescent="0.25">
      <c r="B22" s="50" t="s">
        <v>80</v>
      </c>
      <c r="C22" s="50" t="s">
        <v>86</v>
      </c>
      <c r="D22" s="50" t="s">
        <v>107</v>
      </c>
      <c r="E22" s="56">
        <v>43.2</v>
      </c>
      <c r="F22" s="56">
        <v>148</v>
      </c>
      <c r="G22" s="51">
        <f>'C-0425-KB-6309'!C64</f>
        <v>1</v>
      </c>
      <c r="H22" s="51">
        <f>'C-0425-KB-6309'!D64</f>
        <v>2</v>
      </c>
      <c r="I22" s="51">
        <f>'C-0425-KB-6309'!E64</f>
        <v>24</v>
      </c>
      <c r="J22" s="51">
        <f>'C-0425-KB-6309'!F64</f>
        <v>0</v>
      </c>
      <c r="K22" s="51">
        <f>'C-0425-KB-6309'!G64</f>
        <v>0</v>
      </c>
      <c r="L22" s="51">
        <f>'C-0425-KB-6309'!H64</f>
        <v>0</v>
      </c>
      <c r="M22" s="51">
        <f>'C-0425-KB-6309'!I64</f>
        <v>0</v>
      </c>
      <c r="N22" s="51">
        <f>'C-0425-KB-6309'!J64</f>
        <v>0</v>
      </c>
      <c r="O22" s="51">
        <f>'C-0425-KB-6309'!K64</f>
        <v>0</v>
      </c>
      <c r="P22" s="51">
        <f>'C-0425-KB-6309'!L64</f>
        <v>0</v>
      </c>
      <c r="Q22" s="51">
        <f>'C-0425-KB-6309'!M64</f>
        <v>0</v>
      </c>
      <c r="R22" s="51">
        <f>'C-0425-KB-6309'!N64</f>
        <v>0</v>
      </c>
      <c r="S22" s="51">
        <f>'C-0425-KB-6309'!O64</f>
        <v>0</v>
      </c>
      <c r="T22" s="51">
        <f>'C-0425-KB-6309'!P64</f>
        <v>73</v>
      </c>
      <c r="U22" s="52"/>
      <c r="V22" s="49">
        <f t="shared" si="0"/>
        <v>100</v>
      </c>
      <c r="W22" s="50"/>
      <c r="Y22" s="52"/>
      <c r="Z22" s="58">
        <f t="shared" si="1"/>
        <v>100</v>
      </c>
      <c r="AA22" s="52">
        <v>100</v>
      </c>
      <c r="AB22" s="52">
        <f t="shared" si="2"/>
        <v>0</v>
      </c>
    </row>
    <row r="23" spans="2:28" x14ac:dyDescent="0.25">
      <c r="B23" s="50" t="s">
        <v>80</v>
      </c>
      <c r="C23" s="50" t="s">
        <v>86</v>
      </c>
      <c r="D23" s="50" t="s">
        <v>108</v>
      </c>
      <c r="E23" s="56">
        <v>43.2</v>
      </c>
      <c r="F23" s="56">
        <v>148</v>
      </c>
      <c r="G23" s="51">
        <f>'C-0425-KB-6309'!C78</f>
        <v>1</v>
      </c>
      <c r="H23" s="51">
        <f>'C-0425-KB-6309'!D78</f>
        <v>2</v>
      </c>
      <c r="I23" s="51">
        <f>'C-0425-KB-6309'!E78</f>
        <v>24</v>
      </c>
      <c r="J23" s="51">
        <f>'C-0425-KB-6309'!F78</f>
        <v>0</v>
      </c>
      <c r="K23" s="51">
        <f>'C-0425-KB-6309'!G78</f>
        <v>0</v>
      </c>
      <c r="L23" s="51">
        <f>'C-0425-KB-6309'!H78</f>
        <v>0</v>
      </c>
      <c r="M23" s="51">
        <f>'C-0425-KB-6309'!I78</f>
        <v>0</v>
      </c>
      <c r="N23" s="51">
        <f>'C-0425-KB-6309'!J78</f>
        <v>0</v>
      </c>
      <c r="O23" s="51">
        <f>'C-0425-KB-6309'!K78</f>
        <v>0</v>
      </c>
      <c r="P23" s="51">
        <f>'C-0425-KB-6309'!L78</f>
        <v>0</v>
      </c>
      <c r="Q23" s="51">
        <f>'C-0425-KB-6309'!M78</f>
        <v>0</v>
      </c>
      <c r="R23" s="51">
        <f>'C-0425-KB-6309'!N78</f>
        <v>0</v>
      </c>
      <c r="S23" s="51">
        <f>'C-0425-KB-6309'!O78</f>
        <v>0</v>
      </c>
      <c r="T23" s="51">
        <f>'C-0425-KB-6309'!P78</f>
        <v>73</v>
      </c>
      <c r="U23" s="52"/>
      <c r="V23" s="49">
        <f t="shared" si="0"/>
        <v>100</v>
      </c>
      <c r="W23" s="50"/>
      <c r="Y23" s="52"/>
      <c r="Z23" s="58">
        <f t="shared" si="1"/>
        <v>100</v>
      </c>
      <c r="AA23" s="52">
        <v>100</v>
      </c>
      <c r="AB23" s="52">
        <f t="shared" si="2"/>
        <v>0</v>
      </c>
    </row>
    <row r="24" spans="2:28" x14ac:dyDescent="0.25">
      <c r="B24" s="50" t="s">
        <v>80</v>
      </c>
      <c r="C24" s="50" t="s">
        <v>86</v>
      </c>
      <c r="D24" s="50" t="s">
        <v>109</v>
      </c>
      <c r="E24" s="56">
        <v>43.2</v>
      </c>
      <c r="F24" s="56">
        <v>148</v>
      </c>
      <c r="G24" s="51">
        <f>'C-0425-KB-6309'!C92</f>
        <v>1</v>
      </c>
      <c r="H24" s="51">
        <f>'C-0425-KB-6309'!D92</f>
        <v>2</v>
      </c>
      <c r="I24" s="51">
        <f>'C-0425-KB-6309'!E92</f>
        <v>24</v>
      </c>
      <c r="J24" s="51">
        <f>'C-0425-KB-6309'!F92</f>
        <v>0</v>
      </c>
      <c r="K24" s="51">
        <f>'C-0425-KB-6309'!G92</f>
        <v>0</v>
      </c>
      <c r="L24" s="51">
        <f>'C-0425-KB-6309'!H92</f>
        <v>0</v>
      </c>
      <c r="M24" s="51">
        <f>'C-0425-KB-6309'!I92</f>
        <v>0</v>
      </c>
      <c r="N24" s="51">
        <f>'C-0425-KB-6309'!J92</f>
        <v>0</v>
      </c>
      <c r="O24" s="51">
        <f>'C-0425-KB-6309'!K92</f>
        <v>0</v>
      </c>
      <c r="P24" s="51">
        <f>'C-0425-KB-6309'!L92</f>
        <v>0</v>
      </c>
      <c r="Q24" s="51">
        <f>'C-0425-KB-6309'!M92</f>
        <v>0</v>
      </c>
      <c r="R24" s="51">
        <f>'C-0425-KB-6309'!N92</f>
        <v>0</v>
      </c>
      <c r="S24" s="51">
        <f>'C-0425-KB-6309'!O92</f>
        <v>0</v>
      </c>
      <c r="T24" s="51">
        <f>'C-0425-KB-6309'!P92</f>
        <v>73</v>
      </c>
      <c r="U24" s="52"/>
      <c r="V24" s="49">
        <f t="shared" si="0"/>
        <v>100</v>
      </c>
      <c r="W24" s="50"/>
      <c r="Y24" s="52"/>
      <c r="Z24" s="58">
        <f t="shared" si="1"/>
        <v>100</v>
      </c>
      <c r="AA24" s="52">
        <v>100</v>
      </c>
      <c r="AB24" s="52">
        <f t="shared" si="2"/>
        <v>0</v>
      </c>
    </row>
    <row r="25" spans="2:28" x14ac:dyDescent="0.25">
      <c r="B25" s="50" t="s">
        <v>80</v>
      </c>
      <c r="C25" s="50" t="s">
        <v>86</v>
      </c>
      <c r="D25" s="50" t="s">
        <v>110</v>
      </c>
      <c r="E25" s="56">
        <v>43.2</v>
      </c>
      <c r="F25" s="56">
        <v>148</v>
      </c>
      <c r="G25" s="51">
        <f>'C-0425-KB-6309'!C106</f>
        <v>1</v>
      </c>
      <c r="H25" s="51">
        <f>'C-0425-KB-6309'!D106</f>
        <v>2</v>
      </c>
      <c r="I25" s="51">
        <f>'C-0425-KB-6309'!E106</f>
        <v>36</v>
      </c>
      <c r="J25" s="51">
        <f>'C-0425-KB-6309'!F106</f>
        <v>0</v>
      </c>
      <c r="K25" s="51">
        <f>'C-0425-KB-6309'!G106</f>
        <v>0</v>
      </c>
      <c r="L25" s="51">
        <f>'C-0425-KB-6309'!H106</f>
        <v>0</v>
      </c>
      <c r="M25" s="51">
        <f>'C-0425-KB-6309'!I106</f>
        <v>0</v>
      </c>
      <c r="N25" s="51">
        <f>'C-0425-KB-6309'!J106</f>
        <v>0</v>
      </c>
      <c r="O25" s="51">
        <f>'C-0425-KB-6309'!K106</f>
        <v>0</v>
      </c>
      <c r="P25" s="51">
        <f>'C-0425-KB-6309'!L106</f>
        <v>0</v>
      </c>
      <c r="Q25" s="51">
        <f>'C-0425-KB-6309'!M106</f>
        <v>0</v>
      </c>
      <c r="R25" s="51">
        <f>'C-0425-KB-6309'!N106</f>
        <v>0</v>
      </c>
      <c r="S25" s="51">
        <f>'C-0425-KB-6309'!O106</f>
        <v>0</v>
      </c>
      <c r="T25" s="51">
        <f>'C-0425-KB-6309'!P106</f>
        <v>73</v>
      </c>
      <c r="U25" s="52"/>
      <c r="V25" s="49">
        <f t="shared" si="0"/>
        <v>112</v>
      </c>
      <c r="W25" s="50"/>
      <c r="Y25" s="52"/>
      <c r="Z25" s="58">
        <f t="shared" si="1"/>
        <v>112</v>
      </c>
      <c r="AA25" s="52">
        <v>100</v>
      </c>
      <c r="AB25" s="52">
        <f t="shared" si="2"/>
        <v>12</v>
      </c>
    </row>
    <row r="26" spans="2:28" x14ac:dyDescent="0.25">
      <c r="B26" s="50" t="s">
        <v>80</v>
      </c>
      <c r="C26" s="50" t="s">
        <v>86</v>
      </c>
      <c r="D26" s="50" t="s">
        <v>111</v>
      </c>
      <c r="E26" s="56">
        <v>43.2</v>
      </c>
      <c r="F26" s="56">
        <v>148</v>
      </c>
      <c r="G26" s="51">
        <f>'C-0425-KB-6309'!C120</f>
        <v>1</v>
      </c>
      <c r="H26" s="51">
        <f>'C-0425-KB-6309'!D120</f>
        <v>2</v>
      </c>
      <c r="I26" s="51">
        <f>'C-0425-KB-6309'!E120</f>
        <v>24</v>
      </c>
      <c r="J26" s="51">
        <f>'C-0425-KB-6309'!F120</f>
        <v>0</v>
      </c>
      <c r="K26" s="51">
        <f>'C-0425-KB-6309'!G120</f>
        <v>0</v>
      </c>
      <c r="L26" s="51">
        <f>'C-0425-KB-6309'!H120</f>
        <v>0</v>
      </c>
      <c r="M26" s="51">
        <f>'C-0425-KB-6309'!I120</f>
        <v>0</v>
      </c>
      <c r="N26" s="51">
        <f>'C-0425-KB-6309'!J120</f>
        <v>0</v>
      </c>
      <c r="O26" s="51">
        <f>'C-0425-KB-6309'!K120</f>
        <v>0</v>
      </c>
      <c r="P26" s="51">
        <f>'C-0425-KB-6309'!L120</f>
        <v>0</v>
      </c>
      <c r="Q26" s="51">
        <f>'C-0425-KB-6309'!M120</f>
        <v>0</v>
      </c>
      <c r="R26" s="51">
        <f>'C-0425-KB-6309'!N120</f>
        <v>0</v>
      </c>
      <c r="S26" s="51">
        <f>'C-0425-KB-6309'!O120</f>
        <v>3</v>
      </c>
      <c r="T26" s="51">
        <f>'C-0425-KB-6309'!P120</f>
        <v>70</v>
      </c>
      <c r="U26" s="52"/>
      <c r="V26" s="49">
        <f t="shared" si="0"/>
        <v>100</v>
      </c>
      <c r="W26" s="50"/>
      <c r="Y26" s="52"/>
      <c r="Z26" s="58">
        <f t="shared" si="1"/>
        <v>100</v>
      </c>
      <c r="AA26" s="52">
        <v>100</v>
      </c>
      <c r="AB26" s="52">
        <f t="shared" si="2"/>
        <v>0</v>
      </c>
    </row>
    <row r="27" spans="2:28" x14ac:dyDescent="0.25">
      <c r="B27" s="50" t="s">
        <v>76</v>
      </c>
      <c r="C27" s="50" t="s">
        <v>84</v>
      </c>
      <c r="D27" s="50" t="s">
        <v>104</v>
      </c>
      <c r="E27" s="56">
        <v>36.01</v>
      </c>
      <c r="F27" s="56">
        <v>168</v>
      </c>
      <c r="G27" s="51">
        <f>'C-0425-KT-6310'!C22</f>
        <v>1</v>
      </c>
      <c r="H27" s="51">
        <f>'C-0425-KT-6310'!D22</f>
        <v>2</v>
      </c>
      <c r="I27" s="51">
        <f>'C-0425-KT-6310'!E22</f>
        <v>60</v>
      </c>
      <c r="J27" s="51">
        <f>'C-0425-KT-6310'!F22</f>
        <v>75</v>
      </c>
      <c r="K27" s="51">
        <f>'C-0425-KT-6310'!G22</f>
        <v>0</v>
      </c>
      <c r="L27" s="51">
        <f>'C-0425-KT-6310'!H22</f>
        <v>0</v>
      </c>
      <c r="M27" s="51">
        <f>'C-0425-KT-6310'!I22</f>
        <v>26</v>
      </c>
      <c r="N27" s="51">
        <f>'C-0425-KT-6310'!J22</f>
        <v>48</v>
      </c>
      <c r="O27" s="51">
        <f>'C-0425-KT-6310'!K22</f>
        <v>0</v>
      </c>
      <c r="P27" s="51">
        <f>'C-0425-KT-6310'!L22</f>
        <v>0</v>
      </c>
      <c r="Q27" s="51">
        <f>'C-0425-KT-6310'!M22</f>
        <v>0</v>
      </c>
      <c r="R27" s="51">
        <f>'C-0425-KT-6310'!N22</f>
        <v>0</v>
      </c>
      <c r="S27" s="51">
        <f>'C-0425-KT-6310'!O22</f>
        <v>2</v>
      </c>
      <c r="T27" s="51">
        <f>'C-0425-KT-6310'!P22</f>
        <v>95</v>
      </c>
      <c r="U27" s="52"/>
      <c r="V27" s="49">
        <f t="shared" si="0"/>
        <v>309</v>
      </c>
      <c r="W27" s="50"/>
      <c r="Y27" s="52"/>
      <c r="Z27" s="58">
        <f t="shared" si="1"/>
        <v>309</v>
      </c>
      <c r="AA27" s="52">
        <v>100</v>
      </c>
      <c r="AB27" s="52">
        <f t="shared" si="2"/>
        <v>209</v>
      </c>
    </row>
    <row r="28" spans="2:28" x14ac:dyDescent="0.25">
      <c r="B28" s="50" t="s">
        <v>76</v>
      </c>
      <c r="C28" s="50" t="s">
        <v>84</v>
      </c>
      <c r="D28" s="50" t="s">
        <v>105</v>
      </c>
      <c r="E28" s="56">
        <v>45.012499999999996</v>
      </c>
      <c r="F28" s="56">
        <v>168</v>
      </c>
      <c r="G28" s="51">
        <f>'C-0425-KT-6310'!C36</f>
        <v>1</v>
      </c>
      <c r="H28" s="51">
        <f>'C-0425-KT-6310'!D36</f>
        <v>2</v>
      </c>
      <c r="I28" s="51">
        <f>'C-0425-KT-6310'!E36</f>
        <v>50</v>
      </c>
      <c r="J28" s="51">
        <f>'C-0425-KT-6310'!F36</f>
        <v>0</v>
      </c>
      <c r="K28" s="51">
        <f>'C-0425-KT-6310'!G36</f>
        <v>0</v>
      </c>
      <c r="L28" s="51">
        <f>'C-0425-KT-6310'!H36</f>
        <v>0</v>
      </c>
      <c r="M28" s="51">
        <f>'C-0425-KT-6310'!I36</f>
        <v>25</v>
      </c>
      <c r="N28" s="51">
        <f>'C-0425-KT-6310'!J36</f>
        <v>0</v>
      </c>
      <c r="O28" s="51">
        <f>'C-0425-KT-6310'!K36</f>
        <v>0</v>
      </c>
      <c r="P28" s="51">
        <f>'C-0425-KT-6310'!L36</f>
        <v>0</v>
      </c>
      <c r="Q28" s="51">
        <f>'C-0425-KT-6310'!M36</f>
        <v>0</v>
      </c>
      <c r="R28" s="51">
        <f>'C-0425-KT-6310'!N36</f>
        <v>0</v>
      </c>
      <c r="S28" s="51">
        <f>'C-0425-KT-6310'!O36</f>
        <v>2</v>
      </c>
      <c r="T28" s="51">
        <f>'C-0425-KT-6310'!P36</f>
        <v>95</v>
      </c>
      <c r="U28" s="52"/>
      <c r="V28" s="49">
        <f t="shared" si="0"/>
        <v>175</v>
      </c>
      <c r="W28" s="50"/>
      <c r="Y28" s="52"/>
      <c r="Z28" s="58">
        <f t="shared" si="1"/>
        <v>175</v>
      </c>
      <c r="AA28" s="52">
        <v>100</v>
      </c>
      <c r="AB28" s="52">
        <f t="shared" si="2"/>
        <v>75</v>
      </c>
    </row>
    <row r="29" spans="2:28" x14ac:dyDescent="0.25">
      <c r="B29" s="50" t="s">
        <v>76</v>
      </c>
      <c r="C29" s="50" t="s">
        <v>84</v>
      </c>
      <c r="D29" s="50" t="s">
        <v>106</v>
      </c>
      <c r="E29" s="56">
        <v>36.01</v>
      </c>
      <c r="F29" s="56">
        <v>168</v>
      </c>
      <c r="G29" s="51">
        <f>'C-0425-KT-6310'!C50</f>
        <v>1</v>
      </c>
      <c r="H29" s="51">
        <f>'C-0425-KT-6310'!D50</f>
        <v>2</v>
      </c>
      <c r="I29" s="51">
        <f>'C-0425-KT-6310'!E50</f>
        <v>96</v>
      </c>
      <c r="J29" s="51">
        <f>'C-0425-KT-6310'!F50</f>
        <v>45</v>
      </c>
      <c r="K29" s="51">
        <f>'C-0425-KT-6310'!G50</f>
        <v>0</v>
      </c>
      <c r="L29" s="51">
        <f>'C-0425-KT-6310'!H50</f>
        <v>0</v>
      </c>
      <c r="M29" s="51">
        <f>'C-0425-KT-6310'!I50</f>
        <v>0</v>
      </c>
      <c r="N29" s="51">
        <f>'C-0425-KT-6310'!J50</f>
        <v>0</v>
      </c>
      <c r="O29" s="51">
        <f>'C-0425-KT-6310'!K50</f>
        <v>0</v>
      </c>
      <c r="P29" s="51">
        <f>'C-0425-KT-6310'!L50</f>
        <v>0</v>
      </c>
      <c r="Q29" s="51">
        <f>'C-0425-KT-6310'!M50</f>
        <v>0</v>
      </c>
      <c r="R29" s="51">
        <f>'C-0425-KT-6310'!N50</f>
        <v>0</v>
      </c>
      <c r="S29" s="51">
        <f>'C-0425-KT-6310'!O50</f>
        <v>3</v>
      </c>
      <c r="T29" s="51">
        <f>'C-0425-KT-6310'!P50</f>
        <v>94</v>
      </c>
      <c r="U29" s="52"/>
      <c r="V29" s="49">
        <f t="shared" si="0"/>
        <v>241</v>
      </c>
      <c r="W29" s="50"/>
      <c r="Y29" s="52"/>
      <c r="Z29" s="58">
        <f t="shared" si="1"/>
        <v>241</v>
      </c>
      <c r="AA29" s="52">
        <v>100</v>
      </c>
      <c r="AB29" s="52">
        <f t="shared" si="2"/>
        <v>141</v>
      </c>
    </row>
    <row r="30" spans="2:28" x14ac:dyDescent="0.25">
      <c r="B30" s="50" t="s">
        <v>76</v>
      </c>
      <c r="C30" s="50" t="s">
        <v>84</v>
      </c>
      <c r="D30" s="50" t="s">
        <v>107</v>
      </c>
      <c r="E30" s="56">
        <v>45.012499999999996</v>
      </c>
      <c r="F30" s="56">
        <v>168</v>
      </c>
      <c r="G30" s="51">
        <f>'C-0425-KT-6310'!C64</f>
        <v>1</v>
      </c>
      <c r="H30" s="51">
        <f>'C-0425-KT-6310'!D64</f>
        <v>2</v>
      </c>
      <c r="I30" s="51">
        <f>'C-0425-KT-6310'!E64</f>
        <v>36</v>
      </c>
      <c r="J30" s="51">
        <f>'C-0425-KT-6310'!F64</f>
        <v>0</v>
      </c>
      <c r="K30" s="51">
        <f>'C-0425-KT-6310'!G64</f>
        <v>0</v>
      </c>
      <c r="L30" s="51">
        <f>'C-0425-KT-6310'!H64</f>
        <v>0</v>
      </c>
      <c r="M30" s="51">
        <f>'C-0425-KT-6310'!I64</f>
        <v>0</v>
      </c>
      <c r="N30" s="51">
        <f>'C-0425-KT-6310'!J64</f>
        <v>0</v>
      </c>
      <c r="O30" s="51">
        <f>'C-0425-KT-6310'!K64</f>
        <v>0</v>
      </c>
      <c r="P30" s="51">
        <f>'C-0425-KT-6310'!L64</f>
        <v>0</v>
      </c>
      <c r="Q30" s="51">
        <f>'C-0425-KT-6310'!M64</f>
        <v>0</v>
      </c>
      <c r="R30" s="51">
        <f>'C-0425-KT-6310'!N64</f>
        <v>0</v>
      </c>
      <c r="S30" s="51">
        <f>'C-0425-KT-6310'!O64</f>
        <v>2</v>
      </c>
      <c r="T30" s="51">
        <f>'C-0425-KT-6310'!P64</f>
        <v>95</v>
      </c>
      <c r="U30" s="52"/>
      <c r="V30" s="49">
        <f t="shared" si="0"/>
        <v>136</v>
      </c>
      <c r="W30" s="50"/>
      <c r="Y30" s="52"/>
      <c r="Z30" s="58">
        <f t="shared" si="1"/>
        <v>136</v>
      </c>
      <c r="AA30" s="52">
        <v>100</v>
      </c>
      <c r="AB30" s="52">
        <f t="shared" si="2"/>
        <v>36</v>
      </c>
    </row>
    <row r="31" spans="2:28" x14ac:dyDescent="0.25">
      <c r="B31" s="50" t="s">
        <v>76</v>
      </c>
      <c r="C31" s="50" t="s">
        <v>84</v>
      </c>
      <c r="D31" s="50" t="s">
        <v>108</v>
      </c>
      <c r="E31" s="56">
        <v>45.012499999999996</v>
      </c>
      <c r="F31" s="56">
        <v>168</v>
      </c>
      <c r="G31" s="51">
        <f>'C-0425-KT-6310'!C78</f>
        <v>1</v>
      </c>
      <c r="H31" s="51">
        <f>'C-0425-KT-6310'!D78</f>
        <v>2</v>
      </c>
      <c r="I31" s="51">
        <f>'C-0425-KT-6310'!E78</f>
        <v>50</v>
      </c>
      <c r="J31" s="51">
        <f>'C-0425-KT-6310'!F78</f>
        <v>0</v>
      </c>
      <c r="K31" s="51">
        <f>'C-0425-KT-6310'!G78</f>
        <v>0</v>
      </c>
      <c r="L31" s="51">
        <f>'C-0425-KT-6310'!H78</f>
        <v>0</v>
      </c>
      <c r="M31" s="51">
        <f>'C-0425-KT-6310'!I78</f>
        <v>0</v>
      </c>
      <c r="N31" s="51">
        <f>'C-0425-KT-6310'!J78</f>
        <v>0</v>
      </c>
      <c r="O31" s="51">
        <f>'C-0425-KT-6310'!K78</f>
        <v>0</v>
      </c>
      <c r="P31" s="51">
        <f>'C-0425-KT-6310'!L78</f>
        <v>0</v>
      </c>
      <c r="Q31" s="51">
        <f>'C-0425-KT-6310'!M78</f>
        <v>0</v>
      </c>
      <c r="R31" s="51">
        <f>'C-0425-KT-6310'!N78</f>
        <v>0</v>
      </c>
      <c r="S31" s="51">
        <f>'C-0425-KT-6310'!O78</f>
        <v>3</v>
      </c>
      <c r="T31" s="51">
        <f>'C-0425-KT-6310'!P78</f>
        <v>94</v>
      </c>
      <c r="U31" s="52"/>
      <c r="V31" s="49">
        <f t="shared" si="0"/>
        <v>150</v>
      </c>
      <c r="W31" s="50"/>
      <c r="Y31" s="52"/>
      <c r="Z31" s="58">
        <f t="shared" si="1"/>
        <v>150</v>
      </c>
      <c r="AA31" s="52">
        <v>100</v>
      </c>
      <c r="AB31" s="52">
        <f t="shared" si="2"/>
        <v>50</v>
      </c>
    </row>
    <row r="32" spans="2:28" x14ac:dyDescent="0.25">
      <c r="B32" s="50" t="s">
        <v>76</v>
      </c>
      <c r="C32" s="50" t="s">
        <v>84</v>
      </c>
      <c r="D32" s="50" t="s">
        <v>109</v>
      </c>
      <c r="E32" s="56">
        <v>45.012499999999996</v>
      </c>
      <c r="F32" s="56">
        <v>168</v>
      </c>
      <c r="G32" s="51">
        <f>'C-0425-KT-6310'!C92</f>
        <v>1</v>
      </c>
      <c r="H32" s="51">
        <f>'C-0425-KT-6310'!D92</f>
        <v>2</v>
      </c>
      <c r="I32" s="51">
        <f>'C-0425-KT-6310'!E92</f>
        <v>36</v>
      </c>
      <c r="J32" s="51">
        <f>'C-0425-KT-6310'!F92</f>
        <v>0</v>
      </c>
      <c r="K32" s="51">
        <f>'C-0425-KT-6310'!G92</f>
        <v>0</v>
      </c>
      <c r="L32" s="51">
        <f>'C-0425-KT-6310'!H92</f>
        <v>0</v>
      </c>
      <c r="M32" s="51">
        <f>'C-0425-KT-6310'!I92</f>
        <v>0</v>
      </c>
      <c r="N32" s="51">
        <f>'C-0425-KT-6310'!J92</f>
        <v>0</v>
      </c>
      <c r="O32" s="51">
        <f>'C-0425-KT-6310'!K92</f>
        <v>0</v>
      </c>
      <c r="P32" s="51">
        <f>'C-0425-KT-6310'!L92</f>
        <v>0</v>
      </c>
      <c r="Q32" s="51">
        <f>'C-0425-KT-6310'!M92</f>
        <v>0</v>
      </c>
      <c r="R32" s="51">
        <f>'C-0425-KT-6310'!N92</f>
        <v>0</v>
      </c>
      <c r="S32" s="51">
        <f>'C-0425-KT-6310'!O92</f>
        <v>3</v>
      </c>
      <c r="T32" s="51">
        <f>'C-0425-KT-6310'!P92</f>
        <v>94</v>
      </c>
      <c r="U32" s="52"/>
      <c r="V32" s="49">
        <f t="shared" si="0"/>
        <v>136</v>
      </c>
      <c r="W32" s="50"/>
      <c r="Y32" s="52"/>
      <c r="Z32" s="58">
        <f t="shared" si="1"/>
        <v>136</v>
      </c>
      <c r="AA32" s="52">
        <v>100</v>
      </c>
      <c r="AB32" s="52">
        <f t="shared" si="2"/>
        <v>36</v>
      </c>
    </row>
    <row r="33" spans="2:28" x14ac:dyDescent="0.25">
      <c r="B33" s="50" t="s">
        <v>76</v>
      </c>
      <c r="C33" s="50" t="s">
        <v>84</v>
      </c>
      <c r="D33" s="50" t="s">
        <v>110</v>
      </c>
      <c r="E33" s="56">
        <v>36.01</v>
      </c>
      <c r="F33" s="56">
        <v>168</v>
      </c>
      <c r="G33" s="51">
        <f>'C-0425-KT-6310'!C106</f>
        <v>1</v>
      </c>
      <c r="H33" s="51">
        <f>'C-0425-KT-6310'!D106</f>
        <v>2</v>
      </c>
      <c r="I33" s="51">
        <f>'C-0425-KT-6310'!E106</f>
        <v>96</v>
      </c>
      <c r="J33" s="51">
        <f>'C-0425-KT-6310'!F106</f>
        <v>25</v>
      </c>
      <c r="K33" s="51">
        <f>'C-0425-KT-6310'!G106</f>
        <v>0</v>
      </c>
      <c r="L33" s="51">
        <f>'C-0425-KT-6310'!H106</f>
        <v>0</v>
      </c>
      <c r="M33" s="51">
        <f>'C-0425-KT-6310'!I106</f>
        <v>0</v>
      </c>
      <c r="N33" s="51">
        <f>'C-0425-KT-6310'!J106</f>
        <v>0</v>
      </c>
      <c r="O33" s="51">
        <f>'C-0425-KT-6310'!K106</f>
        <v>0</v>
      </c>
      <c r="P33" s="51">
        <f>'C-0425-KT-6310'!L106</f>
        <v>0</v>
      </c>
      <c r="Q33" s="51">
        <f>'C-0425-KT-6310'!M106</f>
        <v>0</v>
      </c>
      <c r="R33" s="51">
        <f>'C-0425-KT-6310'!N106</f>
        <v>0</v>
      </c>
      <c r="S33" s="51">
        <f>'C-0425-KT-6310'!O106</f>
        <v>3</v>
      </c>
      <c r="T33" s="51">
        <f>'C-0425-KT-6310'!P106</f>
        <v>94</v>
      </c>
      <c r="U33" s="52"/>
      <c r="V33" s="49">
        <f t="shared" si="0"/>
        <v>221</v>
      </c>
      <c r="W33" s="50"/>
      <c r="Y33" s="52"/>
      <c r="Z33" s="58">
        <f t="shared" si="1"/>
        <v>221</v>
      </c>
      <c r="AA33" s="52">
        <v>100</v>
      </c>
      <c r="AB33" s="52">
        <f t="shared" si="2"/>
        <v>121</v>
      </c>
    </row>
    <row r="34" spans="2:28" x14ac:dyDescent="0.25">
      <c r="B34" s="50" t="s">
        <v>76</v>
      </c>
      <c r="C34" s="50" t="s">
        <v>84</v>
      </c>
      <c r="D34" s="50" t="s">
        <v>111</v>
      </c>
      <c r="E34" s="56">
        <v>45.012499999999996</v>
      </c>
      <c r="F34" s="56">
        <v>168</v>
      </c>
      <c r="G34" s="51">
        <f>'C-0425-KT-6310'!C120</f>
        <v>1</v>
      </c>
      <c r="H34" s="51">
        <f>'C-0425-KT-6310'!D120</f>
        <v>2</v>
      </c>
      <c r="I34" s="51">
        <f>'C-0425-KT-6310'!E120</f>
        <v>60</v>
      </c>
      <c r="J34" s="51">
        <f>'C-0425-KT-6310'!F120</f>
        <v>0</v>
      </c>
      <c r="K34" s="51">
        <f>'C-0425-KT-6310'!G120</f>
        <v>0</v>
      </c>
      <c r="L34" s="51">
        <f>'C-0425-KT-6310'!H120</f>
        <v>36</v>
      </c>
      <c r="M34" s="51">
        <f>'C-0425-KT-6310'!I120</f>
        <v>0</v>
      </c>
      <c r="N34" s="51">
        <f>'C-0425-KT-6310'!J120</f>
        <v>0</v>
      </c>
      <c r="O34" s="51">
        <f>'C-0425-KT-6310'!K120</f>
        <v>0</v>
      </c>
      <c r="P34" s="51">
        <f>'C-0425-KT-6310'!L120</f>
        <v>0</v>
      </c>
      <c r="Q34" s="51">
        <f>'C-0425-KT-6310'!M120</f>
        <v>0</v>
      </c>
      <c r="R34" s="51">
        <f>'C-0425-KT-6310'!N120</f>
        <v>0</v>
      </c>
      <c r="S34" s="51">
        <f>'C-0425-KT-6310'!O120</f>
        <v>3</v>
      </c>
      <c r="T34" s="51">
        <f>'C-0425-KT-6310'!P120</f>
        <v>98</v>
      </c>
      <c r="U34" s="52"/>
      <c r="V34" s="49">
        <f t="shared" si="0"/>
        <v>200</v>
      </c>
      <c r="W34" s="50"/>
      <c r="Y34" s="52"/>
      <c r="Z34" s="58">
        <f t="shared" si="1"/>
        <v>200</v>
      </c>
      <c r="AA34" s="52">
        <v>100</v>
      </c>
      <c r="AB34" s="52">
        <f t="shared" si="2"/>
        <v>100</v>
      </c>
    </row>
    <row r="35" spans="2:28" x14ac:dyDescent="0.25">
      <c r="B35" s="50" t="s">
        <v>76</v>
      </c>
      <c r="C35" s="50" t="s">
        <v>84</v>
      </c>
      <c r="D35" s="50" t="s">
        <v>112</v>
      </c>
      <c r="E35" s="56">
        <v>36.01</v>
      </c>
      <c r="F35" s="56">
        <v>168</v>
      </c>
      <c r="G35" s="51">
        <f>'C-0425-KT-6310'!C134</f>
        <v>1</v>
      </c>
      <c r="H35" s="51">
        <f>'C-0425-KT-6310'!D134</f>
        <v>2</v>
      </c>
      <c r="I35" s="51">
        <f>'C-0425-KT-6310'!E134</f>
        <v>50</v>
      </c>
      <c r="J35" s="51">
        <f>'C-0425-KT-6310'!F134</f>
        <v>25</v>
      </c>
      <c r="K35" s="51">
        <f>'C-0425-KT-6310'!G134</f>
        <v>0</v>
      </c>
      <c r="L35" s="51">
        <f>'C-0425-KT-6310'!H134</f>
        <v>0</v>
      </c>
      <c r="M35" s="51">
        <f>'C-0425-KT-6310'!I134</f>
        <v>72</v>
      </c>
      <c r="N35" s="51">
        <f>'C-0425-KT-6310'!J134</f>
        <v>0</v>
      </c>
      <c r="O35" s="51">
        <f>'C-0425-KT-6310'!K134</f>
        <v>0</v>
      </c>
      <c r="P35" s="51">
        <f>'C-0425-KT-6310'!L134</f>
        <v>0</v>
      </c>
      <c r="Q35" s="51">
        <f>'C-0425-KT-6310'!M134</f>
        <v>0</v>
      </c>
      <c r="R35" s="51">
        <f>'C-0425-KT-6310'!N134</f>
        <v>0</v>
      </c>
      <c r="S35" s="51">
        <f>'C-0425-KT-6310'!O134</f>
        <v>2</v>
      </c>
      <c r="T35" s="51">
        <f>'C-0425-KT-6310'!P134</f>
        <v>48</v>
      </c>
      <c r="U35" s="52"/>
      <c r="V35" s="49">
        <f t="shared" si="0"/>
        <v>200</v>
      </c>
      <c r="W35" s="50"/>
      <c r="Y35" s="52"/>
      <c r="Z35" s="58">
        <f t="shared" si="1"/>
        <v>200</v>
      </c>
      <c r="AA35" s="52">
        <v>100</v>
      </c>
      <c r="AB35" s="52">
        <f t="shared" si="2"/>
        <v>100</v>
      </c>
    </row>
    <row r="36" spans="2:28" x14ac:dyDescent="0.25">
      <c r="B36" s="50" t="s">
        <v>76</v>
      </c>
      <c r="C36" s="50" t="s">
        <v>84</v>
      </c>
      <c r="D36" s="50" t="s">
        <v>113</v>
      </c>
      <c r="E36" s="56">
        <v>45.012499999999996</v>
      </c>
      <c r="F36" s="56">
        <v>168</v>
      </c>
      <c r="G36" s="51">
        <f>'C-0425-KT-6310'!C148</f>
        <v>1</v>
      </c>
      <c r="H36" s="51">
        <f>'C-0425-KT-6310'!D148</f>
        <v>2</v>
      </c>
      <c r="I36" s="51">
        <f>'C-0425-KT-6310'!E148</f>
        <v>50</v>
      </c>
      <c r="J36" s="51">
        <f>'C-0425-KT-6310'!F148</f>
        <v>0</v>
      </c>
      <c r="K36" s="51">
        <f>'C-0425-KT-6310'!G148</f>
        <v>0</v>
      </c>
      <c r="L36" s="51">
        <f>'C-0425-KT-6310'!H148</f>
        <v>0</v>
      </c>
      <c r="M36" s="51">
        <f>'C-0425-KT-6310'!I148</f>
        <v>28</v>
      </c>
      <c r="N36" s="51">
        <f>'C-0425-KT-6310'!J148</f>
        <v>0</v>
      </c>
      <c r="O36" s="51">
        <f>'C-0425-KT-6310'!K148</f>
        <v>0</v>
      </c>
      <c r="P36" s="51">
        <f>'C-0425-KT-6310'!L148</f>
        <v>0</v>
      </c>
      <c r="Q36" s="51">
        <f>'C-0425-KT-6310'!M148</f>
        <v>0</v>
      </c>
      <c r="R36" s="51">
        <f>'C-0425-KT-6310'!N148</f>
        <v>0</v>
      </c>
      <c r="S36" s="51">
        <f>'C-0425-KT-6310'!O148</f>
        <v>3</v>
      </c>
      <c r="T36" s="51">
        <f>'C-0425-KT-6310'!P148</f>
        <v>47</v>
      </c>
      <c r="U36" s="52"/>
      <c r="V36" s="49">
        <f t="shared" si="0"/>
        <v>131</v>
      </c>
      <c r="W36" s="50"/>
      <c r="Y36" s="52"/>
      <c r="Z36" s="58">
        <f t="shared" si="1"/>
        <v>131</v>
      </c>
      <c r="AA36" s="52">
        <v>100</v>
      </c>
      <c r="AB36" s="52">
        <f t="shared" si="2"/>
        <v>31</v>
      </c>
    </row>
    <row r="37" spans="2:28" x14ac:dyDescent="0.25">
      <c r="B37" s="50" t="s">
        <v>76</v>
      </c>
      <c r="C37" s="50" t="s">
        <v>84</v>
      </c>
      <c r="D37" s="50" t="s">
        <v>114</v>
      </c>
      <c r="E37" s="56">
        <v>45.012499999999996</v>
      </c>
      <c r="F37" s="56">
        <v>168</v>
      </c>
      <c r="G37" s="51">
        <f>'C-0425-KT-6310'!C162</f>
        <v>1</v>
      </c>
      <c r="H37" s="51">
        <f>'C-0425-KT-6310'!D162</f>
        <v>2</v>
      </c>
      <c r="I37" s="51">
        <f>'C-0425-KT-6310'!E162</f>
        <v>25</v>
      </c>
      <c r="J37" s="51">
        <f>'C-0425-KT-6310'!F162</f>
        <v>0</v>
      </c>
      <c r="K37" s="51">
        <f>'C-0425-KT-6310'!G162</f>
        <v>0</v>
      </c>
      <c r="L37" s="51">
        <f>'C-0425-KT-6310'!H162</f>
        <v>0</v>
      </c>
      <c r="M37" s="51">
        <f>'C-0425-KT-6310'!I162</f>
        <v>18</v>
      </c>
      <c r="N37" s="51">
        <f>'C-0425-KT-6310'!J162</f>
        <v>8</v>
      </c>
      <c r="O37" s="51">
        <f>'C-0425-KT-6310'!K162</f>
        <v>5</v>
      </c>
      <c r="P37" s="51">
        <f>'C-0425-KT-6310'!L162</f>
        <v>10</v>
      </c>
      <c r="Q37" s="51">
        <f>'C-0425-KT-6310'!M162</f>
        <v>0</v>
      </c>
      <c r="R37" s="51">
        <f>'C-0425-KT-6310'!N162</f>
        <v>0</v>
      </c>
      <c r="S37" s="51">
        <f>'C-0425-KT-6310'!O162</f>
        <v>2</v>
      </c>
      <c r="T37" s="51">
        <f>'C-0425-KT-6310'!P162</f>
        <v>48</v>
      </c>
      <c r="U37" s="52"/>
      <c r="V37" s="49">
        <f t="shared" si="0"/>
        <v>119</v>
      </c>
      <c r="W37" s="50"/>
      <c r="Y37" s="52"/>
      <c r="Z37" s="58">
        <f t="shared" si="1"/>
        <v>119</v>
      </c>
      <c r="AA37" s="52">
        <v>100</v>
      </c>
      <c r="AB37" s="52">
        <f t="shared" si="2"/>
        <v>19</v>
      </c>
    </row>
    <row r="38" spans="2:28" x14ac:dyDescent="0.25">
      <c r="B38" s="50" t="s">
        <v>76</v>
      </c>
      <c r="C38" s="50" t="s">
        <v>84</v>
      </c>
      <c r="D38" s="50" t="s">
        <v>115</v>
      </c>
      <c r="E38" s="56">
        <v>45.012499999999996</v>
      </c>
      <c r="F38" s="56">
        <v>168</v>
      </c>
      <c r="G38" s="51">
        <f>'C-0425-KT-6310'!C176</f>
        <v>1</v>
      </c>
      <c r="H38" s="51">
        <f>'C-0425-KT-6310'!D176</f>
        <v>2</v>
      </c>
      <c r="I38" s="51">
        <f>'C-0425-KT-6310'!E176</f>
        <v>72</v>
      </c>
      <c r="J38" s="51">
        <f>'C-0425-KT-6310'!F176</f>
        <v>0</v>
      </c>
      <c r="K38" s="51">
        <f>'C-0425-KT-6310'!G176</f>
        <v>0</v>
      </c>
      <c r="L38" s="51">
        <f>'C-0425-KT-6310'!H176</f>
        <v>0</v>
      </c>
      <c r="M38" s="51">
        <f>'C-0425-KT-6310'!I176</f>
        <v>25</v>
      </c>
      <c r="N38" s="51">
        <f>'C-0425-KT-6310'!J176</f>
        <v>0</v>
      </c>
      <c r="O38" s="51">
        <f>'C-0425-KT-6310'!K176</f>
        <v>0</v>
      </c>
      <c r="P38" s="51">
        <f>'C-0425-KT-6310'!L176</f>
        <v>0</v>
      </c>
      <c r="Q38" s="51">
        <f>'C-0425-KT-6310'!M176</f>
        <v>0</v>
      </c>
      <c r="R38" s="51">
        <f>'C-0425-KT-6310'!N176</f>
        <v>0</v>
      </c>
      <c r="S38" s="51">
        <f>'C-0425-KT-6310'!O176</f>
        <v>3</v>
      </c>
      <c r="T38" s="51">
        <f>'C-0425-KT-6310'!P176</f>
        <v>47</v>
      </c>
      <c r="U38" s="52"/>
      <c r="V38" s="49">
        <f t="shared" si="0"/>
        <v>150</v>
      </c>
      <c r="W38" s="50"/>
      <c r="Y38" s="52"/>
      <c r="Z38" s="58">
        <f t="shared" si="1"/>
        <v>150</v>
      </c>
      <c r="AA38" s="52">
        <v>100</v>
      </c>
      <c r="AB38" s="52">
        <f t="shared" si="2"/>
        <v>50</v>
      </c>
    </row>
    <row r="39" spans="2:28" x14ac:dyDescent="0.25">
      <c r="B39" s="50" t="s">
        <v>76</v>
      </c>
      <c r="C39" s="50" t="s">
        <v>84</v>
      </c>
      <c r="D39" s="50" t="s">
        <v>116</v>
      </c>
      <c r="E39" s="56">
        <v>45.012499999999996</v>
      </c>
      <c r="F39" s="56">
        <v>168</v>
      </c>
      <c r="G39" s="51">
        <f>'C-0425-KT-6310'!C190</f>
        <v>1</v>
      </c>
      <c r="H39" s="51">
        <f>'C-0425-KT-6310'!D190</f>
        <v>2</v>
      </c>
      <c r="I39" s="51">
        <f>'C-0425-KT-6310'!E190</f>
        <v>72</v>
      </c>
      <c r="J39" s="51">
        <f>'C-0425-KT-6310'!F190</f>
        <v>25</v>
      </c>
      <c r="K39" s="51">
        <f>'C-0425-KT-6310'!G190</f>
        <v>0</v>
      </c>
      <c r="L39" s="51">
        <f>'C-0425-KT-6310'!H190</f>
        <v>0</v>
      </c>
      <c r="M39" s="51">
        <f>'C-0425-KT-6310'!I190</f>
        <v>0</v>
      </c>
      <c r="N39" s="51">
        <f>'C-0425-KT-6310'!J190</f>
        <v>0</v>
      </c>
      <c r="O39" s="51">
        <f>'C-0425-KT-6310'!K190</f>
        <v>0</v>
      </c>
      <c r="P39" s="51">
        <f>'C-0425-KT-6310'!L190</f>
        <v>0</v>
      </c>
      <c r="Q39" s="51">
        <f>'C-0425-KT-6310'!M190</f>
        <v>0</v>
      </c>
      <c r="R39" s="51">
        <f>'C-0425-KT-6310'!N190</f>
        <v>0</v>
      </c>
      <c r="S39" s="51">
        <f>'C-0425-KT-6310'!O190</f>
        <v>3</v>
      </c>
      <c r="T39" s="51">
        <f>'C-0425-KT-6310'!P190</f>
        <v>47</v>
      </c>
      <c r="U39" s="52"/>
      <c r="V39" s="49">
        <f t="shared" si="0"/>
        <v>150</v>
      </c>
      <c r="W39" s="50"/>
      <c r="Y39" s="52"/>
      <c r="Z39" s="58">
        <f t="shared" si="1"/>
        <v>150</v>
      </c>
      <c r="AA39" s="52">
        <v>100</v>
      </c>
      <c r="AB39" s="52">
        <f t="shared" si="2"/>
        <v>50</v>
      </c>
    </row>
    <row r="40" spans="2:28" x14ac:dyDescent="0.25">
      <c r="B40" s="50" t="s">
        <v>76</v>
      </c>
      <c r="C40" s="50" t="s">
        <v>84</v>
      </c>
      <c r="D40" s="50" t="s">
        <v>117</v>
      </c>
      <c r="E40" s="56">
        <v>45.012499999999996</v>
      </c>
      <c r="F40" s="56">
        <v>168</v>
      </c>
      <c r="G40" s="51">
        <f>'C-0425-KT-6310'!C204</f>
        <v>1</v>
      </c>
      <c r="H40" s="51">
        <f>'C-0425-KT-6310'!D204</f>
        <v>2</v>
      </c>
      <c r="I40" s="51">
        <f>'C-0425-KT-6310'!E204</f>
        <v>50</v>
      </c>
      <c r="J40" s="51">
        <f>'C-0425-KT-6310'!F204</f>
        <v>25</v>
      </c>
      <c r="K40" s="51">
        <f>'C-0425-KT-6310'!G204</f>
        <v>0</v>
      </c>
      <c r="L40" s="51">
        <f>'C-0425-KT-6310'!H204</f>
        <v>0</v>
      </c>
      <c r="M40" s="51">
        <f>'C-0425-KT-6310'!I204</f>
        <v>0</v>
      </c>
      <c r="N40" s="51">
        <f>'C-0425-KT-6310'!J204</f>
        <v>0</v>
      </c>
      <c r="O40" s="51">
        <f>'C-0425-KT-6310'!K204</f>
        <v>0</v>
      </c>
      <c r="P40" s="51">
        <f>'C-0425-KT-6310'!L204</f>
        <v>0</v>
      </c>
      <c r="Q40" s="51">
        <f>'C-0425-KT-6310'!M204</f>
        <v>0</v>
      </c>
      <c r="R40" s="51">
        <f>'C-0425-KT-6310'!N204</f>
        <v>0</v>
      </c>
      <c r="S40" s="51">
        <f>'C-0425-KT-6310'!O204</f>
        <v>0</v>
      </c>
      <c r="T40" s="51">
        <f>'C-0425-KT-6310'!P204</f>
        <v>50</v>
      </c>
      <c r="U40" s="52"/>
      <c r="V40" s="49">
        <f t="shared" si="0"/>
        <v>128</v>
      </c>
      <c r="W40" s="50"/>
      <c r="Y40" s="52"/>
      <c r="Z40" s="58">
        <f t="shared" si="1"/>
        <v>128</v>
      </c>
      <c r="AA40" s="52">
        <v>100</v>
      </c>
      <c r="AB40" s="52">
        <f t="shared" si="2"/>
        <v>28</v>
      </c>
    </row>
    <row r="41" spans="2:28" x14ac:dyDescent="0.25">
      <c r="B41" s="50" t="s">
        <v>76</v>
      </c>
      <c r="C41" s="50" t="s">
        <v>84</v>
      </c>
      <c r="D41" s="50" t="s">
        <v>118</v>
      </c>
      <c r="E41" s="56">
        <v>45.012499999999996</v>
      </c>
      <c r="F41" s="56">
        <v>168</v>
      </c>
      <c r="G41" s="51">
        <f>'C-0425-KT-6310'!C218</f>
        <v>1</v>
      </c>
      <c r="H41" s="51">
        <f>'C-0425-KT-6310'!D218</f>
        <v>2</v>
      </c>
      <c r="I41" s="51">
        <f>'C-0425-KT-6310'!E218</f>
        <v>60</v>
      </c>
      <c r="J41" s="51">
        <f>'C-0425-KT-6310'!F218</f>
        <v>25</v>
      </c>
      <c r="K41" s="51">
        <f>'C-0425-KT-6310'!G218</f>
        <v>0</v>
      </c>
      <c r="L41" s="51">
        <f>'C-0425-KT-6310'!H218</f>
        <v>36</v>
      </c>
      <c r="M41" s="51">
        <f>'C-0425-KT-6310'!I218</f>
        <v>0</v>
      </c>
      <c r="N41" s="51">
        <f>'C-0425-KT-6310'!J218</f>
        <v>0</v>
      </c>
      <c r="O41" s="51">
        <f>'C-0425-KT-6310'!K218</f>
        <v>0</v>
      </c>
      <c r="P41" s="51">
        <f>'C-0425-KT-6310'!L218</f>
        <v>0</v>
      </c>
      <c r="Q41" s="51">
        <f>'C-0425-KT-6310'!M218</f>
        <v>0</v>
      </c>
      <c r="R41" s="51">
        <f>'C-0425-KT-6310'!N218</f>
        <v>0</v>
      </c>
      <c r="S41" s="51">
        <f>'C-0425-KT-6310'!O218</f>
        <v>0</v>
      </c>
      <c r="T41" s="51">
        <f>'C-0425-KT-6310'!P218</f>
        <v>50</v>
      </c>
      <c r="U41" s="52"/>
      <c r="V41" s="49">
        <f t="shared" si="0"/>
        <v>174</v>
      </c>
      <c r="W41" s="50"/>
      <c r="Y41" s="52"/>
      <c r="Z41" s="58">
        <f t="shared" si="1"/>
        <v>174</v>
      </c>
      <c r="AA41" s="52">
        <v>100</v>
      </c>
      <c r="AB41" s="52">
        <f t="shared" si="2"/>
        <v>74</v>
      </c>
    </row>
    <row r="42" spans="2:28" x14ac:dyDescent="0.25">
      <c r="B42" s="50" t="s">
        <v>76</v>
      </c>
      <c r="C42" s="50" t="s">
        <v>84</v>
      </c>
      <c r="D42" s="50" t="s">
        <v>119</v>
      </c>
      <c r="E42" s="56">
        <v>45.012499999999996</v>
      </c>
      <c r="F42" s="56">
        <v>168</v>
      </c>
      <c r="G42" s="51">
        <f>'C-0425-KT-6310'!C232</f>
        <v>1</v>
      </c>
      <c r="H42" s="51">
        <f>'C-0425-KT-6310'!D232</f>
        <v>2</v>
      </c>
      <c r="I42" s="51">
        <f>'C-0425-KT-6310'!E232</f>
        <v>25</v>
      </c>
      <c r="J42" s="51">
        <f>'C-0425-KT-6310'!F232</f>
        <v>0</v>
      </c>
      <c r="K42" s="51">
        <f>'C-0425-KT-6310'!G232</f>
        <v>0</v>
      </c>
      <c r="L42" s="51">
        <f>'C-0425-KT-6310'!H232</f>
        <v>0</v>
      </c>
      <c r="M42" s="51">
        <f>'C-0425-KT-6310'!I232</f>
        <v>18</v>
      </c>
      <c r="N42" s="51">
        <f>'C-0425-KT-6310'!J232</f>
        <v>0</v>
      </c>
      <c r="O42" s="51">
        <f>'C-0425-KT-6310'!K232</f>
        <v>0</v>
      </c>
      <c r="P42" s="51">
        <f>'C-0425-KT-6310'!L232</f>
        <v>0</v>
      </c>
      <c r="Q42" s="51">
        <f>'C-0425-KT-6310'!M232</f>
        <v>0</v>
      </c>
      <c r="R42" s="51">
        <f>'C-0425-KT-6310'!N232</f>
        <v>0</v>
      </c>
      <c r="S42" s="51">
        <f>'C-0425-KT-6310'!O232</f>
        <v>2</v>
      </c>
      <c r="T42" s="51">
        <f>'C-0425-KT-6310'!P232</f>
        <v>52</v>
      </c>
      <c r="U42" s="52"/>
      <c r="V42" s="49">
        <f t="shared" si="0"/>
        <v>100</v>
      </c>
      <c r="W42" s="50"/>
      <c r="Y42" s="52"/>
      <c r="Z42" s="58">
        <f t="shared" si="1"/>
        <v>100</v>
      </c>
      <c r="AA42" s="52">
        <v>100</v>
      </c>
      <c r="AB42" s="52">
        <f t="shared" si="2"/>
        <v>0</v>
      </c>
    </row>
    <row r="43" spans="2:28" x14ac:dyDescent="0.25">
      <c r="B43" s="50" t="s">
        <v>76</v>
      </c>
      <c r="C43" s="50" t="s">
        <v>84</v>
      </c>
      <c r="D43" s="50" t="s">
        <v>120</v>
      </c>
      <c r="E43" s="56">
        <v>45.012499999999996</v>
      </c>
      <c r="F43" s="56">
        <v>168</v>
      </c>
      <c r="G43" s="51">
        <f>'C-0425-KT-6310'!C246</f>
        <v>1</v>
      </c>
      <c r="H43" s="51">
        <f>'C-0425-KT-6310'!D246</f>
        <v>2</v>
      </c>
      <c r="I43" s="51">
        <f>'C-0425-KT-6310'!E246</f>
        <v>36</v>
      </c>
      <c r="J43" s="51">
        <f>'C-0425-KT-6310'!F246</f>
        <v>0</v>
      </c>
      <c r="K43" s="51">
        <f>'C-0425-KT-6310'!G246</f>
        <v>0</v>
      </c>
      <c r="L43" s="51">
        <f>'C-0425-KT-6310'!H246</f>
        <v>36</v>
      </c>
      <c r="M43" s="51">
        <f>'C-0425-KT-6310'!I246</f>
        <v>0</v>
      </c>
      <c r="N43" s="51">
        <f>'C-0425-KT-6310'!J246</f>
        <v>0</v>
      </c>
      <c r="O43" s="51">
        <f>'C-0425-KT-6310'!K246</f>
        <v>0</v>
      </c>
      <c r="P43" s="51">
        <f>'C-0425-KT-6310'!L246</f>
        <v>0</v>
      </c>
      <c r="Q43" s="51">
        <f>'C-0425-KT-6310'!M246</f>
        <v>0</v>
      </c>
      <c r="R43" s="51">
        <f>'C-0425-KT-6310'!N246</f>
        <v>0</v>
      </c>
      <c r="S43" s="51">
        <f>'C-0425-KT-6310'!O246</f>
        <v>2</v>
      </c>
      <c r="T43" s="51">
        <f>'C-0425-KT-6310'!P246</f>
        <v>34</v>
      </c>
      <c r="U43" s="52"/>
      <c r="V43" s="49">
        <f t="shared" si="0"/>
        <v>111</v>
      </c>
      <c r="W43" s="50"/>
      <c r="Y43" s="52"/>
      <c r="Z43" s="58">
        <f t="shared" si="1"/>
        <v>111</v>
      </c>
      <c r="AA43" s="52">
        <v>100</v>
      </c>
      <c r="AB43" s="52">
        <f t="shared" si="2"/>
        <v>11</v>
      </c>
    </row>
    <row r="44" spans="2:28" x14ac:dyDescent="0.25">
      <c r="B44" s="50" t="s">
        <v>76</v>
      </c>
      <c r="C44" s="50" t="s">
        <v>84</v>
      </c>
      <c r="D44" s="50" t="s">
        <v>121</v>
      </c>
      <c r="E44" s="56">
        <v>45.012499999999996</v>
      </c>
      <c r="F44" s="56">
        <v>168</v>
      </c>
      <c r="G44" s="51">
        <f>'C-0425-KT-6310'!C260</f>
        <v>1</v>
      </c>
      <c r="H44" s="51">
        <f>'C-0425-KT-6310'!D260</f>
        <v>2</v>
      </c>
      <c r="I44" s="51">
        <f>'C-0425-KT-6310'!E260</f>
        <v>36</v>
      </c>
      <c r="J44" s="51">
        <f>'C-0425-KT-6310'!F260</f>
        <v>0</v>
      </c>
      <c r="K44" s="51">
        <f>'C-0425-KT-6310'!G260</f>
        <v>0</v>
      </c>
      <c r="L44" s="51">
        <f>'C-0425-KT-6310'!H260</f>
        <v>25</v>
      </c>
      <c r="M44" s="51">
        <f>'C-0425-KT-6310'!I260</f>
        <v>0</v>
      </c>
      <c r="N44" s="51">
        <f>'C-0425-KT-6310'!J260</f>
        <v>0</v>
      </c>
      <c r="O44" s="51">
        <f>'C-0425-KT-6310'!K260</f>
        <v>0</v>
      </c>
      <c r="P44" s="51">
        <f>'C-0425-KT-6310'!L260</f>
        <v>0</v>
      </c>
      <c r="Q44" s="51">
        <f>'C-0425-KT-6310'!M260</f>
        <v>0</v>
      </c>
      <c r="R44" s="51">
        <f>'C-0425-KT-6310'!N260</f>
        <v>0</v>
      </c>
      <c r="S44" s="51">
        <f>'C-0425-KT-6310'!O260</f>
        <v>2</v>
      </c>
      <c r="T44" s="51">
        <f>'C-0425-KT-6310'!P260</f>
        <v>34</v>
      </c>
      <c r="U44" s="52"/>
      <c r="V44" s="49">
        <f t="shared" si="0"/>
        <v>100</v>
      </c>
      <c r="W44" s="50"/>
      <c r="Y44" s="52"/>
      <c r="Z44" s="58">
        <f t="shared" si="1"/>
        <v>100</v>
      </c>
      <c r="AA44" s="52">
        <v>100</v>
      </c>
      <c r="AB44" s="52">
        <f t="shared" si="2"/>
        <v>0</v>
      </c>
    </row>
    <row r="45" spans="2:28" x14ac:dyDescent="0.25">
      <c r="B45" s="50" t="s">
        <v>76</v>
      </c>
      <c r="C45" s="50" t="s">
        <v>84</v>
      </c>
      <c r="D45" s="50" t="s">
        <v>122</v>
      </c>
      <c r="E45" s="56">
        <v>45.012499999999996</v>
      </c>
      <c r="F45" s="56">
        <v>168</v>
      </c>
      <c r="G45" s="51">
        <f>'C-0425-KT-6310'!C274</f>
        <v>1</v>
      </c>
      <c r="H45" s="51">
        <f>'C-0425-KT-6310'!D274</f>
        <v>2</v>
      </c>
      <c r="I45" s="51">
        <f>'C-0425-KT-6310'!E274</f>
        <v>36</v>
      </c>
      <c r="J45" s="51">
        <f>'C-0425-KT-6310'!F274</f>
        <v>0</v>
      </c>
      <c r="K45" s="51">
        <f>'C-0425-KT-6310'!G274</f>
        <v>0</v>
      </c>
      <c r="L45" s="51">
        <f>'C-0425-KT-6310'!H274</f>
        <v>25</v>
      </c>
      <c r="M45" s="51">
        <f>'C-0425-KT-6310'!I274</f>
        <v>0</v>
      </c>
      <c r="N45" s="51">
        <f>'C-0425-KT-6310'!J274</f>
        <v>0</v>
      </c>
      <c r="O45" s="51">
        <f>'C-0425-KT-6310'!K274</f>
        <v>0</v>
      </c>
      <c r="P45" s="51">
        <f>'C-0425-KT-6310'!L274</f>
        <v>0</v>
      </c>
      <c r="Q45" s="51">
        <f>'C-0425-KT-6310'!M274</f>
        <v>0</v>
      </c>
      <c r="R45" s="51">
        <f>'C-0425-KT-6310'!N274</f>
        <v>0</v>
      </c>
      <c r="S45" s="51">
        <f>'C-0425-KT-6310'!O274</f>
        <v>0</v>
      </c>
      <c r="T45" s="51">
        <f>'C-0425-KT-6310'!P274</f>
        <v>36</v>
      </c>
      <c r="U45" s="52"/>
      <c r="V45" s="49">
        <f t="shared" si="0"/>
        <v>100</v>
      </c>
      <c r="W45" s="50"/>
      <c r="Y45" s="52"/>
      <c r="Z45" s="58">
        <f t="shared" si="1"/>
        <v>100</v>
      </c>
      <c r="AA45" s="52">
        <v>100</v>
      </c>
      <c r="AB45" s="52">
        <f t="shared" si="2"/>
        <v>0</v>
      </c>
    </row>
    <row r="46" spans="2:28" x14ac:dyDescent="0.25">
      <c r="B46" s="50" t="s">
        <v>76</v>
      </c>
      <c r="C46" s="50" t="s">
        <v>84</v>
      </c>
      <c r="D46" s="50" t="s">
        <v>123</v>
      </c>
      <c r="E46" s="56">
        <v>45.012499999999996</v>
      </c>
      <c r="F46" s="56">
        <v>168</v>
      </c>
      <c r="G46" s="51">
        <f>'C-0425-KT-6310'!C288</f>
        <v>1</v>
      </c>
      <c r="H46" s="51">
        <f>'C-0425-KT-6310'!D288</f>
        <v>2</v>
      </c>
      <c r="I46" s="51">
        <f>'C-0425-KT-6310'!E288</f>
        <v>36</v>
      </c>
      <c r="J46" s="51">
        <f>'C-0425-KT-6310'!F288</f>
        <v>0</v>
      </c>
      <c r="K46" s="51">
        <f>'C-0425-KT-6310'!G288</f>
        <v>0</v>
      </c>
      <c r="L46" s="51">
        <f>'C-0425-KT-6310'!H288</f>
        <v>25</v>
      </c>
      <c r="M46" s="51">
        <f>'C-0425-KT-6310'!I288</f>
        <v>0</v>
      </c>
      <c r="N46" s="51">
        <f>'C-0425-KT-6310'!J288</f>
        <v>0</v>
      </c>
      <c r="O46" s="51">
        <f>'C-0425-KT-6310'!K288</f>
        <v>0</v>
      </c>
      <c r="P46" s="51">
        <f>'C-0425-KT-6310'!L288</f>
        <v>0</v>
      </c>
      <c r="Q46" s="51">
        <f>'C-0425-KT-6310'!M288</f>
        <v>0</v>
      </c>
      <c r="R46" s="51">
        <f>'C-0425-KT-6310'!N288</f>
        <v>0</v>
      </c>
      <c r="S46" s="51">
        <f>'C-0425-KT-6310'!O288</f>
        <v>0</v>
      </c>
      <c r="T46" s="51">
        <f>'C-0425-KT-6310'!P288</f>
        <v>36</v>
      </c>
      <c r="U46" s="52"/>
      <c r="V46" s="49">
        <f t="shared" si="0"/>
        <v>100</v>
      </c>
      <c r="W46" s="50"/>
      <c r="Y46" s="52"/>
      <c r="Z46" s="58">
        <f t="shared" si="1"/>
        <v>100</v>
      </c>
      <c r="AA46" s="52">
        <v>100</v>
      </c>
      <c r="AB46" s="52">
        <f t="shared" si="2"/>
        <v>0</v>
      </c>
    </row>
    <row r="47" spans="2:28" x14ac:dyDescent="0.25">
      <c r="B47" s="50" t="s">
        <v>76</v>
      </c>
      <c r="C47" s="50" t="s">
        <v>84</v>
      </c>
      <c r="D47" s="50" t="s">
        <v>124</v>
      </c>
      <c r="E47" s="56">
        <v>45.012499999999996</v>
      </c>
      <c r="F47" s="56">
        <v>168</v>
      </c>
      <c r="G47" s="51">
        <f>'C-0425-KT-6310'!C302</f>
        <v>1</v>
      </c>
      <c r="H47" s="51">
        <f>'C-0425-KT-6310'!D302</f>
        <v>2</v>
      </c>
      <c r="I47" s="51">
        <f>'C-0425-KT-6310'!E302</f>
        <v>60</v>
      </c>
      <c r="J47" s="51">
        <f>'C-0425-KT-6310'!F302</f>
        <v>0</v>
      </c>
      <c r="K47" s="51">
        <f>'C-0425-KT-6310'!G302</f>
        <v>0</v>
      </c>
      <c r="L47" s="51">
        <f>'C-0425-KT-6310'!H302</f>
        <v>0</v>
      </c>
      <c r="M47" s="51">
        <f>'C-0425-KT-6310'!I302</f>
        <v>0</v>
      </c>
      <c r="N47" s="51">
        <f>'C-0425-KT-6310'!J302</f>
        <v>0</v>
      </c>
      <c r="O47" s="51">
        <f>'C-0425-KT-6310'!K302</f>
        <v>0</v>
      </c>
      <c r="P47" s="51">
        <f>'C-0425-KT-6310'!L302</f>
        <v>0</v>
      </c>
      <c r="Q47" s="51">
        <f>'C-0425-KT-6310'!M302</f>
        <v>0</v>
      </c>
      <c r="R47" s="51">
        <f>'C-0425-KT-6310'!N302</f>
        <v>0</v>
      </c>
      <c r="S47" s="51">
        <f>'C-0425-KT-6310'!O302</f>
        <v>2</v>
      </c>
      <c r="T47" s="51">
        <f>'C-0425-KT-6310'!P302</f>
        <v>59</v>
      </c>
      <c r="U47" s="52"/>
      <c r="V47" s="49">
        <f t="shared" si="0"/>
        <v>124</v>
      </c>
      <c r="W47" s="50"/>
      <c r="Y47" s="52"/>
      <c r="Z47" s="58">
        <f t="shared" si="1"/>
        <v>124</v>
      </c>
      <c r="AA47" s="52">
        <v>100</v>
      </c>
      <c r="AB47" s="52">
        <f t="shared" si="2"/>
        <v>24</v>
      </c>
    </row>
    <row r="48" spans="2:28" x14ac:dyDescent="0.25">
      <c r="B48" s="50" t="s">
        <v>76</v>
      </c>
      <c r="C48" s="50" t="s">
        <v>84</v>
      </c>
      <c r="D48" s="50" t="s">
        <v>142</v>
      </c>
      <c r="E48" s="56">
        <v>45.012499999999996</v>
      </c>
      <c r="F48" s="56">
        <v>168</v>
      </c>
      <c r="G48" s="51">
        <f>'C-0425-KT-6310'!C316</f>
        <v>1</v>
      </c>
      <c r="H48" s="51">
        <f>'C-0425-KT-6310'!D316</f>
        <v>2</v>
      </c>
      <c r="I48" s="51">
        <f>'C-0425-KT-6310'!E316</f>
        <v>72</v>
      </c>
      <c r="J48" s="51">
        <f>'C-0425-KT-6310'!F316</f>
        <v>0</v>
      </c>
      <c r="K48" s="51">
        <f>'C-0425-KT-6310'!G316</f>
        <v>0</v>
      </c>
      <c r="L48" s="51">
        <f>'C-0425-KT-6310'!H316</f>
        <v>0</v>
      </c>
      <c r="M48" s="51">
        <f>'C-0425-KT-6310'!I316</f>
        <v>0</v>
      </c>
      <c r="N48" s="51">
        <f>'C-0425-KT-6310'!J316</f>
        <v>0</v>
      </c>
      <c r="O48" s="51">
        <f>'C-0425-KT-6310'!K316</f>
        <v>0</v>
      </c>
      <c r="P48" s="51">
        <f>'C-0425-KT-6310'!L316</f>
        <v>0</v>
      </c>
      <c r="Q48" s="51">
        <f>'C-0425-KT-6310'!M316</f>
        <v>0</v>
      </c>
      <c r="R48" s="51">
        <f>'C-0425-KT-6310'!N316</f>
        <v>0</v>
      </c>
      <c r="S48" s="51">
        <f>'C-0425-KT-6310'!O316</f>
        <v>3</v>
      </c>
      <c r="T48" s="51">
        <f>'C-0425-KT-6310'!P316</f>
        <v>33</v>
      </c>
      <c r="U48" s="52"/>
      <c r="V48" s="49">
        <f t="shared" si="0"/>
        <v>111</v>
      </c>
      <c r="W48" s="50"/>
      <c r="Y48" s="52"/>
      <c r="Z48" s="58">
        <f t="shared" si="1"/>
        <v>111</v>
      </c>
      <c r="AA48" s="52">
        <v>100</v>
      </c>
      <c r="AB48" s="52">
        <f t="shared" si="2"/>
        <v>11</v>
      </c>
    </row>
    <row r="49" spans="2:28" x14ac:dyDescent="0.25">
      <c r="B49" s="50" t="s">
        <v>77</v>
      </c>
      <c r="C49" s="50" t="s">
        <v>81</v>
      </c>
      <c r="D49" s="50" t="s">
        <v>104</v>
      </c>
      <c r="E49" s="56">
        <v>22.6</v>
      </c>
      <c r="F49" s="56">
        <v>98</v>
      </c>
      <c r="G49" s="51">
        <f>'C-0425-KT-6313'!C22</f>
        <v>1</v>
      </c>
      <c r="H49" s="51">
        <f>'C-0425-KT-6313'!D22</f>
        <v>2</v>
      </c>
      <c r="I49" s="51">
        <f>'C-0425-KT-6313'!E22</f>
        <v>48</v>
      </c>
      <c r="J49" s="51">
        <f>'C-0425-KT-6313'!F22</f>
        <v>45</v>
      </c>
      <c r="K49" s="51">
        <f>'C-0425-KT-6313'!G22</f>
        <v>0</v>
      </c>
      <c r="L49" s="51">
        <f>'C-0425-KT-6313'!H22</f>
        <v>0</v>
      </c>
      <c r="M49" s="51">
        <f>'C-0425-KT-6313'!I22</f>
        <v>0</v>
      </c>
      <c r="N49" s="51">
        <f>'C-0425-KT-6313'!J22</f>
        <v>0</v>
      </c>
      <c r="O49" s="51">
        <f>'C-0425-KT-6313'!K22</f>
        <v>0</v>
      </c>
      <c r="P49" s="51">
        <f>'C-0425-KT-6313'!L22</f>
        <v>0</v>
      </c>
      <c r="Q49" s="51">
        <f>'C-0425-KT-6313'!M22</f>
        <v>0</v>
      </c>
      <c r="R49" s="51">
        <f>'C-0425-KT-6313'!N22</f>
        <v>0</v>
      </c>
      <c r="S49" s="51">
        <f>'C-0425-KT-6313'!O22</f>
        <v>2</v>
      </c>
      <c r="T49" s="51">
        <f>'C-0425-KT-6313'!P22</f>
        <v>102</v>
      </c>
      <c r="U49" s="52"/>
      <c r="V49" s="49">
        <f t="shared" si="0"/>
        <v>200</v>
      </c>
      <c r="W49" s="50"/>
      <c r="Y49" s="52"/>
      <c r="Z49" s="58">
        <f t="shared" si="1"/>
        <v>200</v>
      </c>
      <c r="AA49" s="52">
        <v>100</v>
      </c>
      <c r="AB49" s="52">
        <f t="shared" si="2"/>
        <v>100</v>
      </c>
    </row>
    <row r="50" spans="2:28" x14ac:dyDescent="0.25">
      <c r="B50" s="50" t="s">
        <v>77</v>
      </c>
      <c r="C50" s="50" t="s">
        <v>81</v>
      </c>
      <c r="D50" s="50" t="s">
        <v>105</v>
      </c>
      <c r="E50" s="56">
        <v>28.25</v>
      </c>
      <c r="F50" s="56">
        <v>98</v>
      </c>
      <c r="G50" s="51">
        <f>'C-0425-KT-6313'!C36</f>
        <v>1</v>
      </c>
      <c r="H50" s="51">
        <f>'C-0425-KT-6313'!D36</f>
        <v>2</v>
      </c>
      <c r="I50" s="51">
        <f>'C-0425-KT-6313'!E36</f>
        <v>36</v>
      </c>
      <c r="J50" s="51">
        <f>'C-0425-KT-6313'!F36</f>
        <v>0</v>
      </c>
      <c r="K50" s="51">
        <f>'C-0425-KT-6313'!G36</f>
        <v>0</v>
      </c>
      <c r="L50" s="51">
        <f>'C-0425-KT-6313'!H36</f>
        <v>0</v>
      </c>
      <c r="M50" s="51">
        <f>'C-0425-KT-6313'!I36</f>
        <v>0</v>
      </c>
      <c r="N50" s="51">
        <f>'C-0425-KT-6313'!J36</f>
        <v>0</v>
      </c>
      <c r="O50" s="51">
        <f>'C-0425-KT-6313'!K36</f>
        <v>0</v>
      </c>
      <c r="P50" s="51">
        <f>'C-0425-KT-6313'!L36</f>
        <v>0</v>
      </c>
      <c r="Q50" s="51">
        <f>'C-0425-KT-6313'!M36</f>
        <v>0</v>
      </c>
      <c r="R50" s="51">
        <f>'C-0425-KT-6313'!N36</f>
        <v>0</v>
      </c>
      <c r="S50" s="51">
        <f>'C-0425-KT-6313'!O36</f>
        <v>1</v>
      </c>
      <c r="T50" s="51">
        <f>'C-0425-KT-6313'!P36</f>
        <v>96</v>
      </c>
      <c r="U50" s="52"/>
      <c r="V50" s="49">
        <f t="shared" si="0"/>
        <v>136</v>
      </c>
      <c r="W50" s="50"/>
      <c r="Y50" s="52"/>
      <c r="Z50" s="58">
        <f t="shared" si="1"/>
        <v>136</v>
      </c>
      <c r="AA50" s="52">
        <v>100</v>
      </c>
      <c r="AB50" s="52">
        <f t="shared" si="2"/>
        <v>36</v>
      </c>
    </row>
    <row r="51" spans="2:28" x14ac:dyDescent="0.25">
      <c r="B51" s="50" t="s">
        <v>77</v>
      </c>
      <c r="C51" s="50" t="s">
        <v>81</v>
      </c>
      <c r="D51" s="50" t="s">
        <v>106</v>
      </c>
      <c r="E51" s="56">
        <v>28.25</v>
      </c>
      <c r="F51" s="56">
        <v>98</v>
      </c>
      <c r="G51" s="51">
        <f>'C-0425-KT-6313'!C50</f>
        <v>1</v>
      </c>
      <c r="H51" s="51">
        <f>'C-0425-KT-6313'!D50</f>
        <v>2</v>
      </c>
      <c r="I51" s="51">
        <f>'C-0425-KT-6313'!E50</f>
        <v>60</v>
      </c>
      <c r="J51" s="51">
        <f>'C-0425-KT-6313'!F50</f>
        <v>25</v>
      </c>
      <c r="K51" s="51">
        <f>'C-0425-KT-6313'!G50</f>
        <v>0</v>
      </c>
      <c r="L51" s="51">
        <f>'C-0425-KT-6313'!H50</f>
        <v>0</v>
      </c>
      <c r="M51" s="51">
        <f>'C-0425-KT-6313'!I50</f>
        <v>0</v>
      </c>
      <c r="N51" s="51">
        <f>'C-0425-KT-6313'!J50</f>
        <v>0</v>
      </c>
      <c r="O51" s="51">
        <f>'C-0425-KT-6313'!K50</f>
        <v>0</v>
      </c>
      <c r="P51" s="51">
        <f>'C-0425-KT-6313'!L50</f>
        <v>0</v>
      </c>
      <c r="Q51" s="51">
        <f>'C-0425-KT-6313'!M50</f>
        <v>0</v>
      </c>
      <c r="R51" s="51">
        <f>'C-0425-KT-6313'!N50</f>
        <v>0</v>
      </c>
      <c r="S51" s="51">
        <f>'C-0425-KT-6313'!O50</f>
        <v>3</v>
      </c>
      <c r="T51" s="51">
        <f>'C-0425-KT-6313'!P50</f>
        <v>94</v>
      </c>
      <c r="U51" s="52"/>
      <c r="V51" s="49">
        <f t="shared" si="0"/>
        <v>185</v>
      </c>
      <c r="W51" s="50"/>
      <c r="Y51" s="52"/>
      <c r="Z51" s="58">
        <f t="shared" si="1"/>
        <v>185</v>
      </c>
      <c r="AA51" s="52">
        <v>100</v>
      </c>
      <c r="AB51" s="52">
        <f t="shared" si="2"/>
        <v>85</v>
      </c>
    </row>
    <row r="52" spans="2:28" x14ac:dyDescent="0.25">
      <c r="B52" s="50" t="s">
        <v>77</v>
      </c>
      <c r="C52" s="50" t="s">
        <v>81</v>
      </c>
      <c r="D52" s="50" t="s">
        <v>107</v>
      </c>
      <c r="E52" s="56">
        <v>28.25</v>
      </c>
      <c r="F52" s="56">
        <v>98</v>
      </c>
      <c r="G52" s="51">
        <f>'C-0425-KT-6313'!C64</f>
        <v>1</v>
      </c>
      <c r="H52" s="51">
        <f>'C-0425-KT-6313'!D64</f>
        <v>2</v>
      </c>
      <c r="I52" s="51">
        <f>'C-0425-KT-6313'!E64</f>
        <v>25</v>
      </c>
      <c r="J52" s="51">
        <f>'C-0425-KT-6313'!F64</f>
        <v>0</v>
      </c>
      <c r="K52" s="51">
        <f>'C-0425-KT-6313'!G64</f>
        <v>0</v>
      </c>
      <c r="L52" s="51">
        <f>'C-0425-KT-6313'!H64</f>
        <v>0</v>
      </c>
      <c r="M52" s="51">
        <f>'C-0425-KT-6313'!I64</f>
        <v>25</v>
      </c>
      <c r="N52" s="51">
        <f>'C-0425-KT-6313'!J64</f>
        <v>0</v>
      </c>
      <c r="O52" s="51">
        <f>'C-0425-KT-6313'!K64</f>
        <v>0</v>
      </c>
      <c r="P52" s="51">
        <f>'C-0425-KT-6313'!L64</f>
        <v>0</v>
      </c>
      <c r="Q52" s="51">
        <f>'C-0425-KT-6313'!M64</f>
        <v>0</v>
      </c>
      <c r="R52" s="51">
        <f>'C-0425-KT-6313'!N64</f>
        <v>0</v>
      </c>
      <c r="S52" s="51">
        <f>'C-0425-KT-6313'!O64</f>
        <v>0</v>
      </c>
      <c r="T52" s="51">
        <f>'C-0425-KT-6313'!P64</f>
        <v>97</v>
      </c>
      <c r="U52" s="52"/>
      <c r="V52" s="49">
        <f t="shared" si="0"/>
        <v>150</v>
      </c>
      <c r="W52" s="50"/>
      <c r="Y52" s="52"/>
      <c r="Z52" s="58">
        <f t="shared" si="1"/>
        <v>150</v>
      </c>
      <c r="AA52" s="52">
        <v>100</v>
      </c>
      <c r="AB52" s="52">
        <f t="shared" si="2"/>
        <v>50</v>
      </c>
    </row>
    <row r="53" spans="2:28" x14ac:dyDescent="0.25">
      <c r="B53" s="50" t="s">
        <v>77</v>
      </c>
      <c r="C53" s="50" t="s">
        <v>81</v>
      </c>
      <c r="D53" s="50" t="s">
        <v>108</v>
      </c>
      <c r="E53" s="56">
        <v>28.25</v>
      </c>
      <c r="F53" s="56">
        <v>98</v>
      </c>
      <c r="G53" s="51">
        <f>'C-0425-KT-6313'!C78</f>
        <v>1</v>
      </c>
      <c r="H53" s="51">
        <f>'C-0425-KT-6313'!D78</f>
        <v>2</v>
      </c>
      <c r="I53" s="51">
        <f>'C-0425-KT-6313'!E78</f>
        <v>36</v>
      </c>
      <c r="J53" s="51">
        <f>'C-0425-KT-6313'!F78</f>
        <v>0</v>
      </c>
      <c r="K53" s="51">
        <f>'C-0425-KT-6313'!G78</f>
        <v>0</v>
      </c>
      <c r="L53" s="51">
        <f>'C-0425-KT-6313'!H78</f>
        <v>0</v>
      </c>
      <c r="M53" s="51">
        <f>'C-0425-KT-6313'!I78</f>
        <v>0</v>
      </c>
      <c r="N53" s="51">
        <f>'C-0425-KT-6313'!J78</f>
        <v>0</v>
      </c>
      <c r="O53" s="51">
        <f>'C-0425-KT-6313'!K78</f>
        <v>0</v>
      </c>
      <c r="P53" s="51">
        <f>'C-0425-KT-6313'!L78</f>
        <v>0</v>
      </c>
      <c r="Q53" s="51">
        <f>'C-0425-KT-6313'!M78</f>
        <v>0</v>
      </c>
      <c r="R53" s="51">
        <f>'C-0425-KT-6313'!N78</f>
        <v>0</v>
      </c>
      <c r="S53" s="51">
        <f>'C-0425-KT-6313'!O78</f>
        <v>0</v>
      </c>
      <c r="T53" s="51">
        <f>'C-0425-KT-6313'!P78</f>
        <v>97</v>
      </c>
      <c r="U53" s="52"/>
      <c r="V53" s="49">
        <f t="shared" si="0"/>
        <v>136</v>
      </c>
      <c r="W53" s="50"/>
      <c r="Y53" s="52"/>
      <c r="Z53" s="58">
        <f t="shared" si="1"/>
        <v>136</v>
      </c>
      <c r="AA53" s="52">
        <v>100</v>
      </c>
      <c r="AB53" s="52">
        <f t="shared" si="2"/>
        <v>36</v>
      </c>
    </row>
    <row r="54" spans="2:28" x14ac:dyDescent="0.25">
      <c r="B54" s="50" t="s">
        <v>77</v>
      </c>
      <c r="C54" s="50" t="s">
        <v>81</v>
      </c>
      <c r="D54" s="50" t="s">
        <v>109</v>
      </c>
      <c r="E54" s="56">
        <v>28.25</v>
      </c>
      <c r="F54" s="56">
        <v>98</v>
      </c>
      <c r="G54" s="51">
        <f>'C-0425-KT-6313'!C92</f>
        <v>1</v>
      </c>
      <c r="H54" s="51">
        <f>'C-0425-KT-6313'!D92</f>
        <v>2</v>
      </c>
      <c r="I54" s="51">
        <f>'C-0425-KT-6313'!E92</f>
        <v>25</v>
      </c>
      <c r="J54" s="51">
        <f>'C-0425-KT-6313'!F92</f>
        <v>0</v>
      </c>
      <c r="K54" s="51">
        <f>'C-0425-KT-6313'!G92</f>
        <v>0</v>
      </c>
      <c r="L54" s="51">
        <f>'C-0425-KT-6313'!H92</f>
        <v>0</v>
      </c>
      <c r="M54" s="51">
        <f>'C-0425-KT-6313'!I92</f>
        <v>0</v>
      </c>
      <c r="N54" s="51">
        <f>'C-0425-KT-6313'!J92</f>
        <v>0</v>
      </c>
      <c r="O54" s="51">
        <f>'C-0425-KT-6313'!K92</f>
        <v>0</v>
      </c>
      <c r="P54" s="51">
        <f>'C-0425-KT-6313'!L92</f>
        <v>0</v>
      </c>
      <c r="Q54" s="51">
        <f>'C-0425-KT-6313'!M92</f>
        <v>0</v>
      </c>
      <c r="R54" s="51">
        <f>'C-0425-KT-6313'!N92</f>
        <v>0</v>
      </c>
      <c r="S54" s="51">
        <f>'C-0425-KT-6313'!O92</f>
        <v>3</v>
      </c>
      <c r="T54" s="51">
        <f>'C-0425-KT-6313'!P92</f>
        <v>94</v>
      </c>
      <c r="U54" s="52"/>
      <c r="V54" s="49">
        <f t="shared" si="0"/>
        <v>125</v>
      </c>
      <c r="W54" s="50"/>
      <c r="Y54" s="52"/>
      <c r="Z54" s="58">
        <f t="shared" si="1"/>
        <v>125</v>
      </c>
      <c r="AA54" s="52">
        <v>100</v>
      </c>
      <c r="AB54" s="52">
        <f t="shared" si="2"/>
        <v>25</v>
      </c>
    </row>
    <row r="55" spans="2:28" x14ac:dyDescent="0.25">
      <c r="B55" s="50" t="s">
        <v>77</v>
      </c>
      <c r="C55" s="50" t="s">
        <v>81</v>
      </c>
      <c r="D55" s="50" t="s">
        <v>110</v>
      </c>
      <c r="E55" s="56">
        <v>28.25</v>
      </c>
      <c r="F55" s="56">
        <v>98</v>
      </c>
      <c r="G55" s="51">
        <f>'C-0425-KT-6313'!C106</f>
        <v>1</v>
      </c>
      <c r="H55" s="51">
        <f>'C-0425-KT-6313'!D106</f>
        <v>2</v>
      </c>
      <c r="I55" s="51">
        <f>'C-0425-KT-6313'!E106</f>
        <v>60</v>
      </c>
      <c r="J55" s="51">
        <f>'C-0425-KT-6313'!F106</f>
        <v>25</v>
      </c>
      <c r="K55" s="51">
        <f>'C-0425-KT-6313'!G106</f>
        <v>0</v>
      </c>
      <c r="L55" s="51">
        <f>'C-0425-KT-6313'!H106</f>
        <v>0</v>
      </c>
      <c r="M55" s="51">
        <f>'C-0425-KT-6313'!I106</f>
        <v>0</v>
      </c>
      <c r="N55" s="51">
        <f>'C-0425-KT-6313'!J106</f>
        <v>0</v>
      </c>
      <c r="O55" s="51">
        <f>'C-0425-KT-6313'!K106</f>
        <v>0</v>
      </c>
      <c r="P55" s="51">
        <f>'C-0425-KT-6313'!L106</f>
        <v>0</v>
      </c>
      <c r="Q55" s="51">
        <f>'C-0425-KT-6313'!M106</f>
        <v>0</v>
      </c>
      <c r="R55" s="51">
        <f>'C-0425-KT-6313'!N106</f>
        <v>0</v>
      </c>
      <c r="S55" s="51">
        <f>'C-0425-KT-6313'!O106</f>
        <v>3</v>
      </c>
      <c r="T55" s="51">
        <f>'C-0425-KT-6313'!P106</f>
        <v>94</v>
      </c>
      <c r="U55" s="52"/>
      <c r="V55" s="49">
        <f t="shared" si="0"/>
        <v>185</v>
      </c>
      <c r="W55" s="50"/>
      <c r="Y55" s="52"/>
      <c r="Z55" s="58">
        <f t="shared" si="1"/>
        <v>185</v>
      </c>
      <c r="AA55" s="52">
        <v>100</v>
      </c>
      <c r="AB55" s="52">
        <f t="shared" si="2"/>
        <v>85</v>
      </c>
    </row>
    <row r="56" spans="2:28" x14ac:dyDescent="0.25">
      <c r="B56" s="50" t="s">
        <v>77</v>
      </c>
      <c r="C56" s="50" t="s">
        <v>81</v>
      </c>
      <c r="D56" s="50" t="s">
        <v>111</v>
      </c>
      <c r="E56" s="56">
        <v>28.25</v>
      </c>
      <c r="F56" s="56">
        <v>98</v>
      </c>
      <c r="G56" s="51">
        <f>'C-0425-KT-6313'!C120</f>
        <v>1</v>
      </c>
      <c r="H56" s="51">
        <f>'C-0425-KT-6313'!D120</f>
        <v>2</v>
      </c>
      <c r="I56" s="51">
        <f>'C-0425-KT-6313'!E120</f>
        <v>36</v>
      </c>
      <c r="J56" s="51">
        <f>'C-0425-KT-6313'!F120</f>
        <v>0</v>
      </c>
      <c r="K56" s="51">
        <f>'C-0425-KT-6313'!G120</f>
        <v>0</v>
      </c>
      <c r="L56" s="51">
        <f>'C-0425-KT-6313'!H120</f>
        <v>36</v>
      </c>
      <c r="M56" s="51">
        <f>'C-0425-KT-6313'!I120</f>
        <v>0</v>
      </c>
      <c r="N56" s="51">
        <f>'C-0425-KT-6313'!J120</f>
        <v>0</v>
      </c>
      <c r="O56" s="51">
        <f>'C-0425-KT-6313'!K120</f>
        <v>0</v>
      </c>
      <c r="P56" s="51">
        <f>'C-0425-KT-6313'!L120</f>
        <v>0</v>
      </c>
      <c r="Q56" s="51">
        <f>'C-0425-KT-6313'!M120</f>
        <v>0</v>
      </c>
      <c r="R56" s="51">
        <f>'C-0425-KT-6313'!N120</f>
        <v>0</v>
      </c>
      <c r="S56" s="51">
        <f>'C-0425-KT-6313'!O120</f>
        <v>3</v>
      </c>
      <c r="T56" s="51">
        <f>'C-0425-KT-6313'!P120</f>
        <v>94</v>
      </c>
      <c r="U56" s="52"/>
      <c r="V56" s="49">
        <f t="shared" si="0"/>
        <v>172</v>
      </c>
      <c r="W56" s="50"/>
      <c r="Y56" s="52"/>
      <c r="Z56" s="58">
        <f t="shared" si="1"/>
        <v>172</v>
      </c>
      <c r="AA56" s="52">
        <v>100</v>
      </c>
      <c r="AB56" s="52">
        <f t="shared" si="2"/>
        <v>72</v>
      </c>
    </row>
    <row r="57" spans="2:28" x14ac:dyDescent="0.25">
      <c r="B57" s="50" t="s">
        <v>77</v>
      </c>
      <c r="C57" s="50" t="s">
        <v>81</v>
      </c>
      <c r="D57" s="50" t="s">
        <v>112</v>
      </c>
      <c r="E57" s="56">
        <v>28.25</v>
      </c>
      <c r="F57" s="56">
        <v>98</v>
      </c>
      <c r="G57" s="51">
        <f>'C-0425-KT-6313'!C134</f>
        <v>1</v>
      </c>
      <c r="H57" s="51">
        <f>'C-0425-KT-6313'!D134</f>
        <v>2</v>
      </c>
      <c r="I57" s="51">
        <f>'C-0425-KT-6313'!E134</f>
        <v>36</v>
      </c>
      <c r="J57" s="51">
        <f>'C-0425-KT-6313'!F134</f>
        <v>25</v>
      </c>
      <c r="K57" s="51">
        <f>'C-0425-KT-6313'!G134</f>
        <v>0</v>
      </c>
      <c r="L57" s="51">
        <f>'C-0425-KT-6313'!H134</f>
        <v>0</v>
      </c>
      <c r="M57" s="51">
        <f>'C-0425-KT-6313'!I134</f>
        <v>72</v>
      </c>
      <c r="N57" s="51">
        <f>'C-0425-KT-6313'!J134</f>
        <v>0</v>
      </c>
      <c r="O57" s="51">
        <f>'C-0425-KT-6313'!K134</f>
        <v>0</v>
      </c>
      <c r="P57" s="51">
        <f>'C-0425-KT-6313'!L134</f>
        <v>0</v>
      </c>
      <c r="Q57" s="51">
        <f>'C-0425-KT-6313'!M134</f>
        <v>0</v>
      </c>
      <c r="R57" s="51">
        <f>'C-0425-KT-6313'!N134</f>
        <v>0</v>
      </c>
      <c r="S57" s="51">
        <f>'C-0425-KT-6313'!O134</f>
        <v>2</v>
      </c>
      <c r="T57" s="51">
        <f>'C-0425-KT-6313'!P134</f>
        <v>48</v>
      </c>
      <c r="U57" s="52"/>
      <c r="V57" s="49">
        <f t="shared" si="0"/>
        <v>186</v>
      </c>
      <c r="W57" s="50"/>
      <c r="Y57" s="52"/>
      <c r="Z57" s="58">
        <f t="shared" si="1"/>
        <v>186</v>
      </c>
      <c r="AA57" s="52">
        <v>100</v>
      </c>
      <c r="AB57" s="52">
        <f t="shared" si="2"/>
        <v>86</v>
      </c>
    </row>
    <row r="58" spans="2:28" x14ac:dyDescent="0.25">
      <c r="B58" s="50" t="s">
        <v>77</v>
      </c>
      <c r="C58" s="50" t="s">
        <v>81</v>
      </c>
      <c r="D58" s="50" t="s">
        <v>113</v>
      </c>
      <c r="E58" s="56">
        <v>28.25</v>
      </c>
      <c r="F58" s="56">
        <v>98</v>
      </c>
      <c r="G58" s="51">
        <f>'C-0425-KT-6313'!C148</f>
        <v>1</v>
      </c>
      <c r="H58" s="51">
        <f>'C-0425-KT-6313'!D148</f>
        <v>2</v>
      </c>
      <c r="I58" s="51">
        <f>'C-0425-KT-6313'!E148</f>
        <v>50</v>
      </c>
      <c r="J58" s="51">
        <f>'C-0425-KT-6313'!F148</f>
        <v>0</v>
      </c>
      <c r="K58" s="51">
        <f>'C-0425-KT-6313'!G148</f>
        <v>0</v>
      </c>
      <c r="L58" s="51">
        <f>'C-0425-KT-6313'!H148</f>
        <v>0</v>
      </c>
      <c r="M58" s="51">
        <f>'C-0425-KT-6313'!I148</f>
        <v>0</v>
      </c>
      <c r="N58" s="51">
        <f>'C-0425-KT-6313'!J148</f>
        <v>0</v>
      </c>
      <c r="O58" s="51">
        <f>'C-0425-KT-6313'!K148</f>
        <v>0</v>
      </c>
      <c r="P58" s="51">
        <f>'C-0425-KT-6313'!L148</f>
        <v>0</v>
      </c>
      <c r="Q58" s="51">
        <f>'C-0425-KT-6313'!M148</f>
        <v>0</v>
      </c>
      <c r="R58" s="51">
        <f>'C-0425-KT-6313'!N148</f>
        <v>0</v>
      </c>
      <c r="S58" s="51">
        <f>'C-0425-KT-6313'!O148</f>
        <v>0</v>
      </c>
      <c r="T58" s="51">
        <f>'C-0425-KT-6313'!P148</f>
        <v>50</v>
      </c>
      <c r="U58" s="52"/>
      <c r="V58" s="49">
        <f t="shared" si="0"/>
        <v>103</v>
      </c>
      <c r="W58" s="50"/>
      <c r="Y58" s="52"/>
      <c r="Z58" s="58">
        <f t="shared" si="1"/>
        <v>103</v>
      </c>
      <c r="AA58" s="52">
        <v>100</v>
      </c>
      <c r="AB58" s="52">
        <f t="shared" si="2"/>
        <v>3</v>
      </c>
    </row>
    <row r="59" spans="2:28" x14ac:dyDescent="0.25">
      <c r="B59" s="50" t="s">
        <v>77</v>
      </c>
      <c r="C59" s="50" t="s">
        <v>81</v>
      </c>
      <c r="D59" s="50" t="s">
        <v>114</v>
      </c>
      <c r="E59" s="56">
        <v>28.25</v>
      </c>
      <c r="F59" s="56">
        <v>98</v>
      </c>
      <c r="G59" s="51">
        <f>'C-0425-KT-6313'!C162</f>
        <v>1</v>
      </c>
      <c r="H59" s="51">
        <f>'C-0425-KT-6313'!D162</f>
        <v>2</v>
      </c>
      <c r="I59" s="51">
        <f>'C-0425-KT-6313'!E162</f>
        <v>25</v>
      </c>
      <c r="J59" s="51">
        <f>'C-0425-KT-6313'!F162</f>
        <v>0</v>
      </c>
      <c r="K59" s="51">
        <f>'C-0425-KT-6313'!G162</f>
        <v>0</v>
      </c>
      <c r="L59" s="51">
        <f>'C-0425-KT-6313'!H162</f>
        <v>0</v>
      </c>
      <c r="M59" s="51">
        <f>'C-0425-KT-6313'!I162</f>
        <v>0</v>
      </c>
      <c r="N59" s="51">
        <f>'C-0425-KT-6313'!J162</f>
        <v>0</v>
      </c>
      <c r="O59" s="51">
        <f>'C-0425-KT-6313'!K162</f>
        <v>8</v>
      </c>
      <c r="P59" s="51">
        <f>'C-0425-KT-6313'!L162</f>
        <v>8</v>
      </c>
      <c r="Q59" s="51">
        <f>'C-0425-KT-6313'!M162</f>
        <v>0</v>
      </c>
      <c r="R59" s="51">
        <f>'C-0425-KT-6313'!N162</f>
        <v>0</v>
      </c>
      <c r="S59" s="51">
        <f>'C-0425-KT-6313'!O162</f>
        <v>0</v>
      </c>
      <c r="T59" s="51">
        <f>'C-0425-KT-6313'!P162</f>
        <v>56</v>
      </c>
      <c r="U59" s="52"/>
      <c r="V59" s="49">
        <f t="shared" si="0"/>
        <v>100</v>
      </c>
      <c r="W59" s="50"/>
      <c r="Y59" s="52"/>
      <c r="Z59" s="58">
        <f t="shared" si="1"/>
        <v>100</v>
      </c>
      <c r="AA59" s="52">
        <v>100</v>
      </c>
      <c r="AB59" s="52">
        <f t="shared" si="2"/>
        <v>0</v>
      </c>
    </row>
    <row r="60" spans="2:28" x14ac:dyDescent="0.25">
      <c r="B60" s="50" t="s">
        <v>77</v>
      </c>
      <c r="C60" s="50" t="s">
        <v>81</v>
      </c>
      <c r="D60" s="50" t="s">
        <v>115</v>
      </c>
      <c r="E60" s="56">
        <v>28.25</v>
      </c>
      <c r="F60" s="56">
        <v>98</v>
      </c>
      <c r="G60" s="51">
        <f>'C-0425-KT-6313'!C176</f>
        <v>1</v>
      </c>
      <c r="H60" s="51">
        <f>'C-0425-KT-6313'!D176</f>
        <v>2</v>
      </c>
      <c r="I60" s="51">
        <f>'C-0425-KT-6313'!E176</f>
        <v>36</v>
      </c>
      <c r="J60" s="51">
        <f>'C-0425-KT-6313'!F176</f>
        <v>25</v>
      </c>
      <c r="K60" s="51">
        <f>'C-0425-KT-6313'!G176</f>
        <v>0</v>
      </c>
      <c r="L60" s="51">
        <f>'C-0425-KT-6313'!H176</f>
        <v>0</v>
      </c>
      <c r="M60" s="51">
        <f>'C-0425-KT-6313'!I176</f>
        <v>25</v>
      </c>
      <c r="N60" s="51">
        <f>'C-0425-KT-6313'!J176</f>
        <v>0</v>
      </c>
      <c r="O60" s="51">
        <f>'C-0425-KT-6313'!K176</f>
        <v>0</v>
      </c>
      <c r="P60" s="51">
        <f>'C-0425-KT-6313'!L176</f>
        <v>0</v>
      </c>
      <c r="Q60" s="51">
        <f>'C-0425-KT-6313'!M176</f>
        <v>0</v>
      </c>
      <c r="R60" s="51">
        <f>'C-0425-KT-6313'!N176</f>
        <v>0</v>
      </c>
      <c r="S60" s="51">
        <f>'C-0425-KT-6313'!O176</f>
        <v>3</v>
      </c>
      <c r="T60" s="51">
        <f>'C-0425-KT-6313'!P176</f>
        <v>47</v>
      </c>
      <c r="U60" s="52"/>
      <c r="V60" s="49">
        <f t="shared" si="0"/>
        <v>139</v>
      </c>
      <c r="W60" s="50"/>
      <c r="Y60" s="52"/>
      <c r="Z60" s="58">
        <f t="shared" si="1"/>
        <v>139</v>
      </c>
      <c r="AA60" s="52">
        <v>100</v>
      </c>
      <c r="AB60" s="52">
        <f t="shared" si="2"/>
        <v>39</v>
      </c>
    </row>
    <row r="61" spans="2:28" x14ac:dyDescent="0.25">
      <c r="B61" s="50" t="s">
        <v>77</v>
      </c>
      <c r="C61" s="50" t="s">
        <v>81</v>
      </c>
      <c r="D61" s="50" t="s">
        <v>116</v>
      </c>
      <c r="E61" s="56">
        <v>28.25</v>
      </c>
      <c r="F61" s="56">
        <v>98</v>
      </c>
      <c r="G61" s="51">
        <f>'C-0425-KT-6313'!C190</f>
        <v>1</v>
      </c>
      <c r="H61" s="51">
        <f>'C-0425-KT-6313'!D190</f>
        <v>2</v>
      </c>
      <c r="I61" s="51">
        <f>'C-0425-KT-6313'!E190</f>
        <v>36</v>
      </c>
      <c r="J61" s="51">
        <f>'C-0425-KT-6313'!F190</f>
        <v>0</v>
      </c>
      <c r="K61" s="51">
        <f>'C-0425-KT-6313'!G190</f>
        <v>0</v>
      </c>
      <c r="L61" s="51">
        <f>'C-0425-KT-6313'!H190</f>
        <v>0</v>
      </c>
      <c r="M61" s="51">
        <f>'C-0425-KT-6313'!I190</f>
        <v>0</v>
      </c>
      <c r="N61" s="51">
        <f>'C-0425-KT-6313'!J190</f>
        <v>0</v>
      </c>
      <c r="O61" s="51">
        <f>'C-0425-KT-6313'!K190</f>
        <v>0</v>
      </c>
      <c r="P61" s="51">
        <f>'C-0425-KT-6313'!L190</f>
        <v>0</v>
      </c>
      <c r="Q61" s="51">
        <f>'C-0425-KT-6313'!M190</f>
        <v>0</v>
      </c>
      <c r="R61" s="51">
        <f>'C-0425-KT-6313'!N190</f>
        <v>0</v>
      </c>
      <c r="S61" s="51">
        <f>'C-0425-KT-6313'!O190</f>
        <v>3</v>
      </c>
      <c r="T61" s="51">
        <f>'C-0425-KT-6313'!P190</f>
        <v>58</v>
      </c>
      <c r="U61" s="52"/>
      <c r="V61" s="49">
        <f t="shared" si="0"/>
        <v>100</v>
      </c>
      <c r="W61" s="50"/>
      <c r="Y61" s="52"/>
      <c r="Z61" s="58">
        <f t="shared" si="1"/>
        <v>100</v>
      </c>
      <c r="AA61" s="52">
        <v>100</v>
      </c>
      <c r="AB61" s="52">
        <f t="shared" si="2"/>
        <v>0</v>
      </c>
    </row>
    <row r="62" spans="2:28" x14ac:dyDescent="0.25">
      <c r="B62" s="50" t="s">
        <v>77</v>
      </c>
      <c r="C62" s="50" t="s">
        <v>81</v>
      </c>
      <c r="D62" s="50" t="s">
        <v>117</v>
      </c>
      <c r="E62" s="56">
        <v>28.25</v>
      </c>
      <c r="F62" s="56">
        <v>98</v>
      </c>
      <c r="G62" s="51">
        <f>'C-0425-KT-6313'!C204</f>
        <v>1</v>
      </c>
      <c r="H62" s="51">
        <f>'C-0425-KT-6313'!D204</f>
        <v>2</v>
      </c>
      <c r="I62" s="51">
        <f>'C-0425-KT-6313'!E204</f>
        <v>25</v>
      </c>
      <c r="J62" s="51">
        <f>'C-0425-KT-6313'!F204</f>
        <v>25</v>
      </c>
      <c r="K62" s="51">
        <f>'C-0425-KT-6313'!G204</f>
        <v>0</v>
      </c>
      <c r="L62" s="51">
        <f>'C-0425-KT-6313'!H204</f>
        <v>0</v>
      </c>
      <c r="M62" s="51">
        <f>'C-0425-KT-6313'!I204</f>
        <v>25</v>
      </c>
      <c r="N62" s="51">
        <f>'C-0425-KT-6313'!J204</f>
        <v>0</v>
      </c>
      <c r="O62" s="51">
        <f>'C-0425-KT-6313'!K204</f>
        <v>0</v>
      </c>
      <c r="P62" s="51">
        <f>'C-0425-KT-6313'!L204</f>
        <v>0</v>
      </c>
      <c r="Q62" s="51">
        <f>'C-0425-KT-6313'!M204</f>
        <v>0</v>
      </c>
      <c r="R62" s="51">
        <f>'C-0425-KT-6313'!N204</f>
        <v>0</v>
      </c>
      <c r="S62" s="51">
        <f>'C-0425-KT-6313'!O204</f>
        <v>0</v>
      </c>
      <c r="T62" s="51">
        <f>'C-0425-KT-6313'!P204</f>
        <v>50</v>
      </c>
      <c r="U62" s="52"/>
      <c r="V62" s="49">
        <f t="shared" si="0"/>
        <v>128</v>
      </c>
      <c r="W62" s="50"/>
      <c r="Y62" s="52"/>
      <c r="Z62" s="58">
        <f t="shared" si="1"/>
        <v>128</v>
      </c>
      <c r="AA62" s="52">
        <v>100</v>
      </c>
      <c r="AB62" s="52">
        <f t="shared" si="2"/>
        <v>28</v>
      </c>
    </row>
    <row r="63" spans="2:28" x14ac:dyDescent="0.25">
      <c r="B63" s="50" t="s">
        <v>77</v>
      </c>
      <c r="C63" s="50" t="s">
        <v>81</v>
      </c>
      <c r="D63" s="50" t="s">
        <v>118</v>
      </c>
      <c r="E63" s="56">
        <v>28.25</v>
      </c>
      <c r="F63" s="56">
        <v>98</v>
      </c>
      <c r="G63" s="51">
        <f>'C-0425-KT-6313'!C218</f>
        <v>1</v>
      </c>
      <c r="H63" s="51">
        <f>'C-0425-KT-6313'!D218</f>
        <v>2</v>
      </c>
      <c r="I63" s="51">
        <f>'C-0425-KT-6313'!E218</f>
        <v>50</v>
      </c>
      <c r="J63" s="51">
        <f>'C-0425-KT-6313'!F218</f>
        <v>25</v>
      </c>
      <c r="K63" s="51">
        <f>'C-0425-KT-6313'!G218</f>
        <v>0</v>
      </c>
      <c r="L63" s="51">
        <f>'C-0425-KT-6313'!H218</f>
        <v>36</v>
      </c>
      <c r="M63" s="51">
        <f>'C-0425-KT-6313'!I218</f>
        <v>0</v>
      </c>
      <c r="N63" s="51">
        <f>'C-0425-KT-6313'!J218</f>
        <v>0</v>
      </c>
      <c r="O63" s="51">
        <f>'C-0425-KT-6313'!K218</f>
        <v>0</v>
      </c>
      <c r="P63" s="51">
        <f>'C-0425-KT-6313'!L218</f>
        <v>0</v>
      </c>
      <c r="Q63" s="51">
        <f>'C-0425-KT-6313'!M218</f>
        <v>0</v>
      </c>
      <c r="R63" s="51">
        <f>'C-0425-KT-6313'!N218</f>
        <v>0</v>
      </c>
      <c r="S63" s="51">
        <f>'C-0425-KT-6313'!O218</f>
        <v>0</v>
      </c>
      <c r="T63" s="51">
        <f>'C-0425-KT-6313'!P218</f>
        <v>50</v>
      </c>
      <c r="U63" s="52"/>
      <c r="V63" s="49">
        <f t="shared" si="0"/>
        <v>164</v>
      </c>
      <c r="W63" s="50"/>
      <c r="Y63" s="52"/>
      <c r="Z63" s="58">
        <f t="shared" si="1"/>
        <v>164</v>
      </c>
      <c r="AA63" s="52">
        <v>100</v>
      </c>
      <c r="AB63" s="52">
        <f t="shared" si="2"/>
        <v>64</v>
      </c>
    </row>
    <row r="64" spans="2:28" x14ac:dyDescent="0.25">
      <c r="B64" s="50" t="s">
        <v>77</v>
      </c>
      <c r="C64" s="50" t="s">
        <v>81</v>
      </c>
      <c r="D64" s="50" t="s">
        <v>119</v>
      </c>
      <c r="E64" s="56">
        <v>28.25</v>
      </c>
      <c r="F64" s="56">
        <v>98</v>
      </c>
      <c r="G64" s="51">
        <f>'C-0425-KT-6313'!C232</f>
        <v>1</v>
      </c>
      <c r="H64" s="51">
        <f>'C-0425-KT-6313'!D232</f>
        <v>2</v>
      </c>
      <c r="I64" s="51">
        <f>'C-0425-KT-6313'!E232</f>
        <v>25</v>
      </c>
      <c r="J64" s="51">
        <f>'C-0425-KT-6313'!F232</f>
        <v>0</v>
      </c>
      <c r="K64" s="51">
        <f>'C-0425-KT-6313'!G232</f>
        <v>0</v>
      </c>
      <c r="L64" s="51">
        <f>'C-0425-KT-6313'!H232</f>
        <v>0</v>
      </c>
      <c r="M64" s="51">
        <f>'C-0425-KT-6313'!I232</f>
        <v>0</v>
      </c>
      <c r="N64" s="51">
        <f>'C-0425-KT-6313'!J232</f>
        <v>0</v>
      </c>
      <c r="O64" s="51">
        <f>'C-0425-KT-6313'!K232</f>
        <v>0</v>
      </c>
      <c r="P64" s="51">
        <f>'C-0425-KT-6313'!L232</f>
        <v>0</v>
      </c>
      <c r="Q64" s="51">
        <f>'C-0425-KT-6313'!M232</f>
        <v>0</v>
      </c>
      <c r="R64" s="51">
        <f>'C-0425-KT-6313'!N232</f>
        <v>0</v>
      </c>
      <c r="S64" s="51">
        <f>'C-0425-KT-6313'!O232</f>
        <v>0</v>
      </c>
      <c r="T64" s="51">
        <f>'C-0425-KT-6313'!P232</f>
        <v>72</v>
      </c>
      <c r="U64" s="52"/>
      <c r="V64" s="49">
        <f t="shared" si="0"/>
        <v>100</v>
      </c>
      <c r="W64" s="50"/>
      <c r="Y64" s="52"/>
      <c r="Z64" s="58">
        <f t="shared" si="1"/>
        <v>100</v>
      </c>
      <c r="AA64" s="52">
        <v>100</v>
      </c>
      <c r="AB64" s="52">
        <f t="shared" si="2"/>
        <v>0</v>
      </c>
    </row>
    <row r="65" spans="2:28" x14ac:dyDescent="0.25">
      <c r="B65" s="50" t="s">
        <v>77</v>
      </c>
      <c r="C65" s="50" t="s">
        <v>81</v>
      </c>
      <c r="D65" s="50" t="s">
        <v>120</v>
      </c>
      <c r="E65" s="56">
        <v>28.25</v>
      </c>
      <c r="F65" s="56">
        <v>98</v>
      </c>
      <c r="G65" s="51">
        <f>'C-0425-KT-6313'!C246</f>
        <v>1</v>
      </c>
      <c r="H65" s="51">
        <f>'C-0425-KT-6313'!D246</f>
        <v>2</v>
      </c>
      <c r="I65" s="51">
        <f>'C-0425-KT-6313'!E246</f>
        <v>25</v>
      </c>
      <c r="J65" s="51">
        <f>'C-0425-KT-6313'!F246</f>
        <v>0</v>
      </c>
      <c r="K65" s="51">
        <f>'C-0425-KT-6313'!G246</f>
        <v>0</v>
      </c>
      <c r="L65" s="51">
        <f>'C-0425-KT-6313'!H246</f>
        <v>36</v>
      </c>
      <c r="M65" s="51">
        <f>'C-0425-KT-6313'!I246</f>
        <v>0</v>
      </c>
      <c r="N65" s="51">
        <f>'C-0425-KT-6313'!J246</f>
        <v>0</v>
      </c>
      <c r="O65" s="51">
        <f>'C-0425-KT-6313'!K246</f>
        <v>0</v>
      </c>
      <c r="P65" s="51">
        <f>'C-0425-KT-6313'!L246</f>
        <v>0</v>
      </c>
      <c r="Q65" s="51">
        <f>'C-0425-KT-6313'!M246</f>
        <v>0</v>
      </c>
      <c r="R65" s="51">
        <f>'C-0425-KT-6313'!N246</f>
        <v>0</v>
      </c>
      <c r="S65" s="51">
        <f>'C-0425-KT-6313'!O246</f>
        <v>0</v>
      </c>
      <c r="T65" s="51">
        <f>'C-0425-KT-6313'!P246</f>
        <v>36</v>
      </c>
      <c r="U65" s="52"/>
      <c r="V65" s="49">
        <f t="shared" si="0"/>
        <v>100</v>
      </c>
      <c r="W65" s="50"/>
      <c r="Y65" s="52"/>
      <c r="Z65" s="58">
        <f t="shared" si="1"/>
        <v>100</v>
      </c>
      <c r="AA65" s="52">
        <v>100</v>
      </c>
      <c r="AB65" s="52">
        <f t="shared" si="2"/>
        <v>0</v>
      </c>
    </row>
    <row r="66" spans="2:28" x14ac:dyDescent="0.25">
      <c r="B66" s="50" t="s">
        <v>77</v>
      </c>
      <c r="C66" s="50" t="s">
        <v>81</v>
      </c>
      <c r="D66" s="50" t="s">
        <v>121</v>
      </c>
      <c r="E66" s="56">
        <v>28.25</v>
      </c>
      <c r="F66" s="56">
        <v>98</v>
      </c>
      <c r="G66" s="51">
        <f>'C-0425-KT-6313'!C260</f>
        <v>1</v>
      </c>
      <c r="H66" s="51">
        <f>'C-0425-KT-6313'!D260</f>
        <v>2</v>
      </c>
      <c r="I66" s="51">
        <f>'C-0425-KT-6313'!E260</f>
        <v>25</v>
      </c>
      <c r="J66" s="51">
        <f>'C-0425-KT-6313'!F260</f>
        <v>0</v>
      </c>
      <c r="K66" s="51">
        <f>'C-0425-KT-6313'!G260</f>
        <v>0</v>
      </c>
      <c r="L66" s="51">
        <f>'C-0425-KT-6313'!H260</f>
        <v>25</v>
      </c>
      <c r="M66" s="51">
        <f>'C-0425-KT-6313'!I260</f>
        <v>0</v>
      </c>
      <c r="N66" s="51">
        <f>'C-0425-KT-6313'!J260</f>
        <v>0</v>
      </c>
      <c r="O66" s="51">
        <f>'C-0425-KT-6313'!K260</f>
        <v>0</v>
      </c>
      <c r="P66" s="51">
        <f>'C-0425-KT-6313'!L260</f>
        <v>0</v>
      </c>
      <c r="Q66" s="51">
        <f>'C-0425-KT-6313'!M260</f>
        <v>0</v>
      </c>
      <c r="R66" s="51">
        <f>'C-0425-KT-6313'!N260</f>
        <v>0</v>
      </c>
      <c r="S66" s="51">
        <f>'C-0425-KT-6313'!O260</f>
        <v>0</v>
      </c>
      <c r="T66" s="51">
        <f>'C-0425-KT-6313'!P260</f>
        <v>47</v>
      </c>
      <c r="U66" s="52"/>
      <c r="V66" s="49">
        <f t="shared" si="0"/>
        <v>100</v>
      </c>
      <c r="W66" s="50"/>
      <c r="Y66" s="52"/>
      <c r="Z66" s="58">
        <f t="shared" si="1"/>
        <v>100</v>
      </c>
      <c r="AA66" s="52">
        <v>100</v>
      </c>
      <c r="AB66" s="52">
        <f t="shared" si="2"/>
        <v>0</v>
      </c>
    </row>
    <row r="67" spans="2:28" x14ac:dyDescent="0.25">
      <c r="B67" s="50" t="s">
        <v>77</v>
      </c>
      <c r="C67" s="50" t="s">
        <v>81</v>
      </c>
      <c r="D67" s="50" t="s">
        <v>122</v>
      </c>
      <c r="E67" s="56">
        <v>28.25</v>
      </c>
      <c r="F67" s="56">
        <v>98</v>
      </c>
      <c r="G67" s="51">
        <f>'C-0425-KT-6313'!C274</f>
        <v>1</v>
      </c>
      <c r="H67" s="51">
        <f>'C-0425-KT-6313'!D274</f>
        <v>2</v>
      </c>
      <c r="I67" s="51">
        <f>'C-0425-KT-6313'!E274</f>
        <v>25</v>
      </c>
      <c r="J67" s="51">
        <f>'C-0425-KT-6313'!F274</f>
        <v>0</v>
      </c>
      <c r="K67" s="51">
        <f>'C-0425-KT-6313'!G274</f>
        <v>0</v>
      </c>
      <c r="L67" s="51">
        <f>'C-0425-KT-6313'!H274</f>
        <v>25</v>
      </c>
      <c r="M67" s="51">
        <f>'C-0425-KT-6313'!I274</f>
        <v>0</v>
      </c>
      <c r="N67" s="51">
        <f>'C-0425-KT-6313'!J274</f>
        <v>0</v>
      </c>
      <c r="O67" s="51">
        <f>'C-0425-KT-6313'!K274</f>
        <v>0</v>
      </c>
      <c r="P67" s="51">
        <f>'C-0425-KT-6313'!L274</f>
        <v>0</v>
      </c>
      <c r="Q67" s="51">
        <f>'C-0425-KT-6313'!M274</f>
        <v>0</v>
      </c>
      <c r="R67" s="51">
        <f>'C-0425-KT-6313'!N274</f>
        <v>0</v>
      </c>
      <c r="S67" s="51">
        <f>'C-0425-KT-6313'!O274</f>
        <v>0</v>
      </c>
      <c r="T67" s="51">
        <f>'C-0425-KT-6313'!P274</f>
        <v>47</v>
      </c>
      <c r="U67" s="52"/>
      <c r="V67" s="49">
        <f t="shared" si="0"/>
        <v>100</v>
      </c>
      <c r="W67" s="50"/>
      <c r="Y67" s="52"/>
      <c r="Z67" s="58">
        <f t="shared" si="1"/>
        <v>100</v>
      </c>
      <c r="AA67" s="52">
        <v>100</v>
      </c>
      <c r="AB67" s="52">
        <f t="shared" si="2"/>
        <v>0</v>
      </c>
    </row>
    <row r="68" spans="2:28" x14ac:dyDescent="0.25">
      <c r="B68" s="50" t="s">
        <v>77</v>
      </c>
      <c r="C68" s="50" t="s">
        <v>81</v>
      </c>
      <c r="D68" s="50" t="s">
        <v>123</v>
      </c>
      <c r="E68" s="56">
        <v>28.25</v>
      </c>
      <c r="F68" s="56">
        <v>98</v>
      </c>
      <c r="G68" s="51">
        <f>'C-0425-KT-6313'!C288</f>
        <v>1</v>
      </c>
      <c r="H68" s="51">
        <f>'C-0425-KT-6313'!D288</f>
        <v>2</v>
      </c>
      <c r="I68" s="51">
        <f>'C-0425-KT-6313'!E288</f>
        <v>25</v>
      </c>
      <c r="J68" s="51">
        <f>'C-0425-KT-6313'!F288</f>
        <v>0</v>
      </c>
      <c r="K68" s="51">
        <f>'C-0425-KT-6313'!G288</f>
        <v>0</v>
      </c>
      <c r="L68" s="51">
        <f>'C-0425-KT-6313'!H288</f>
        <v>25</v>
      </c>
      <c r="M68" s="51">
        <f>'C-0425-KT-6313'!I288</f>
        <v>0</v>
      </c>
      <c r="N68" s="51">
        <f>'C-0425-KT-6313'!J288</f>
        <v>0</v>
      </c>
      <c r="O68" s="51">
        <f>'C-0425-KT-6313'!K288</f>
        <v>0</v>
      </c>
      <c r="P68" s="51">
        <f>'C-0425-KT-6313'!L288</f>
        <v>0</v>
      </c>
      <c r="Q68" s="51">
        <f>'C-0425-KT-6313'!M288</f>
        <v>0</v>
      </c>
      <c r="R68" s="51">
        <f>'C-0425-KT-6313'!N288</f>
        <v>0</v>
      </c>
      <c r="S68" s="51">
        <f>'C-0425-KT-6313'!O288</f>
        <v>0</v>
      </c>
      <c r="T68" s="51">
        <f>'C-0425-KT-6313'!P288</f>
        <v>47</v>
      </c>
      <c r="U68" s="52"/>
      <c r="V68" s="49">
        <f t="shared" ref="V68:V92" si="3">SUM(G68:U68)</f>
        <v>100</v>
      </c>
      <c r="W68" s="50"/>
      <c r="Y68" s="52"/>
      <c r="Z68" s="58">
        <f t="shared" ref="Z68:Z92" si="4">Y68+V68</f>
        <v>100</v>
      </c>
      <c r="AA68" s="52">
        <v>100</v>
      </c>
      <c r="AB68" s="52">
        <f t="shared" ref="AB68:AB92" si="5">Z68-AA68</f>
        <v>0</v>
      </c>
    </row>
    <row r="69" spans="2:28" x14ac:dyDescent="0.25">
      <c r="B69" s="50" t="s">
        <v>77</v>
      </c>
      <c r="C69" s="50" t="s">
        <v>81</v>
      </c>
      <c r="D69" s="50" t="s">
        <v>124</v>
      </c>
      <c r="E69" s="56">
        <v>28.25</v>
      </c>
      <c r="F69" s="56">
        <v>98</v>
      </c>
      <c r="G69" s="51">
        <f>'C-0425-KT-6313'!C303</f>
        <v>1</v>
      </c>
      <c r="H69" s="51">
        <f>'C-0425-KT-6313'!D303</f>
        <v>2</v>
      </c>
      <c r="I69" s="51">
        <f>'C-0425-KT-6313'!E303</f>
        <v>36</v>
      </c>
      <c r="J69" s="51">
        <f>'C-0425-KT-6313'!F303</f>
        <v>0</v>
      </c>
      <c r="K69" s="51">
        <f>'C-0425-KT-6313'!G303</f>
        <v>0</v>
      </c>
      <c r="L69" s="51">
        <f>'C-0425-KT-6313'!H303</f>
        <v>0</v>
      </c>
      <c r="M69" s="51">
        <f>'C-0425-KT-6313'!I303</f>
        <v>0</v>
      </c>
      <c r="N69" s="51">
        <f>'C-0425-KT-6313'!J303</f>
        <v>0</v>
      </c>
      <c r="O69" s="51">
        <f>'C-0425-KT-6313'!K303</f>
        <v>0</v>
      </c>
      <c r="P69" s="51">
        <f>'C-0425-KT-6313'!L303</f>
        <v>0</v>
      </c>
      <c r="Q69" s="51">
        <f>'C-0425-KT-6313'!M303</f>
        <v>0</v>
      </c>
      <c r="R69" s="51">
        <f>'C-0425-KT-6313'!N303</f>
        <v>0</v>
      </c>
      <c r="S69" s="51">
        <f>'C-0425-KT-6313'!O303</f>
        <v>3</v>
      </c>
      <c r="T69" s="51">
        <f>'C-0425-KT-6313'!P303</f>
        <v>58</v>
      </c>
      <c r="U69" s="52"/>
      <c r="V69" s="49">
        <f t="shared" si="3"/>
        <v>100</v>
      </c>
      <c r="W69" s="50"/>
      <c r="Y69" s="52"/>
      <c r="Z69" s="58">
        <f t="shared" si="4"/>
        <v>100</v>
      </c>
      <c r="AA69" s="52">
        <v>100</v>
      </c>
      <c r="AB69" s="52">
        <f t="shared" si="5"/>
        <v>0</v>
      </c>
    </row>
    <row r="70" spans="2:28" x14ac:dyDescent="0.25">
      <c r="B70" s="50" t="s">
        <v>77</v>
      </c>
      <c r="C70" s="50" t="s">
        <v>81</v>
      </c>
      <c r="D70" s="50" t="s">
        <v>142</v>
      </c>
      <c r="E70" s="56">
        <v>28.25</v>
      </c>
      <c r="F70" s="56">
        <v>98</v>
      </c>
      <c r="G70" s="51">
        <f>'C-0425-KT-6313'!C317</f>
        <v>1</v>
      </c>
      <c r="H70" s="51">
        <f>'C-0425-KT-6313'!D317</f>
        <v>2</v>
      </c>
      <c r="I70" s="51">
        <f>'C-0425-KT-6313'!E317</f>
        <v>36</v>
      </c>
      <c r="J70" s="51">
        <f>'C-0425-KT-6313'!F317</f>
        <v>0</v>
      </c>
      <c r="K70" s="51">
        <f>'C-0425-KT-6313'!G317</f>
        <v>0</v>
      </c>
      <c r="L70" s="51">
        <f>'C-0425-KT-6313'!H317</f>
        <v>0</v>
      </c>
      <c r="M70" s="51">
        <f>'C-0425-KT-6313'!I317</f>
        <v>0</v>
      </c>
      <c r="N70" s="51">
        <f>'C-0425-KT-6313'!J317</f>
        <v>0</v>
      </c>
      <c r="O70" s="51">
        <f>'C-0425-KT-6313'!K317</f>
        <v>0</v>
      </c>
      <c r="P70" s="51">
        <f>'C-0425-KT-6313'!L317</f>
        <v>0</v>
      </c>
      <c r="Q70" s="51">
        <f>'C-0425-KT-6313'!M317</f>
        <v>0</v>
      </c>
      <c r="R70" s="51">
        <f>'C-0425-KT-6313'!N317</f>
        <v>0</v>
      </c>
      <c r="S70" s="51">
        <f>'C-0425-KT-6313'!O317</f>
        <v>3</v>
      </c>
      <c r="T70" s="51">
        <f>'C-0425-KT-6313'!P317</f>
        <v>58</v>
      </c>
      <c r="U70" s="52"/>
      <c r="V70" s="49">
        <f t="shared" si="3"/>
        <v>100</v>
      </c>
      <c r="W70" s="50"/>
      <c r="Y70" s="52"/>
      <c r="Z70" s="58">
        <f t="shared" si="4"/>
        <v>100</v>
      </c>
      <c r="AA70" s="52">
        <v>100</v>
      </c>
      <c r="AB70" s="52">
        <f t="shared" si="5"/>
        <v>0</v>
      </c>
    </row>
    <row r="71" spans="2:28" x14ac:dyDescent="0.25">
      <c r="B71" s="50" t="s">
        <v>78</v>
      </c>
      <c r="C71" s="50" t="s">
        <v>83</v>
      </c>
      <c r="D71" s="50" t="s">
        <v>104</v>
      </c>
      <c r="E71" s="56">
        <v>10.55</v>
      </c>
      <c r="F71" s="56">
        <v>68</v>
      </c>
      <c r="G71" s="51">
        <f>'C-0425-KT-6312'!C22</f>
        <v>1</v>
      </c>
      <c r="H71" s="51">
        <f>'C-0425-KT-6312'!D22</f>
        <v>2</v>
      </c>
      <c r="I71" s="51">
        <f>'C-0425-KT-6312'!E22</f>
        <v>96</v>
      </c>
      <c r="J71" s="51">
        <f>'C-0425-KT-6312'!F22</f>
        <v>148</v>
      </c>
      <c r="K71" s="51">
        <f>'C-0425-KT-6312'!G22</f>
        <v>0</v>
      </c>
      <c r="L71" s="51">
        <f>'C-0425-KT-6312'!H22</f>
        <v>0</v>
      </c>
      <c r="M71" s="51">
        <f>'C-0425-KT-6312'!I22</f>
        <v>24</v>
      </c>
      <c r="N71" s="51">
        <f>'C-0425-KT-6312'!J22</f>
        <v>48</v>
      </c>
      <c r="O71" s="51">
        <f>'C-0425-KT-6312'!K22</f>
        <v>0</v>
      </c>
      <c r="P71" s="51">
        <f>'C-0425-KT-6312'!L22</f>
        <v>0</v>
      </c>
      <c r="Q71" s="51">
        <f>'C-0425-KT-6312'!M22</f>
        <v>0</v>
      </c>
      <c r="R71" s="51">
        <f>'C-0425-KT-6312'!N22</f>
        <v>0</v>
      </c>
      <c r="S71" s="51">
        <f>'C-0425-KT-6312'!O22</f>
        <v>2</v>
      </c>
      <c r="T71" s="51">
        <f>'C-0425-KT-6312'!P22</f>
        <v>195</v>
      </c>
      <c r="U71" s="52"/>
      <c r="V71" s="49">
        <f t="shared" si="3"/>
        <v>516</v>
      </c>
      <c r="W71" s="50"/>
      <c r="Y71" s="52"/>
      <c r="Z71" s="58">
        <f t="shared" si="4"/>
        <v>516</v>
      </c>
      <c r="AA71" s="52">
        <v>100</v>
      </c>
      <c r="AB71" s="52">
        <f t="shared" si="5"/>
        <v>416</v>
      </c>
    </row>
    <row r="72" spans="2:28" x14ac:dyDescent="0.25">
      <c r="B72" s="50" t="s">
        <v>78</v>
      </c>
      <c r="C72" s="50" t="s">
        <v>83</v>
      </c>
      <c r="D72" s="50" t="s">
        <v>105</v>
      </c>
      <c r="E72" s="56">
        <v>10.55</v>
      </c>
      <c r="F72" s="56">
        <v>68</v>
      </c>
      <c r="G72" s="51">
        <f>'C-0425-KT-6312'!C36</f>
        <v>1</v>
      </c>
      <c r="H72" s="51">
        <f>'C-0425-KT-6312'!D36</f>
        <v>2</v>
      </c>
      <c r="I72" s="51">
        <f>'C-0425-KT-6312'!E36</f>
        <v>50</v>
      </c>
      <c r="J72" s="51">
        <f>'C-0425-KT-6312'!F36</f>
        <v>0</v>
      </c>
      <c r="K72" s="51">
        <f>'C-0425-KT-6312'!G36</f>
        <v>0</v>
      </c>
      <c r="L72" s="51">
        <f>'C-0425-KT-6312'!H36</f>
        <v>0</v>
      </c>
      <c r="M72" s="51">
        <f>'C-0425-KT-6312'!I36</f>
        <v>0</v>
      </c>
      <c r="N72" s="51">
        <f>'C-0425-KT-6312'!J36</f>
        <v>0</v>
      </c>
      <c r="O72" s="51">
        <f>'C-0425-KT-6312'!K36</f>
        <v>0</v>
      </c>
      <c r="P72" s="51">
        <f>'C-0425-KT-6312'!L36</f>
        <v>0</v>
      </c>
      <c r="Q72" s="51">
        <f>'C-0425-KT-6312'!M36</f>
        <v>0</v>
      </c>
      <c r="R72" s="51">
        <f>'C-0425-KT-6312'!N36</f>
        <v>0</v>
      </c>
      <c r="S72" s="51">
        <f>'C-0425-KT-6312'!O36</f>
        <v>2</v>
      </c>
      <c r="T72" s="51">
        <f>'C-0425-KT-6312'!P36</f>
        <v>145</v>
      </c>
      <c r="U72" s="52"/>
      <c r="V72" s="49">
        <f t="shared" si="3"/>
        <v>200</v>
      </c>
      <c r="W72" s="50"/>
      <c r="Y72" s="52"/>
      <c r="Z72" s="58">
        <f t="shared" si="4"/>
        <v>200</v>
      </c>
      <c r="AA72" s="52">
        <v>100</v>
      </c>
      <c r="AB72" s="52">
        <f t="shared" si="5"/>
        <v>100</v>
      </c>
    </row>
    <row r="73" spans="2:28" x14ac:dyDescent="0.25">
      <c r="B73" s="50" t="s">
        <v>78</v>
      </c>
      <c r="C73" s="50" t="s">
        <v>83</v>
      </c>
      <c r="D73" s="50" t="s">
        <v>106</v>
      </c>
      <c r="E73" s="56">
        <v>10.55</v>
      </c>
      <c r="F73" s="56">
        <v>68</v>
      </c>
      <c r="G73" s="51">
        <f>'C-0425-KT-6312'!C50</f>
        <v>1</v>
      </c>
      <c r="H73" s="51">
        <f>'C-0425-KT-6312'!D50</f>
        <v>2</v>
      </c>
      <c r="I73" s="51">
        <f>'C-0425-KT-6312'!E50</f>
        <v>144</v>
      </c>
      <c r="J73" s="51">
        <f>'C-0425-KT-6312'!F50</f>
        <v>39</v>
      </c>
      <c r="K73" s="51">
        <f>'C-0425-KT-6312'!G50</f>
        <v>0</v>
      </c>
      <c r="L73" s="51">
        <f>'C-0425-KT-6312'!H50</f>
        <v>0</v>
      </c>
      <c r="M73" s="51">
        <f>'C-0425-KT-6312'!I50</f>
        <v>0</v>
      </c>
      <c r="N73" s="51">
        <f>'C-0425-KT-6312'!J50</f>
        <v>0</v>
      </c>
      <c r="O73" s="51">
        <f>'C-0425-KT-6312'!K50</f>
        <v>0</v>
      </c>
      <c r="P73" s="51">
        <f>'C-0425-KT-6312'!L50</f>
        <v>0</v>
      </c>
      <c r="Q73" s="51">
        <f>'C-0425-KT-6312'!M50</f>
        <v>0</v>
      </c>
      <c r="R73" s="51">
        <f>'C-0425-KT-6312'!N50</f>
        <v>0</v>
      </c>
      <c r="S73" s="51">
        <f>'C-0425-KT-6312'!O50</f>
        <v>3</v>
      </c>
      <c r="T73" s="51">
        <f>'C-0425-KT-6312'!P50</f>
        <v>194</v>
      </c>
      <c r="U73" s="52"/>
      <c r="V73" s="49">
        <f t="shared" si="3"/>
        <v>383</v>
      </c>
      <c r="W73" s="50"/>
      <c r="Y73" s="52"/>
      <c r="Z73" s="58">
        <f t="shared" si="4"/>
        <v>383</v>
      </c>
      <c r="AA73" s="52">
        <v>100</v>
      </c>
      <c r="AB73" s="52">
        <f t="shared" si="5"/>
        <v>283</v>
      </c>
    </row>
    <row r="74" spans="2:28" x14ac:dyDescent="0.25">
      <c r="B74" s="50" t="s">
        <v>78</v>
      </c>
      <c r="C74" s="50" t="s">
        <v>83</v>
      </c>
      <c r="D74" s="50" t="s">
        <v>107</v>
      </c>
      <c r="E74" s="56">
        <v>10.55</v>
      </c>
      <c r="F74" s="56">
        <v>68</v>
      </c>
      <c r="G74" s="51">
        <f>'C-0425-KT-6312'!C64</f>
        <v>1</v>
      </c>
      <c r="H74" s="51">
        <f>'C-0425-KT-6312'!D64</f>
        <v>2</v>
      </c>
      <c r="I74" s="51">
        <f>'C-0425-KT-6312'!E64</f>
        <v>48</v>
      </c>
      <c r="J74" s="51">
        <f>'C-0425-KT-6312'!F64</f>
        <v>0</v>
      </c>
      <c r="K74" s="51">
        <f>'C-0425-KT-6312'!G64</f>
        <v>0</v>
      </c>
      <c r="L74" s="51">
        <f>'C-0425-KT-6312'!H64</f>
        <v>0</v>
      </c>
      <c r="M74" s="51">
        <f>'C-0425-KT-6312'!I64</f>
        <v>0</v>
      </c>
      <c r="N74" s="51">
        <f>'C-0425-KT-6312'!J64</f>
        <v>0</v>
      </c>
      <c r="O74" s="51">
        <f>'C-0425-KT-6312'!K64</f>
        <v>0</v>
      </c>
      <c r="P74" s="51">
        <f>'C-0425-KT-6312'!L64</f>
        <v>0</v>
      </c>
      <c r="Q74" s="51">
        <f>'C-0425-KT-6312'!M64</f>
        <v>0</v>
      </c>
      <c r="R74" s="51">
        <f>'C-0425-KT-6312'!N64</f>
        <v>0</v>
      </c>
      <c r="S74" s="51">
        <f>'C-0425-KT-6312'!O64</f>
        <v>2</v>
      </c>
      <c r="T74" s="51">
        <f>'C-0425-KT-6312'!P64</f>
        <v>147</v>
      </c>
      <c r="U74" s="52"/>
      <c r="V74" s="49">
        <f t="shared" si="3"/>
        <v>200</v>
      </c>
      <c r="W74" s="50"/>
      <c r="Y74" s="52"/>
      <c r="Z74" s="58">
        <f t="shared" si="4"/>
        <v>200</v>
      </c>
      <c r="AA74" s="52">
        <v>100</v>
      </c>
      <c r="AB74" s="52">
        <f t="shared" si="5"/>
        <v>100</v>
      </c>
    </row>
    <row r="75" spans="2:28" x14ac:dyDescent="0.25">
      <c r="B75" s="50" t="s">
        <v>78</v>
      </c>
      <c r="C75" s="50" t="s">
        <v>83</v>
      </c>
      <c r="D75" s="50" t="s">
        <v>108</v>
      </c>
      <c r="E75" s="56">
        <v>10.55</v>
      </c>
      <c r="F75" s="56">
        <v>68</v>
      </c>
      <c r="G75" s="51">
        <f>'C-0425-KT-6312'!C78</f>
        <v>1</v>
      </c>
      <c r="H75" s="51">
        <f>'C-0425-KT-6312'!D78</f>
        <v>2</v>
      </c>
      <c r="I75" s="51">
        <f>'C-0425-KT-6312'!E78</f>
        <v>72</v>
      </c>
      <c r="J75" s="51">
        <f>'C-0425-KT-6312'!F78</f>
        <v>0</v>
      </c>
      <c r="K75" s="51">
        <f>'C-0425-KT-6312'!G78</f>
        <v>0</v>
      </c>
      <c r="L75" s="51">
        <f>'C-0425-KT-6312'!H78</f>
        <v>0</v>
      </c>
      <c r="M75" s="51">
        <f>'C-0425-KT-6312'!I78</f>
        <v>0</v>
      </c>
      <c r="N75" s="51">
        <f>'C-0425-KT-6312'!J78</f>
        <v>0</v>
      </c>
      <c r="O75" s="51">
        <f>'C-0425-KT-6312'!K78</f>
        <v>0</v>
      </c>
      <c r="P75" s="51">
        <f>'C-0425-KT-6312'!L78</f>
        <v>0</v>
      </c>
      <c r="Q75" s="51">
        <f>'C-0425-KT-6312'!M78</f>
        <v>0</v>
      </c>
      <c r="R75" s="51">
        <f>'C-0425-KT-6312'!N78</f>
        <v>0</v>
      </c>
      <c r="S75" s="51">
        <f>'C-0425-KT-6312'!O78</f>
        <v>0</v>
      </c>
      <c r="T75" s="51">
        <f>'C-0425-KT-6312'!P78</f>
        <v>147</v>
      </c>
      <c r="U75" s="52"/>
      <c r="V75" s="49">
        <f t="shared" si="3"/>
        <v>222</v>
      </c>
      <c r="W75" s="50"/>
      <c r="Y75" s="52"/>
      <c r="Z75" s="58">
        <f t="shared" si="4"/>
        <v>222</v>
      </c>
      <c r="AA75" s="52">
        <v>100</v>
      </c>
      <c r="AB75" s="52">
        <f t="shared" si="5"/>
        <v>122</v>
      </c>
    </row>
    <row r="76" spans="2:28" x14ac:dyDescent="0.25">
      <c r="B76" s="50" t="s">
        <v>78</v>
      </c>
      <c r="C76" s="50" t="s">
        <v>83</v>
      </c>
      <c r="D76" s="50" t="s">
        <v>109</v>
      </c>
      <c r="E76" s="56">
        <v>10.55</v>
      </c>
      <c r="F76" s="56">
        <v>68</v>
      </c>
      <c r="G76" s="51">
        <f>'C-0425-KT-6312'!C92</f>
        <v>1</v>
      </c>
      <c r="H76" s="51">
        <f>'C-0425-KT-6312'!D92</f>
        <v>2</v>
      </c>
      <c r="I76" s="51">
        <f>'C-0425-KT-6312'!E92</f>
        <v>50</v>
      </c>
      <c r="J76" s="51">
        <f>'C-0425-KT-6312'!F92</f>
        <v>0</v>
      </c>
      <c r="K76" s="51">
        <f>'C-0425-KT-6312'!G92</f>
        <v>0</v>
      </c>
      <c r="L76" s="51">
        <f>'C-0425-KT-6312'!H92</f>
        <v>0</v>
      </c>
      <c r="M76" s="51">
        <f>'C-0425-KT-6312'!I92</f>
        <v>0</v>
      </c>
      <c r="N76" s="51">
        <f>'C-0425-KT-6312'!J92</f>
        <v>0</v>
      </c>
      <c r="O76" s="51">
        <f>'C-0425-KT-6312'!K92</f>
        <v>0</v>
      </c>
      <c r="P76" s="51">
        <f>'C-0425-KT-6312'!L92</f>
        <v>0</v>
      </c>
      <c r="Q76" s="51">
        <f>'C-0425-KT-6312'!M92</f>
        <v>0</v>
      </c>
      <c r="R76" s="51">
        <f>'C-0425-KT-6312'!N92</f>
        <v>0</v>
      </c>
      <c r="S76" s="51">
        <f>'C-0425-KT-6312'!O92</f>
        <v>3</v>
      </c>
      <c r="T76" s="51">
        <f>'C-0425-KT-6312'!P92</f>
        <v>144</v>
      </c>
      <c r="U76" s="52"/>
      <c r="V76" s="49">
        <f t="shared" si="3"/>
        <v>200</v>
      </c>
      <c r="W76" s="50"/>
      <c r="Y76" s="52"/>
      <c r="Z76" s="58">
        <f t="shared" si="4"/>
        <v>200</v>
      </c>
      <c r="AA76" s="52">
        <v>100</v>
      </c>
      <c r="AB76" s="52">
        <f t="shared" si="5"/>
        <v>100</v>
      </c>
    </row>
    <row r="77" spans="2:28" x14ac:dyDescent="0.25">
      <c r="B77" s="50" t="s">
        <v>78</v>
      </c>
      <c r="C77" s="50" t="s">
        <v>83</v>
      </c>
      <c r="D77" s="50" t="s">
        <v>110</v>
      </c>
      <c r="E77" s="56">
        <v>10.55</v>
      </c>
      <c r="F77" s="56">
        <v>68</v>
      </c>
      <c r="G77" s="51">
        <f>'C-0425-KT-6312'!C106</f>
        <v>1</v>
      </c>
      <c r="H77" s="51">
        <f>'C-0425-KT-6312'!D106</f>
        <v>2</v>
      </c>
      <c r="I77" s="51">
        <f>'C-0425-KT-6312'!E106</f>
        <v>144</v>
      </c>
      <c r="J77" s="51">
        <f>'C-0425-KT-6312'!F106</f>
        <v>25</v>
      </c>
      <c r="K77" s="51">
        <f>'C-0425-KT-6312'!G106</f>
        <v>25</v>
      </c>
      <c r="L77" s="51">
        <f>'C-0425-KT-6312'!H106</f>
        <v>0</v>
      </c>
      <c r="M77" s="51">
        <f>'C-0425-KT-6312'!I106</f>
        <v>0</v>
      </c>
      <c r="N77" s="51">
        <f>'C-0425-KT-6312'!J106</f>
        <v>0</v>
      </c>
      <c r="O77" s="51">
        <f>'C-0425-KT-6312'!K106</f>
        <v>0</v>
      </c>
      <c r="P77" s="51">
        <f>'C-0425-KT-6312'!L106</f>
        <v>0</v>
      </c>
      <c r="Q77" s="51">
        <f>'C-0425-KT-6312'!M106</f>
        <v>0</v>
      </c>
      <c r="R77" s="51">
        <f>'C-0425-KT-6312'!N106</f>
        <v>0</v>
      </c>
      <c r="S77" s="51">
        <f>'C-0425-KT-6312'!O106</f>
        <v>3</v>
      </c>
      <c r="T77" s="51">
        <f>'C-0425-KT-6312'!P106</f>
        <v>194</v>
      </c>
      <c r="U77" s="52"/>
      <c r="V77" s="49">
        <f t="shared" si="3"/>
        <v>394</v>
      </c>
      <c r="W77" s="50"/>
      <c r="Y77" s="52"/>
      <c r="Z77" s="58">
        <f t="shared" si="4"/>
        <v>394</v>
      </c>
      <c r="AA77" s="52">
        <v>100</v>
      </c>
      <c r="AB77" s="52">
        <f t="shared" si="5"/>
        <v>294</v>
      </c>
    </row>
    <row r="78" spans="2:28" x14ac:dyDescent="0.25">
      <c r="B78" s="50" t="s">
        <v>78</v>
      </c>
      <c r="C78" s="50" t="s">
        <v>83</v>
      </c>
      <c r="D78" s="50" t="s">
        <v>111</v>
      </c>
      <c r="E78" s="56">
        <v>10.55</v>
      </c>
      <c r="F78" s="56">
        <v>68</v>
      </c>
      <c r="G78" s="51">
        <f>'C-0425-KT-6312'!C120</f>
        <v>1</v>
      </c>
      <c r="H78" s="51">
        <f>'C-0425-KT-6312'!D120</f>
        <v>2</v>
      </c>
      <c r="I78" s="51">
        <f>'C-0425-KT-6312'!E120</f>
        <v>72</v>
      </c>
      <c r="J78" s="51">
        <f>'C-0425-KT-6312'!F120</f>
        <v>25</v>
      </c>
      <c r="K78" s="51">
        <f>'C-0425-KT-6312'!G120</f>
        <v>0</v>
      </c>
      <c r="L78" s="51">
        <f>'C-0425-KT-6312'!H120</f>
        <v>0</v>
      </c>
      <c r="M78" s="51">
        <f>'C-0425-KT-6312'!I120</f>
        <v>0</v>
      </c>
      <c r="N78" s="51">
        <f>'C-0425-KT-6312'!J120</f>
        <v>0</v>
      </c>
      <c r="O78" s="51">
        <f>'C-0425-KT-6312'!K120</f>
        <v>0</v>
      </c>
      <c r="P78" s="51">
        <f>'C-0425-KT-6312'!L120</f>
        <v>0</v>
      </c>
      <c r="Q78" s="51">
        <f>'C-0425-KT-6312'!M120</f>
        <v>0</v>
      </c>
      <c r="R78" s="51">
        <f>'C-0425-KT-6312'!N120</f>
        <v>0</v>
      </c>
      <c r="S78" s="51">
        <f>'C-0425-KT-6312'!O120</f>
        <v>3</v>
      </c>
      <c r="T78" s="51">
        <f>'C-0425-KT-6312'!P120</f>
        <v>144</v>
      </c>
      <c r="U78" s="52"/>
      <c r="V78" s="49">
        <f t="shared" si="3"/>
        <v>247</v>
      </c>
      <c r="W78" s="50"/>
      <c r="Y78" s="52"/>
      <c r="Z78" s="58">
        <f t="shared" si="4"/>
        <v>247</v>
      </c>
      <c r="AA78" s="52">
        <v>100</v>
      </c>
      <c r="AB78" s="52">
        <f t="shared" si="5"/>
        <v>147</v>
      </c>
    </row>
    <row r="79" spans="2:28" x14ac:dyDescent="0.25">
      <c r="B79" s="50" t="s">
        <v>78</v>
      </c>
      <c r="C79" s="50" t="s">
        <v>83</v>
      </c>
      <c r="D79" s="50" t="s">
        <v>112</v>
      </c>
      <c r="E79" s="56">
        <v>10.55</v>
      </c>
      <c r="F79" s="56">
        <v>68</v>
      </c>
      <c r="G79" s="51">
        <f>'C-0425-KT-6312'!C134</f>
        <v>1</v>
      </c>
      <c r="H79" s="51">
        <f>'C-0425-KT-6312'!D134</f>
        <v>2</v>
      </c>
      <c r="I79" s="51">
        <f>'C-0425-KT-6312'!E134</f>
        <v>72</v>
      </c>
      <c r="J79" s="51">
        <f>'C-0425-KT-6312'!F134</f>
        <v>55</v>
      </c>
      <c r="K79" s="51">
        <f>'C-0425-KT-6312'!G134</f>
        <v>25</v>
      </c>
      <c r="L79" s="51">
        <f>'C-0425-KT-6312'!H134</f>
        <v>0</v>
      </c>
      <c r="M79" s="51">
        <f>'C-0425-KT-6312'!I134</f>
        <v>144</v>
      </c>
      <c r="N79" s="51">
        <f>'C-0425-KT-6312'!J134</f>
        <v>0</v>
      </c>
      <c r="O79" s="51">
        <f>'C-0425-KT-6312'!K134</f>
        <v>0</v>
      </c>
      <c r="P79" s="51">
        <f>'C-0425-KT-6312'!L134</f>
        <v>0</v>
      </c>
      <c r="Q79" s="51">
        <f>'C-0425-KT-6312'!M134</f>
        <v>0</v>
      </c>
      <c r="R79" s="51">
        <f>'C-0425-KT-6312'!N134</f>
        <v>0</v>
      </c>
      <c r="S79" s="51">
        <f>'C-0425-KT-6312'!O134</f>
        <v>0</v>
      </c>
      <c r="T79" s="51">
        <f>'C-0425-KT-6312'!P134</f>
        <v>50</v>
      </c>
      <c r="U79" s="52"/>
      <c r="V79" s="49">
        <f t="shared" si="3"/>
        <v>349</v>
      </c>
      <c r="W79" s="50"/>
      <c r="Y79" s="52"/>
      <c r="Z79" s="58">
        <f t="shared" si="4"/>
        <v>349</v>
      </c>
      <c r="AA79" s="52">
        <v>100</v>
      </c>
      <c r="AB79" s="52">
        <f t="shared" si="5"/>
        <v>249</v>
      </c>
    </row>
    <row r="80" spans="2:28" x14ac:dyDescent="0.25">
      <c r="B80" s="50" t="s">
        <v>78</v>
      </c>
      <c r="C80" s="50" t="s">
        <v>83</v>
      </c>
      <c r="D80" s="50" t="s">
        <v>113</v>
      </c>
      <c r="E80" s="56">
        <v>10.55</v>
      </c>
      <c r="F80" s="56">
        <v>68</v>
      </c>
      <c r="G80" s="51">
        <f>'C-0425-KT-6312'!C148</f>
        <v>1</v>
      </c>
      <c r="H80" s="51">
        <f>'C-0425-KT-6312'!D148</f>
        <v>2</v>
      </c>
      <c r="I80" s="51">
        <f>'C-0425-KT-6312'!E148</f>
        <v>120</v>
      </c>
      <c r="J80" s="51">
        <f>'C-0425-KT-6312'!F148</f>
        <v>39</v>
      </c>
      <c r="K80" s="51">
        <f>'C-0425-KT-6312'!G148</f>
        <v>25</v>
      </c>
      <c r="L80" s="51">
        <f>'C-0425-KT-6312'!H148</f>
        <v>0</v>
      </c>
      <c r="M80" s="51">
        <f>'C-0425-KT-6312'!I148</f>
        <v>0</v>
      </c>
      <c r="N80" s="51">
        <f>'C-0425-KT-6312'!J148</f>
        <v>0</v>
      </c>
      <c r="O80" s="51">
        <f>'C-0425-KT-6312'!K148</f>
        <v>0</v>
      </c>
      <c r="P80" s="51">
        <f>'C-0425-KT-6312'!L148</f>
        <v>0</v>
      </c>
      <c r="Q80" s="51">
        <f>'C-0425-KT-6312'!M148</f>
        <v>0</v>
      </c>
      <c r="R80" s="51">
        <f>'C-0425-KT-6312'!N148</f>
        <v>0</v>
      </c>
      <c r="S80" s="51">
        <f>'C-0425-KT-6312'!O148</f>
        <v>0</v>
      </c>
      <c r="T80" s="51">
        <f>'C-0425-KT-6312'!P148</f>
        <v>50</v>
      </c>
      <c r="U80" s="52"/>
      <c r="V80" s="49">
        <f t="shared" si="3"/>
        <v>237</v>
      </c>
      <c r="W80" s="50"/>
      <c r="Y80" s="52"/>
      <c r="Z80" s="58">
        <f t="shared" si="4"/>
        <v>237</v>
      </c>
      <c r="AA80" s="52">
        <v>100</v>
      </c>
      <c r="AB80" s="52">
        <f t="shared" si="5"/>
        <v>137</v>
      </c>
    </row>
    <row r="81" spans="2:28" x14ac:dyDescent="0.25">
      <c r="B81" s="50" t="s">
        <v>78</v>
      </c>
      <c r="C81" s="50" t="s">
        <v>83</v>
      </c>
      <c r="D81" s="50" t="s">
        <v>114</v>
      </c>
      <c r="E81" s="56">
        <v>13.1875</v>
      </c>
      <c r="F81" s="56">
        <v>68</v>
      </c>
      <c r="G81" s="51">
        <f>'C-0425-KT-6312'!C162</f>
        <v>1</v>
      </c>
      <c r="H81" s="51">
        <f>'C-0425-KT-6312'!D162</f>
        <v>2</v>
      </c>
      <c r="I81" s="51">
        <f>'C-0425-KT-6312'!E162</f>
        <v>24</v>
      </c>
      <c r="J81" s="51">
        <f>'C-0425-KT-6312'!F162</f>
        <v>0</v>
      </c>
      <c r="K81" s="51">
        <f>'C-0425-KT-6312'!G162</f>
        <v>0</v>
      </c>
      <c r="L81" s="51">
        <f>'C-0425-KT-6312'!H162</f>
        <v>0</v>
      </c>
      <c r="M81" s="51">
        <f>'C-0425-KT-6312'!I162</f>
        <v>24</v>
      </c>
      <c r="N81" s="51">
        <f>'C-0425-KT-6312'!J162</f>
        <v>0</v>
      </c>
      <c r="O81" s="51">
        <f>'C-0425-KT-6312'!K162</f>
        <v>13</v>
      </c>
      <c r="P81" s="51">
        <f>'C-0425-KT-6312'!L162</f>
        <v>8</v>
      </c>
      <c r="Q81" s="51">
        <f>'C-0425-KT-6312'!M162</f>
        <v>0</v>
      </c>
      <c r="R81" s="51">
        <f>'C-0425-KT-6312'!N162</f>
        <v>0</v>
      </c>
      <c r="S81" s="51">
        <f>'C-0425-KT-6312'!O162</f>
        <v>0</v>
      </c>
      <c r="T81" s="51">
        <f>'C-0425-KT-6312'!P162</f>
        <v>50</v>
      </c>
      <c r="U81" s="52"/>
      <c r="V81" s="49">
        <f t="shared" si="3"/>
        <v>122</v>
      </c>
      <c r="W81" s="50"/>
      <c r="Y81" s="52"/>
      <c r="Z81" s="58">
        <f t="shared" si="4"/>
        <v>122</v>
      </c>
      <c r="AA81" s="52">
        <v>100</v>
      </c>
      <c r="AB81" s="52">
        <f t="shared" si="5"/>
        <v>22</v>
      </c>
    </row>
    <row r="82" spans="2:28" x14ac:dyDescent="0.25">
      <c r="B82" s="50" t="s">
        <v>78</v>
      </c>
      <c r="C82" s="50" t="s">
        <v>83</v>
      </c>
      <c r="D82" s="50" t="s">
        <v>115</v>
      </c>
      <c r="E82" s="56">
        <v>13.1875</v>
      </c>
      <c r="F82" s="56">
        <v>68</v>
      </c>
      <c r="G82" s="51">
        <f>'C-0425-KT-6312'!C176</f>
        <v>1</v>
      </c>
      <c r="H82" s="51">
        <f>'C-0425-KT-6312'!D176</f>
        <v>2</v>
      </c>
      <c r="I82" s="51">
        <f>'C-0425-KT-6312'!E176</f>
        <v>72</v>
      </c>
      <c r="J82" s="51">
        <f>'C-0425-KT-6312'!F176</f>
        <v>25</v>
      </c>
      <c r="K82" s="51">
        <f>'C-0425-KT-6312'!G176</f>
        <v>0</v>
      </c>
      <c r="L82" s="51">
        <f>'C-0425-KT-6312'!H176</f>
        <v>0</v>
      </c>
      <c r="M82" s="51">
        <f>'C-0425-KT-6312'!I176</f>
        <v>0</v>
      </c>
      <c r="N82" s="51">
        <f>'C-0425-KT-6312'!J176</f>
        <v>0</v>
      </c>
      <c r="O82" s="51">
        <f>'C-0425-KT-6312'!K176</f>
        <v>0</v>
      </c>
      <c r="P82" s="51">
        <f>'C-0425-KT-6312'!L176</f>
        <v>0</v>
      </c>
      <c r="Q82" s="51">
        <f>'C-0425-KT-6312'!M176</f>
        <v>0</v>
      </c>
      <c r="R82" s="51">
        <f>'C-0425-KT-6312'!N176</f>
        <v>0</v>
      </c>
      <c r="S82" s="51">
        <f>'C-0425-KT-6312'!O176</f>
        <v>3</v>
      </c>
      <c r="T82" s="51">
        <f>'C-0425-KT-6312'!P176</f>
        <v>47</v>
      </c>
      <c r="U82" s="52"/>
      <c r="V82" s="49">
        <f t="shared" si="3"/>
        <v>150</v>
      </c>
      <c r="W82" s="50"/>
      <c r="Y82" s="52"/>
      <c r="Z82" s="58">
        <f t="shared" si="4"/>
        <v>150</v>
      </c>
      <c r="AA82" s="52">
        <v>100</v>
      </c>
      <c r="AB82" s="52">
        <f t="shared" si="5"/>
        <v>50</v>
      </c>
    </row>
    <row r="83" spans="2:28" x14ac:dyDescent="0.25">
      <c r="B83" s="50" t="s">
        <v>78</v>
      </c>
      <c r="C83" s="50" t="s">
        <v>83</v>
      </c>
      <c r="D83" s="50" t="s">
        <v>116</v>
      </c>
      <c r="E83" s="56">
        <v>13.1875</v>
      </c>
      <c r="F83" s="56">
        <v>68</v>
      </c>
      <c r="G83" s="51">
        <f>'C-0425-KT-6312'!C190</f>
        <v>1</v>
      </c>
      <c r="H83" s="51">
        <f>'C-0425-KT-6312'!D190</f>
        <v>2</v>
      </c>
      <c r="I83" s="51">
        <f>'C-0425-KT-6312'!E190</f>
        <v>72</v>
      </c>
      <c r="J83" s="51">
        <f>'C-0425-KT-6312'!F190</f>
        <v>25</v>
      </c>
      <c r="K83" s="51">
        <f>'C-0425-KT-6312'!G190</f>
        <v>25</v>
      </c>
      <c r="L83" s="51">
        <f>'C-0425-KT-6312'!H190</f>
        <v>0</v>
      </c>
      <c r="M83" s="51">
        <f>'C-0425-KT-6312'!I190</f>
        <v>0</v>
      </c>
      <c r="N83" s="51">
        <f>'C-0425-KT-6312'!J190</f>
        <v>0</v>
      </c>
      <c r="O83" s="51">
        <f>'C-0425-KT-6312'!K190</f>
        <v>0</v>
      </c>
      <c r="P83" s="51">
        <f>'C-0425-KT-6312'!L190</f>
        <v>0</v>
      </c>
      <c r="Q83" s="51">
        <f>'C-0425-KT-6312'!M190</f>
        <v>0</v>
      </c>
      <c r="R83" s="51">
        <f>'C-0425-KT-6312'!N190</f>
        <v>0</v>
      </c>
      <c r="S83" s="51">
        <f>'C-0425-KT-6312'!O190</f>
        <v>3</v>
      </c>
      <c r="T83" s="51">
        <f>'C-0425-KT-6312'!P190</f>
        <v>47</v>
      </c>
      <c r="U83" s="52"/>
      <c r="V83" s="49">
        <f t="shared" si="3"/>
        <v>175</v>
      </c>
      <c r="W83" s="50"/>
      <c r="Y83" s="52"/>
      <c r="Z83" s="58">
        <f t="shared" si="4"/>
        <v>175</v>
      </c>
      <c r="AA83" s="52">
        <v>100</v>
      </c>
      <c r="AB83" s="52">
        <f t="shared" si="5"/>
        <v>75</v>
      </c>
    </row>
    <row r="84" spans="2:28" x14ac:dyDescent="0.25">
      <c r="B84" s="50" t="s">
        <v>78</v>
      </c>
      <c r="C84" s="50" t="s">
        <v>83</v>
      </c>
      <c r="D84" s="50" t="s">
        <v>117</v>
      </c>
      <c r="E84" s="56">
        <v>13.1875</v>
      </c>
      <c r="F84" s="56">
        <v>68</v>
      </c>
      <c r="G84" s="51">
        <f>'C-0425-KT-6312'!C204</f>
        <v>1</v>
      </c>
      <c r="H84" s="51">
        <f>'C-0425-KT-6312'!D204</f>
        <v>2</v>
      </c>
      <c r="I84" s="51">
        <f>'C-0425-KT-6312'!E204</f>
        <v>72</v>
      </c>
      <c r="J84" s="51">
        <f>'C-0425-KT-6312'!F204</f>
        <v>25</v>
      </c>
      <c r="K84" s="51">
        <f>'C-0425-KT-6312'!G204</f>
        <v>25</v>
      </c>
      <c r="L84" s="51">
        <f>'C-0425-KT-6312'!H204</f>
        <v>0</v>
      </c>
      <c r="M84" s="51">
        <f>'C-0425-KT-6312'!I204</f>
        <v>0</v>
      </c>
      <c r="N84" s="51">
        <f>'C-0425-KT-6312'!J204</f>
        <v>0</v>
      </c>
      <c r="O84" s="51">
        <f>'C-0425-KT-6312'!K204</f>
        <v>0</v>
      </c>
      <c r="P84" s="51">
        <f>'C-0425-KT-6312'!L204</f>
        <v>0</v>
      </c>
      <c r="Q84" s="51">
        <f>'C-0425-KT-6312'!M204</f>
        <v>0</v>
      </c>
      <c r="R84" s="51">
        <f>'C-0425-KT-6312'!N204</f>
        <v>0</v>
      </c>
      <c r="S84" s="51">
        <f>'C-0425-KT-6312'!O204</f>
        <v>0</v>
      </c>
      <c r="T84" s="51">
        <f>'C-0425-KT-6312'!P204</f>
        <v>50</v>
      </c>
      <c r="U84" s="52"/>
      <c r="V84" s="49">
        <f t="shared" si="3"/>
        <v>175</v>
      </c>
      <c r="W84" s="50"/>
      <c r="Y84" s="52"/>
      <c r="Z84" s="58">
        <f t="shared" si="4"/>
        <v>175</v>
      </c>
      <c r="AA84" s="52">
        <v>100</v>
      </c>
      <c r="AB84" s="52">
        <f t="shared" si="5"/>
        <v>75</v>
      </c>
    </row>
    <row r="85" spans="2:28" x14ac:dyDescent="0.25">
      <c r="B85" s="50" t="s">
        <v>78</v>
      </c>
      <c r="C85" s="50" t="s">
        <v>83</v>
      </c>
      <c r="D85" s="50" t="s">
        <v>118</v>
      </c>
      <c r="E85" s="56">
        <v>13.1875</v>
      </c>
      <c r="F85" s="56">
        <v>68</v>
      </c>
      <c r="G85" s="51">
        <f>'C-0425-KT-6312'!C218</f>
        <v>1</v>
      </c>
      <c r="H85" s="51">
        <f>'C-0425-KT-6312'!D218</f>
        <v>2</v>
      </c>
      <c r="I85" s="51">
        <f>'C-0425-KT-6312'!E218</f>
        <v>60</v>
      </c>
      <c r="J85" s="51">
        <f>'C-0425-KT-6312'!F218</f>
        <v>0</v>
      </c>
      <c r="K85" s="51">
        <f>'C-0425-KT-6312'!G218</f>
        <v>0</v>
      </c>
      <c r="L85" s="51">
        <f>'C-0425-KT-6312'!H218</f>
        <v>0</v>
      </c>
      <c r="M85" s="51">
        <f>'C-0425-KT-6312'!I218</f>
        <v>0</v>
      </c>
      <c r="N85" s="51">
        <f>'C-0425-KT-6312'!J218</f>
        <v>0</v>
      </c>
      <c r="O85" s="51">
        <f>'C-0425-KT-6312'!K218</f>
        <v>0</v>
      </c>
      <c r="P85" s="51">
        <f>'C-0425-KT-6312'!L218</f>
        <v>0</v>
      </c>
      <c r="Q85" s="51">
        <f>'C-0425-KT-6312'!M218</f>
        <v>0</v>
      </c>
      <c r="R85" s="51">
        <f>'C-0425-KT-6312'!N218</f>
        <v>0</v>
      </c>
      <c r="S85" s="51">
        <f>'C-0425-KT-6312'!O218</f>
        <v>0</v>
      </c>
      <c r="T85" s="51">
        <f>'C-0425-KT-6312'!P218</f>
        <v>50</v>
      </c>
      <c r="U85" s="52"/>
      <c r="V85" s="49">
        <f t="shared" si="3"/>
        <v>113</v>
      </c>
      <c r="W85" s="50"/>
      <c r="Y85" s="52"/>
      <c r="Z85" s="58">
        <f t="shared" si="4"/>
        <v>113</v>
      </c>
      <c r="AA85" s="52">
        <v>100</v>
      </c>
      <c r="AB85" s="52">
        <f t="shared" si="5"/>
        <v>13</v>
      </c>
    </row>
    <row r="86" spans="2:28" x14ac:dyDescent="0.25">
      <c r="B86" s="50" t="s">
        <v>78</v>
      </c>
      <c r="C86" s="50" t="s">
        <v>83</v>
      </c>
      <c r="D86" s="50" t="s">
        <v>119</v>
      </c>
      <c r="E86" s="56">
        <v>13.1875</v>
      </c>
      <c r="F86" s="56">
        <v>68</v>
      </c>
      <c r="G86" s="51">
        <f>'C-0425-KT-6312'!C232</f>
        <v>1</v>
      </c>
      <c r="H86" s="51">
        <f>'C-0425-KT-6312'!D232</f>
        <v>2</v>
      </c>
      <c r="I86" s="51">
        <f>'C-0425-KT-6312'!E232</f>
        <v>24</v>
      </c>
      <c r="J86" s="51">
        <f>'C-0425-KT-6312'!F232</f>
        <v>0</v>
      </c>
      <c r="K86" s="51">
        <f>'C-0425-KT-6312'!G232</f>
        <v>0</v>
      </c>
      <c r="L86" s="51">
        <f>'C-0425-KT-6312'!H232</f>
        <v>0</v>
      </c>
      <c r="M86" s="51">
        <f>'C-0425-KT-6312'!I232</f>
        <v>24</v>
      </c>
      <c r="N86" s="51">
        <f>'C-0425-KT-6312'!J232</f>
        <v>0</v>
      </c>
      <c r="O86" s="51">
        <f>'C-0425-KT-6312'!K232</f>
        <v>0</v>
      </c>
      <c r="P86" s="51">
        <f>'C-0425-KT-6312'!L232</f>
        <v>0</v>
      </c>
      <c r="Q86" s="51">
        <f>'C-0425-KT-6312'!M232</f>
        <v>0</v>
      </c>
      <c r="R86" s="51">
        <f>'C-0425-KT-6312'!N232</f>
        <v>0</v>
      </c>
      <c r="S86" s="51">
        <f>'C-0425-KT-6312'!O232</f>
        <v>0</v>
      </c>
      <c r="T86" s="51">
        <f>'C-0425-KT-6312'!P232</f>
        <v>50</v>
      </c>
      <c r="U86" s="52"/>
      <c r="V86" s="49">
        <f t="shared" si="3"/>
        <v>101</v>
      </c>
      <c r="W86" s="50"/>
      <c r="Y86" s="52"/>
      <c r="Z86" s="58">
        <f t="shared" si="4"/>
        <v>101</v>
      </c>
      <c r="AA86" s="52">
        <v>100</v>
      </c>
      <c r="AB86" s="52">
        <f t="shared" si="5"/>
        <v>1</v>
      </c>
    </row>
    <row r="87" spans="2:28" x14ac:dyDescent="0.25">
      <c r="B87" s="50" t="s">
        <v>78</v>
      </c>
      <c r="C87" s="50" t="s">
        <v>83</v>
      </c>
      <c r="D87" s="50" t="s">
        <v>120</v>
      </c>
      <c r="E87" s="56">
        <v>13.1875</v>
      </c>
      <c r="F87" s="56">
        <v>68</v>
      </c>
      <c r="G87" s="51">
        <f>'C-0425-KT-6312'!C246</f>
        <v>1</v>
      </c>
      <c r="H87" s="51">
        <f>'C-0425-KT-6312'!D246</f>
        <v>2</v>
      </c>
      <c r="I87" s="51">
        <f>'C-0425-KT-6312'!E246</f>
        <v>36</v>
      </c>
      <c r="J87" s="51">
        <f>'C-0425-KT-6312'!F246</f>
        <v>0</v>
      </c>
      <c r="K87" s="51">
        <f>'C-0425-KT-6312'!G246</f>
        <v>0</v>
      </c>
      <c r="L87" s="51">
        <f>'C-0425-KT-6312'!H246</f>
        <v>0</v>
      </c>
      <c r="M87" s="51">
        <f>'C-0425-KT-6312'!I246</f>
        <v>0</v>
      </c>
      <c r="N87" s="51">
        <f>'C-0425-KT-6312'!J246</f>
        <v>0</v>
      </c>
      <c r="O87" s="51">
        <f>'C-0425-KT-6312'!K246</f>
        <v>0</v>
      </c>
      <c r="P87" s="51">
        <f>'C-0425-KT-6312'!L246</f>
        <v>0</v>
      </c>
      <c r="Q87" s="51">
        <f>'C-0425-KT-6312'!M246</f>
        <v>0</v>
      </c>
      <c r="R87" s="51">
        <f>'C-0425-KT-6312'!N246</f>
        <v>0</v>
      </c>
      <c r="S87" s="51">
        <f>'C-0425-KT-6312'!O246</f>
        <v>0</v>
      </c>
      <c r="T87" s="51">
        <f>'C-0425-KT-6312'!P246</f>
        <v>61</v>
      </c>
      <c r="U87" s="52"/>
      <c r="V87" s="49">
        <f t="shared" si="3"/>
        <v>100</v>
      </c>
      <c r="W87" s="50"/>
      <c r="Y87" s="52"/>
      <c r="Z87" s="58">
        <f t="shared" si="4"/>
        <v>100</v>
      </c>
      <c r="AA87" s="52">
        <v>100</v>
      </c>
      <c r="AB87" s="52">
        <f t="shared" si="5"/>
        <v>0</v>
      </c>
    </row>
    <row r="88" spans="2:28" x14ac:dyDescent="0.25">
      <c r="B88" s="50" t="s">
        <v>78</v>
      </c>
      <c r="C88" s="50" t="s">
        <v>83</v>
      </c>
      <c r="D88" s="50" t="s">
        <v>121</v>
      </c>
      <c r="E88" s="56">
        <v>13.1875</v>
      </c>
      <c r="F88" s="56">
        <v>68</v>
      </c>
      <c r="G88" s="51">
        <f>'C-0425-KT-6312'!C260</f>
        <v>1</v>
      </c>
      <c r="H88" s="51">
        <f>'C-0425-KT-6312'!D260</f>
        <v>2</v>
      </c>
      <c r="I88" s="51">
        <f>'C-0425-KT-6312'!E260</f>
        <v>36</v>
      </c>
      <c r="J88" s="51">
        <f>'C-0425-KT-6312'!F260</f>
        <v>0</v>
      </c>
      <c r="K88" s="51">
        <f>'C-0425-KT-6312'!G260</f>
        <v>0</v>
      </c>
      <c r="L88" s="51">
        <f>'C-0425-KT-6312'!H260</f>
        <v>36</v>
      </c>
      <c r="M88" s="51">
        <f>'C-0425-KT-6312'!I260</f>
        <v>0</v>
      </c>
      <c r="N88" s="51">
        <f>'C-0425-KT-6312'!J260</f>
        <v>0</v>
      </c>
      <c r="O88" s="51">
        <f>'C-0425-KT-6312'!K260</f>
        <v>0</v>
      </c>
      <c r="P88" s="51">
        <f>'C-0425-KT-6312'!L260</f>
        <v>0</v>
      </c>
      <c r="Q88" s="51">
        <f>'C-0425-KT-6312'!M260</f>
        <v>0</v>
      </c>
      <c r="R88" s="51">
        <f>'C-0425-KT-6312'!N260</f>
        <v>0</v>
      </c>
      <c r="S88" s="51">
        <f>'C-0425-KT-6312'!O260</f>
        <v>0</v>
      </c>
      <c r="T88" s="51">
        <f>'C-0425-KT-6312'!P260</f>
        <v>36</v>
      </c>
      <c r="U88" s="52"/>
      <c r="V88" s="49">
        <f t="shared" si="3"/>
        <v>111</v>
      </c>
      <c r="W88" s="50"/>
      <c r="Y88" s="52"/>
      <c r="Z88" s="58">
        <f t="shared" si="4"/>
        <v>111</v>
      </c>
      <c r="AA88" s="52">
        <v>100</v>
      </c>
      <c r="AB88" s="52">
        <f t="shared" si="5"/>
        <v>11</v>
      </c>
    </row>
    <row r="89" spans="2:28" x14ac:dyDescent="0.25">
      <c r="B89" s="50" t="s">
        <v>78</v>
      </c>
      <c r="C89" s="50" t="s">
        <v>83</v>
      </c>
      <c r="D89" s="50" t="s">
        <v>122</v>
      </c>
      <c r="E89" s="56">
        <v>13.1875</v>
      </c>
      <c r="F89" s="56">
        <v>68</v>
      </c>
      <c r="G89" s="51">
        <f>'C-0425-KT-6312'!C274</f>
        <v>1</v>
      </c>
      <c r="H89" s="51">
        <f>'C-0425-KT-6312'!D274</f>
        <v>2</v>
      </c>
      <c r="I89" s="51">
        <f>'C-0425-KT-6312'!E274</f>
        <v>36</v>
      </c>
      <c r="J89" s="51">
        <f>'C-0425-KT-6312'!F274</f>
        <v>0</v>
      </c>
      <c r="K89" s="51">
        <f>'C-0425-KT-6312'!G274</f>
        <v>0</v>
      </c>
      <c r="L89" s="51">
        <f>'C-0425-KT-6312'!H274</f>
        <v>36</v>
      </c>
      <c r="M89" s="51">
        <f>'C-0425-KT-6312'!I274</f>
        <v>0</v>
      </c>
      <c r="N89" s="51">
        <f>'C-0425-KT-6312'!J274</f>
        <v>0</v>
      </c>
      <c r="O89" s="51">
        <f>'C-0425-KT-6312'!K274</f>
        <v>0</v>
      </c>
      <c r="P89" s="51">
        <f>'C-0425-KT-6312'!L274</f>
        <v>0</v>
      </c>
      <c r="Q89" s="51">
        <f>'C-0425-KT-6312'!M274</f>
        <v>0</v>
      </c>
      <c r="R89" s="51">
        <f>'C-0425-KT-6312'!N274</f>
        <v>0</v>
      </c>
      <c r="S89" s="51">
        <f>'C-0425-KT-6312'!O274</f>
        <v>0</v>
      </c>
      <c r="T89" s="51">
        <f>'C-0425-KT-6312'!P274</f>
        <v>36</v>
      </c>
      <c r="U89" s="52"/>
      <c r="V89" s="49">
        <f t="shared" si="3"/>
        <v>111</v>
      </c>
      <c r="W89" s="50"/>
      <c r="Y89" s="52"/>
      <c r="Z89" s="58">
        <f t="shared" si="4"/>
        <v>111</v>
      </c>
      <c r="AA89" s="52">
        <v>100</v>
      </c>
      <c r="AB89" s="52">
        <f t="shared" si="5"/>
        <v>11</v>
      </c>
    </row>
    <row r="90" spans="2:28" x14ac:dyDescent="0.25">
      <c r="B90" s="50" t="s">
        <v>78</v>
      </c>
      <c r="C90" s="50" t="s">
        <v>83</v>
      </c>
      <c r="D90" s="50" t="s">
        <v>123</v>
      </c>
      <c r="E90" s="56">
        <v>13.1875</v>
      </c>
      <c r="F90" s="56">
        <v>68</v>
      </c>
      <c r="G90" s="51">
        <f>'C-0425-KT-6312'!C288</f>
        <v>1</v>
      </c>
      <c r="H90" s="51">
        <f>'C-0425-KT-6312'!D288</f>
        <v>2</v>
      </c>
      <c r="I90" s="51">
        <f>'C-0425-KT-6312'!E288</f>
        <v>36</v>
      </c>
      <c r="J90" s="51">
        <f>'C-0425-KT-6312'!F288</f>
        <v>0</v>
      </c>
      <c r="K90" s="51">
        <f>'C-0425-KT-6312'!G288</f>
        <v>0</v>
      </c>
      <c r="L90" s="51">
        <f>'C-0425-KT-6312'!H288</f>
        <v>36</v>
      </c>
      <c r="M90" s="51">
        <f>'C-0425-KT-6312'!I288</f>
        <v>0</v>
      </c>
      <c r="N90" s="51">
        <f>'C-0425-KT-6312'!J288</f>
        <v>0</v>
      </c>
      <c r="O90" s="51">
        <f>'C-0425-KT-6312'!K288</f>
        <v>0</v>
      </c>
      <c r="P90" s="51">
        <f>'C-0425-KT-6312'!L288</f>
        <v>0</v>
      </c>
      <c r="Q90" s="51">
        <f>'C-0425-KT-6312'!M288</f>
        <v>0</v>
      </c>
      <c r="R90" s="51">
        <f>'C-0425-KT-6312'!N288</f>
        <v>0</v>
      </c>
      <c r="S90" s="51">
        <f>'C-0425-KT-6312'!O288</f>
        <v>0</v>
      </c>
      <c r="T90" s="51">
        <f>'C-0425-KT-6312'!P288</f>
        <v>36</v>
      </c>
      <c r="U90" s="52"/>
      <c r="V90" s="49">
        <f t="shared" si="3"/>
        <v>111</v>
      </c>
      <c r="W90" s="50"/>
      <c r="Y90" s="52"/>
      <c r="Z90" s="58">
        <f t="shared" si="4"/>
        <v>111</v>
      </c>
      <c r="AA90" s="52">
        <v>100</v>
      </c>
      <c r="AB90" s="52">
        <f t="shared" si="5"/>
        <v>11</v>
      </c>
    </row>
    <row r="91" spans="2:28" x14ac:dyDescent="0.25">
      <c r="B91" s="50" t="s">
        <v>78</v>
      </c>
      <c r="C91" s="50" t="s">
        <v>83</v>
      </c>
      <c r="D91" s="50" t="s">
        <v>124</v>
      </c>
      <c r="E91" s="56">
        <v>13.1875</v>
      </c>
      <c r="F91" s="56">
        <v>68</v>
      </c>
      <c r="G91" s="51">
        <f>'C-0425-KT-6312'!C302</f>
        <v>1</v>
      </c>
      <c r="H91" s="51">
        <f>'C-0425-KT-6312'!D302</f>
        <v>2</v>
      </c>
      <c r="I91" s="51">
        <f>'C-0425-KT-6312'!E302</f>
        <v>72</v>
      </c>
      <c r="J91" s="51">
        <f>'C-0425-KT-6312'!F302</f>
        <v>0</v>
      </c>
      <c r="K91" s="51">
        <f>'C-0425-KT-6312'!G302</f>
        <v>0</v>
      </c>
      <c r="L91" s="51">
        <f>'C-0425-KT-6312'!H302</f>
        <v>0</v>
      </c>
      <c r="M91" s="51">
        <f>'C-0425-KT-6312'!I302</f>
        <v>0</v>
      </c>
      <c r="N91" s="51">
        <f>'C-0425-KT-6312'!J302</f>
        <v>0</v>
      </c>
      <c r="O91" s="51">
        <f>'C-0425-KT-6312'!K302</f>
        <v>0</v>
      </c>
      <c r="P91" s="51">
        <f>'C-0425-KT-6312'!L302</f>
        <v>0</v>
      </c>
      <c r="Q91" s="51">
        <f>'C-0425-KT-6312'!M302</f>
        <v>0</v>
      </c>
      <c r="R91" s="51">
        <f>'C-0425-KT-6312'!N302</f>
        <v>0</v>
      </c>
      <c r="S91" s="51">
        <f>'C-0425-KT-6312'!O302</f>
        <v>3</v>
      </c>
      <c r="T91" s="51">
        <f>'C-0425-KT-6312'!P302</f>
        <v>58</v>
      </c>
      <c r="U91" s="52"/>
      <c r="V91" s="49">
        <f t="shared" si="3"/>
        <v>136</v>
      </c>
      <c r="W91" s="50"/>
      <c r="Y91" s="52"/>
      <c r="Z91" s="58">
        <f t="shared" si="4"/>
        <v>136</v>
      </c>
      <c r="AA91" s="52">
        <v>100</v>
      </c>
      <c r="AB91" s="52">
        <f t="shared" si="5"/>
        <v>36</v>
      </c>
    </row>
    <row r="92" spans="2:28" x14ac:dyDescent="0.25">
      <c r="B92" s="50" t="s">
        <v>78</v>
      </c>
      <c r="C92" s="50" t="s">
        <v>83</v>
      </c>
      <c r="D92" s="50" t="s">
        <v>142</v>
      </c>
      <c r="E92" s="56">
        <v>13.1875</v>
      </c>
      <c r="F92" s="56">
        <v>68</v>
      </c>
      <c r="G92" s="51">
        <f>'C-0425-KT-6312'!C316</f>
        <v>1</v>
      </c>
      <c r="H92" s="51">
        <f>'C-0425-KT-6312'!D316</f>
        <v>2</v>
      </c>
      <c r="I92" s="51">
        <f>'C-0425-KT-6312'!E316</f>
        <v>72</v>
      </c>
      <c r="J92" s="51">
        <f>'C-0425-KT-6312'!F316</f>
        <v>0</v>
      </c>
      <c r="K92" s="51">
        <f>'C-0425-KT-6312'!G316</f>
        <v>0</v>
      </c>
      <c r="L92" s="51">
        <f>'C-0425-KT-6312'!H316</f>
        <v>0</v>
      </c>
      <c r="M92" s="51">
        <f>'C-0425-KT-6312'!I316</f>
        <v>0</v>
      </c>
      <c r="N92" s="51">
        <f>'C-0425-KT-6312'!J316</f>
        <v>0</v>
      </c>
      <c r="O92" s="51">
        <f>'C-0425-KT-6312'!K316</f>
        <v>0</v>
      </c>
      <c r="P92" s="51">
        <f>'C-0425-KT-6312'!L316</f>
        <v>0</v>
      </c>
      <c r="Q92" s="51">
        <f>'C-0425-KT-6312'!M316</f>
        <v>0</v>
      </c>
      <c r="R92" s="51">
        <f>'C-0425-KT-6312'!N316</f>
        <v>0</v>
      </c>
      <c r="S92" s="51">
        <f>'C-0425-KT-6312'!O316</f>
        <v>3</v>
      </c>
      <c r="T92" s="51">
        <f>'C-0425-KT-6312'!P316</f>
        <v>33</v>
      </c>
      <c r="U92" s="52"/>
      <c r="V92" s="49">
        <f t="shared" si="3"/>
        <v>111</v>
      </c>
      <c r="W92" s="50"/>
      <c r="Y92" s="52"/>
      <c r="Z92" s="58">
        <f t="shared" si="4"/>
        <v>111</v>
      </c>
      <c r="AA92" s="52">
        <v>100</v>
      </c>
      <c r="AB92" s="52">
        <f t="shared" si="5"/>
        <v>11</v>
      </c>
    </row>
    <row r="94" spans="2:28" ht="60" x14ac:dyDescent="0.25">
      <c r="B94" s="47" t="s">
        <v>132</v>
      </c>
      <c r="C94" s="47" t="s">
        <v>133</v>
      </c>
      <c r="D94" s="47" t="s">
        <v>88</v>
      </c>
      <c r="E94" s="55" t="s">
        <v>89</v>
      </c>
      <c r="F94" s="55" t="s">
        <v>90</v>
      </c>
      <c r="G94" s="48" t="s">
        <v>20</v>
      </c>
      <c r="H94" s="48" t="s">
        <v>21</v>
      </c>
      <c r="I94" s="48" t="s">
        <v>91</v>
      </c>
      <c r="J94" s="48" t="s">
        <v>92</v>
      </c>
      <c r="K94" s="48" t="s">
        <v>93</v>
      </c>
      <c r="L94" s="48" t="s">
        <v>97</v>
      </c>
      <c r="M94" s="48" t="s">
        <v>98</v>
      </c>
      <c r="N94" s="48" t="s">
        <v>99</v>
      </c>
      <c r="O94" s="48" t="s">
        <v>100</v>
      </c>
      <c r="P94" s="48" t="s">
        <v>101</v>
      </c>
      <c r="Q94" s="48" t="s">
        <v>102</v>
      </c>
      <c r="R94" s="48" t="s">
        <v>103</v>
      </c>
      <c r="S94" s="48" t="s">
        <v>23</v>
      </c>
      <c r="T94" s="48" t="s">
        <v>24</v>
      </c>
      <c r="U94" s="48" t="s">
        <v>94</v>
      </c>
      <c r="V94" s="48" t="s">
        <v>95</v>
      </c>
      <c r="W94" s="48" t="s">
        <v>96</v>
      </c>
    </row>
    <row r="95" spans="2:28" x14ac:dyDescent="0.25">
      <c r="B95" s="50" t="s">
        <v>79</v>
      </c>
      <c r="C95" s="50" t="s">
        <v>85</v>
      </c>
      <c r="D95" s="50"/>
      <c r="E95" s="56"/>
      <c r="F95" s="56">
        <v>268</v>
      </c>
      <c r="G95" s="51">
        <f t="shared" ref="G95:U99" si="6">SUMIF($C$3:$C$92,$C95,G$3:G$92)</f>
        <v>16</v>
      </c>
      <c r="H95" s="51">
        <f t="shared" si="6"/>
        <v>32</v>
      </c>
      <c r="I95" s="51">
        <f t="shared" si="6"/>
        <v>1684</v>
      </c>
      <c r="J95" s="51">
        <f t="shared" si="6"/>
        <v>175</v>
      </c>
      <c r="K95" s="51">
        <f t="shared" si="6"/>
        <v>125</v>
      </c>
      <c r="L95" s="51">
        <f t="shared" si="6"/>
        <v>72</v>
      </c>
      <c r="M95" s="51">
        <f t="shared" si="6"/>
        <v>307</v>
      </c>
      <c r="N95" s="51">
        <f t="shared" si="6"/>
        <v>56</v>
      </c>
      <c r="O95" s="51">
        <f t="shared" si="6"/>
        <v>7</v>
      </c>
      <c r="P95" s="51">
        <f t="shared" si="6"/>
        <v>7</v>
      </c>
      <c r="Q95" s="51">
        <f t="shared" si="6"/>
        <v>0</v>
      </c>
      <c r="R95" s="51">
        <f t="shared" si="6"/>
        <v>0</v>
      </c>
      <c r="S95" s="51">
        <f t="shared" si="6"/>
        <v>32</v>
      </c>
      <c r="T95" s="51">
        <f t="shared" si="6"/>
        <v>1351</v>
      </c>
      <c r="U95" s="51">
        <f t="shared" si="6"/>
        <v>0</v>
      </c>
      <c r="V95" s="49">
        <f t="shared" ref="V95:V99" si="7">SUM(G95:U95)</f>
        <v>3864</v>
      </c>
      <c r="W95" s="50"/>
      <c r="Y95" s="57"/>
    </row>
    <row r="96" spans="2:28" x14ac:dyDescent="0.25">
      <c r="B96" s="50" t="s">
        <v>80</v>
      </c>
      <c r="C96" s="50" t="s">
        <v>86</v>
      </c>
      <c r="D96" s="50"/>
      <c r="E96" s="56"/>
      <c r="F96" s="56">
        <v>148</v>
      </c>
      <c r="G96" s="51">
        <f t="shared" si="6"/>
        <v>8</v>
      </c>
      <c r="H96" s="51">
        <f t="shared" si="6"/>
        <v>16</v>
      </c>
      <c r="I96" s="51">
        <f t="shared" si="6"/>
        <v>228</v>
      </c>
      <c r="J96" s="51">
        <f t="shared" si="6"/>
        <v>50</v>
      </c>
      <c r="K96" s="51">
        <f t="shared" si="6"/>
        <v>0</v>
      </c>
      <c r="L96" s="51">
        <f t="shared" si="6"/>
        <v>0</v>
      </c>
      <c r="M96" s="51">
        <f t="shared" si="6"/>
        <v>0</v>
      </c>
      <c r="N96" s="51">
        <f t="shared" si="6"/>
        <v>0</v>
      </c>
      <c r="O96" s="51">
        <f t="shared" si="6"/>
        <v>0</v>
      </c>
      <c r="P96" s="51">
        <f t="shared" si="6"/>
        <v>0</v>
      </c>
      <c r="Q96" s="51">
        <f t="shared" si="6"/>
        <v>0</v>
      </c>
      <c r="R96" s="51">
        <f t="shared" si="6"/>
        <v>0</v>
      </c>
      <c r="S96" s="51">
        <f t="shared" si="6"/>
        <v>3</v>
      </c>
      <c r="T96" s="51">
        <f t="shared" si="6"/>
        <v>629</v>
      </c>
      <c r="U96" s="51">
        <f t="shared" si="6"/>
        <v>0</v>
      </c>
      <c r="V96" s="49">
        <f t="shared" si="7"/>
        <v>934</v>
      </c>
      <c r="W96" s="50"/>
      <c r="Y96" s="57"/>
    </row>
    <row r="97" spans="2:25" x14ac:dyDescent="0.25">
      <c r="B97" s="50" t="s">
        <v>76</v>
      </c>
      <c r="C97" s="50" t="s">
        <v>84</v>
      </c>
      <c r="D97" s="50"/>
      <c r="E97" s="56"/>
      <c r="F97" s="56">
        <v>168</v>
      </c>
      <c r="G97" s="51">
        <f t="shared" si="6"/>
        <v>22</v>
      </c>
      <c r="H97" s="51">
        <f t="shared" si="6"/>
        <v>44</v>
      </c>
      <c r="I97" s="51">
        <f t="shared" si="6"/>
        <v>1164</v>
      </c>
      <c r="J97" s="51">
        <f t="shared" si="6"/>
        <v>245</v>
      </c>
      <c r="K97" s="51">
        <f t="shared" si="6"/>
        <v>0</v>
      </c>
      <c r="L97" s="51">
        <f t="shared" si="6"/>
        <v>183</v>
      </c>
      <c r="M97" s="51">
        <f t="shared" si="6"/>
        <v>212</v>
      </c>
      <c r="N97" s="51">
        <f t="shared" si="6"/>
        <v>56</v>
      </c>
      <c r="O97" s="51">
        <f t="shared" si="6"/>
        <v>5</v>
      </c>
      <c r="P97" s="51">
        <f t="shared" si="6"/>
        <v>10</v>
      </c>
      <c r="Q97" s="51">
        <f t="shared" si="6"/>
        <v>0</v>
      </c>
      <c r="R97" s="51">
        <f t="shared" si="6"/>
        <v>0</v>
      </c>
      <c r="S97" s="51">
        <f t="shared" si="6"/>
        <v>45</v>
      </c>
      <c r="T97" s="51">
        <f t="shared" si="6"/>
        <v>1380</v>
      </c>
      <c r="U97" s="51">
        <f t="shared" si="6"/>
        <v>0</v>
      </c>
      <c r="V97" s="49">
        <f t="shared" si="7"/>
        <v>3366</v>
      </c>
      <c r="W97" s="50"/>
      <c r="Y97" s="57"/>
    </row>
    <row r="98" spans="2:25" x14ac:dyDescent="0.25">
      <c r="B98" s="50" t="s">
        <v>77</v>
      </c>
      <c r="C98" s="50" t="s">
        <v>81</v>
      </c>
      <c r="D98" s="50"/>
      <c r="E98" s="56"/>
      <c r="F98" s="56">
        <v>98</v>
      </c>
      <c r="G98" s="51">
        <f t="shared" si="6"/>
        <v>22</v>
      </c>
      <c r="H98" s="51">
        <f t="shared" si="6"/>
        <v>44</v>
      </c>
      <c r="I98" s="51">
        <f t="shared" si="6"/>
        <v>781</v>
      </c>
      <c r="J98" s="51">
        <f t="shared" si="6"/>
        <v>195</v>
      </c>
      <c r="K98" s="51">
        <f t="shared" si="6"/>
        <v>0</v>
      </c>
      <c r="L98" s="51">
        <f t="shared" si="6"/>
        <v>183</v>
      </c>
      <c r="M98" s="51">
        <f t="shared" si="6"/>
        <v>147</v>
      </c>
      <c r="N98" s="51">
        <f t="shared" si="6"/>
        <v>0</v>
      </c>
      <c r="O98" s="51">
        <f t="shared" si="6"/>
        <v>8</v>
      </c>
      <c r="P98" s="51">
        <f t="shared" si="6"/>
        <v>8</v>
      </c>
      <c r="Q98" s="51">
        <f t="shared" si="6"/>
        <v>0</v>
      </c>
      <c r="R98" s="51">
        <f t="shared" si="6"/>
        <v>0</v>
      </c>
      <c r="S98" s="51">
        <f t="shared" si="6"/>
        <v>29</v>
      </c>
      <c r="T98" s="51">
        <f t="shared" si="6"/>
        <v>1492</v>
      </c>
      <c r="U98" s="51">
        <f t="shared" si="6"/>
        <v>0</v>
      </c>
      <c r="V98" s="49">
        <f t="shared" si="7"/>
        <v>2909</v>
      </c>
      <c r="W98" s="50"/>
      <c r="Y98" s="57"/>
    </row>
    <row r="99" spans="2:25" x14ac:dyDescent="0.25">
      <c r="B99" s="50" t="s">
        <v>78</v>
      </c>
      <c r="C99" s="50" t="s">
        <v>83</v>
      </c>
      <c r="D99" s="50"/>
      <c r="E99" s="56"/>
      <c r="F99" s="56">
        <v>68</v>
      </c>
      <c r="G99" s="51">
        <f t="shared" si="6"/>
        <v>22</v>
      </c>
      <c r="H99" s="51">
        <f t="shared" si="6"/>
        <v>44</v>
      </c>
      <c r="I99" s="51">
        <f t="shared" si="6"/>
        <v>1480</v>
      </c>
      <c r="J99" s="51">
        <f t="shared" si="6"/>
        <v>406</v>
      </c>
      <c r="K99" s="51">
        <f t="shared" si="6"/>
        <v>125</v>
      </c>
      <c r="L99" s="51">
        <f t="shared" si="6"/>
        <v>108</v>
      </c>
      <c r="M99" s="51">
        <f t="shared" si="6"/>
        <v>216</v>
      </c>
      <c r="N99" s="51">
        <f t="shared" si="6"/>
        <v>48</v>
      </c>
      <c r="O99" s="51">
        <f t="shared" si="6"/>
        <v>13</v>
      </c>
      <c r="P99" s="51">
        <f t="shared" si="6"/>
        <v>8</v>
      </c>
      <c r="Q99" s="51">
        <f t="shared" si="6"/>
        <v>0</v>
      </c>
      <c r="R99" s="51">
        <f t="shared" si="6"/>
        <v>0</v>
      </c>
      <c r="S99" s="51">
        <f t="shared" si="6"/>
        <v>30</v>
      </c>
      <c r="T99" s="51">
        <f t="shared" si="6"/>
        <v>1964</v>
      </c>
      <c r="U99" s="51">
        <f t="shared" si="6"/>
        <v>0</v>
      </c>
      <c r="V99" s="49">
        <f t="shared" si="7"/>
        <v>4464</v>
      </c>
      <c r="W99" s="50"/>
      <c r="Y99" s="57"/>
    </row>
  </sheetData>
  <autoFilter ref="B2:AB92" xr:uid="{8376B4BC-77FE-47E2-90F0-0C86E2BB1517}"/>
  <conditionalFormatting sqref="AB3:AB92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D48EF-09FB-4340-B42C-395F62912F9A}">
  <dimension ref="B2:E7"/>
  <sheetViews>
    <sheetView workbookViewId="0">
      <selection activeCell="D8" sqref="D8"/>
    </sheetView>
  </sheetViews>
  <sheetFormatPr defaultColWidth="8.85546875" defaultRowHeight="15" x14ac:dyDescent="0.25"/>
  <cols>
    <col min="2" max="2" width="13.85546875" bestFit="1" customWidth="1"/>
    <col min="3" max="4" width="8.85546875" style="57"/>
    <col min="5" max="5" width="8.85546875" style="54"/>
  </cols>
  <sheetData>
    <row r="2" spans="2:4" x14ac:dyDescent="0.25">
      <c r="B2" t="s">
        <v>87</v>
      </c>
      <c r="C2" s="57" t="s">
        <v>125</v>
      </c>
      <c r="D2" s="57" t="s">
        <v>126</v>
      </c>
    </row>
    <row r="3" spans="2:4" x14ac:dyDescent="0.25">
      <c r="B3" t="s">
        <v>127</v>
      </c>
      <c r="C3" s="57">
        <v>10.55</v>
      </c>
      <c r="D3" s="57">
        <v>13.1875</v>
      </c>
    </row>
    <row r="4" spans="2:4" x14ac:dyDescent="0.25">
      <c r="B4" t="s">
        <v>128</v>
      </c>
      <c r="C4" s="57">
        <v>22.6</v>
      </c>
      <c r="D4" s="57">
        <v>28.25</v>
      </c>
    </row>
    <row r="5" spans="2:4" x14ac:dyDescent="0.25">
      <c r="B5" t="s">
        <v>129</v>
      </c>
      <c r="C5" s="57">
        <v>36.01</v>
      </c>
      <c r="D5" s="57">
        <v>45.012499999999996</v>
      </c>
    </row>
    <row r="6" spans="2:4" x14ac:dyDescent="0.25">
      <c r="B6" t="s">
        <v>130</v>
      </c>
      <c r="C6" s="57">
        <v>66.34</v>
      </c>
      <c r="D6" s="57">
        <v>82.925000000000011</v>
      </c>
    </row>
    <row r="7" spans="2:4" x14ac:dyDescent="0.25">
      <c r="B7" t="s">
        <v>131</v>
      </c>
      <c r="C7" s="57">
        <v>34.56</v>
      </c>
      <c r="D7" s="57">
        <v>43.2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3B6C3-6281-3344-BAD7-A6FCCF851409}">
  <dimension ref="A1:BB308"/>
  <sheetViews>
    <sheetView topLeftCell="A6" zoomScale="85" zoomScaleNormal="85" workbookViewId="0">
      <selection activeCell="AU14" sqref="AU14:BA224"/>
    </sheetView>
  </sheetViews>
  <sheetFormatPr defaultColWidth="9.140625" defaultRowHeight="12" outlineLevelRow="1" outlineLevelCol="1" x14ac:dyDescent="0.25"/>
  <cols>
    <col min="1" max="1" width="17.85546875" style="2" bestFit="1" customWidth="1"/>
    <col min="2" max="2" width="18.42578125" style="2" bestFit="1" customWidth="1"/>
    <col min="3" max="4" width="8.7109375" style="2" customWidth="1"/>
    <col min="5" max="15" width="6.85546875" style="2" customWidth="1"/>
    <col min="16" max="16" width="6.42578125" style="2" customWidth="1"/>
    <col min="17" max="17" width="7.7109375" style="2" hidden="1" customWidth="1"/>
    <col min="18" max="18" width="6.42578125" style="2" hidden="1" customWidth="1"/>
    <col min="19" max="19" width="7" style="2" hidden="1" customWidth="1"/>
    <col min="20" max="22" width="6.42578125" style="2" hidden="1" customWidth="1"/>
    <col min="23" max="23" width="7.140625" style="2" hidden="1" customWidth="1"/>
    <col min="24" max="28" width="6.42578125" style="2" hidden="1" customWidth="1"/>
    <col min="29" max="29" width="6.42578125" style="2" customWidth="1"/>
    <col min="30" max="30" width="8.140625" style="2" customWidth="1"/>
    <col min="31" max="31" width="30.85546875" style="2" customWidth="1"/>
    <col min="32" max="32" width="16.85546875" style="3" hidden="1" customWidth="1" outlineLevel="1"/>
    <col min="33" max="33" width="18.42578125" style="2" hidden="1" customWidth="1" outlineLevel="1"/>
    <col min="34" max="36" width="8.42578125" style="2" hidden="1" customWidth="1" outlineLevel="1"/>
    <col min="37" max="37" width="6.7109375" style="2" hidden="1" customWidth="1" outlineLevel="1"/>
    <col min="38" max="38" width="8.140625" style="2" hidden="1" customWidth="1" outlineLevel="1"/>
    <col min="39" max="42" width="6.42578125" style="2" hidden="1" customWidth="1" outlineLevel="1"/>
    <col min="43" max="44" width="8.140625" style="2" hidden="1" customWidth="1" outlineLevel="1"/>
    <col min="45" max="45" width="9.140625" style="2" collapsed="1"/>
    <col min="46" max="16384" width="9.140625" style="2"/>
  </cols>
  <sheetData>
    <row r="1" spans="1:54" x14ac:dyDescent="0.25">
      <c r="A1" s="1" t="s">
        <v>0</v>
      </c>
    </row>
    <row r="3" spans="1:54" x14ac:dyDescent="0.25">
      <c r="A3" s="4" t="s">
        <v>1</v>
      </c>
      <c r="B3" s="5" t="s">
        <v>79</v>
      </c>
    </row>
    <row r="4" spans="1:54" x14ac:dyDescent="0.25">
      <c r="A4" s="4" t="s">
        <v>2</v>
      </c>
      <c r="B4" s="5" t="s">
        <v>85</v>
      </c>
    </row>
    <row r="5" spans="1:54" x14ac:dyDescent="0.25">
      <c r="A5" s="4" t="s">
        <v>3</v>
      </c>
      <c r="B5" s="5" t="s">
        <v>82</v>
      </c>
    </row>
    <row r="6" spans="1:54" x14ac:dyDescent="0.25">
      <c r="A6" s="4"/>
      <c r="B6" s="6"/>
    </row>
    <row r="7" spans="1:54" x14ac:dyDescent="0.25">
      <c r="A7" s="4"/>
      <c r="B7" s="7"/>
    </row>
    <row r="8" spans="1:54" x14ac:dyDescent="0.25">
      <c r="A8" s="4"/>
      <c r="B8" s="5"/>
    </row>
    <row r="9" spans="1:54" x14ac:dyDescent="0.25">
      <c r="A9" s="4"/>
      <c r="B9" s="5"/>
      <c r="AT9" s="5"/>
    </row>
    <row r="10" spans="1:54" s="4" customFormat="1" ht="45" x14ac:dyDescent="0.2">
      <c r="B10" s="8">
        <v>150</v>
      </c>
      <c r="C10" s="9" t="s">
        <v>4</v>
      </c>
      <c r="D10" s="9" t="s">
        <v>4</v>
      </c>
      <c r="E10" s="9" t="s">
        <v>5</v>
      </c>
      <c r="F10" s="9" t="s">
        <v>5</v>
      </c>
      <c r="G10" s="9" t="s">
        <v>5</v>
      </c>
      <c r="H10" s="9" t="s">
        <v>5</v>
      </c>
      <c r="I10" s="9" t="s">
        <v>5</v>
      </c>
      <c r="J10" s="9" t="s">
        <v>5</v>
      </c>
      <c r="K10" s="9" t="s">
        <v>5</v>
      </c>
      <c r="L10" s="9" t="s">
        <v>6</v>
      </c>
      <c r="M10" s="9" t="s">
        <v>5</v>
      </c>
      <c r="N10" s="9" t="s">
        <v>5</v>
      </c>
      <c r="O10" s="9" t="s">
        <v>6</v>
      </c>
      <c r="P10" s="9" t="s">
        <v>7</v>
      </c>
      <c r="Q10" s="9" t="s">
        <v>8</v>
      </c>
      <c r="R10" s="9" t="s">
        <v>9</v>
      </c>
      <c r="S10" s="9" t="s">
        <v>10</v>
      </c>
      <c r="T10" s="9" t="s">
        <v>11</v>
      </c>
      <c r="U10" s="9" t="s">
        <v>12</v>
      </c>
      <c r="V10" s="9" t="s">
        <v>13</v>
      </c>
      <c r="W10" s="9" t="s">
        <v>14</v>
      </c>
      <c r="X10" s="9" t="s">
        <v>15</v>
      </c>
      <c r="Y10" s="9" t="s">
        <v>16</v>
      </c>
      <c r="Z10" s="9" t="s">
        <v>17</v>
      </c>
      <c r="AA10" s="9" t="s">
        <v>18</v>
      </c>
      <c r="AB10" s="9" t="s">
        <v>19</v>
      </c>
      <c r="AF10" s="10"/>
      <c r="AH10" s="9" t="s">
        <v>4</v>
      </c>
      <c r="AI10" s="9" t="s">
        <v>4</v>
      </c>
      <c r="AJ10" s="9" t="s">
        <v>4</v>
      </c>
      <c r="AK10" s="9" t="s">
        <v>5</v>
      </c>
      <c r="AL10" s="9" t="s">
        <v>5</v>
      </c>
      <c r="AM10" s="9" t="s">
        <v>7</v>
      </c>
      <c r="AN10" s="9" t="s">
        <v>15</v>
      </c>
      <c r="AO10" s="9" t="s">
        <v>19</v>
      </c>
      <c r="AT10" s="11"/>
    </row>
    <row r="11" spans="1:54" s="4" customFormat="1" ht="33.75" customHeight="1" x14ac:dyDescent="0.25">
      <c r="A11" s="12" t="str">
        <f>$B$4</f>
        <v>NFL WAFFLE LINED HOODIE</v>
      </c>
      <c r="B11" s="13" t="s">
        <v>143</v>
      </c>
      <c r="C11" s="14" t="s">
        <v>20</v>
      </c>
      <c r="D11" s="14" t="s">
        <v>21</v>
      </c>
      <c r="E11" s="14" t="s">
        <v>91</v>
      </c>
      <c r="F11" s="14" t="s">
        <v>92</v>
      </c>
      <c r="G11" s="14" t="s">
        <v>93</v>
      </c>
      <c r="H11" s="14" t="s">
        <v>97</v>
      </c>
      <c r="I11" s="14" t="s">
        <v>98</v>
      </c>
      <c r="J11" s="14" t="s">
        <v>99</v>
      </c>
      <c r="K11" s="14" t="s">
        <v>100</v>
      </c>
      <c r="L11" s="14" t="s">
        <v>101</v>
      </c>
      <c r="M11" s="14" t="s">
        <v>102</v>
      </c>
      <c r="N11" s="14" t="s">
        <v>103</v>
      </c>
      <c r="O11" s="14" t="s">
        <v>23</v>
      </c>
      <c r="P11" s="15" t="s">
        <v>24</v>
      </c>
      <c r="Q11" s="15" t="s">
        <v>25</v>
      </c>
      <c r="R11" s="15" t="s">
        <v>26</v>
      </c>
      <c r="S11" s="15" t="s">
        <v>27</v>
      </c>
      <c r="T11" s="15" t="s">
        <v>28</v>
      </c>
      <c r="U11" s="15" t="s">
        <v>29</v>
      </c>
      <c r="V11" s="15" t="s">
        <v>30</v>
      </c>
      <c r="W11" s="15" t="s">
        <v>31</v>
      </c>
      <c r="X11" s="16" t="s">
        <v>32</v>
      </c>
      <c r="Y11" s="16" t="s">
        <v>33</v>
      </c>
      <c r="Z11" s="16" t="s">
        <v>34</v>
      </c>
      <c r="AA11" s="16" t="s">
        <v>35</v>
      </c>
      <c r="AB11" s="17" t="s">
        <v>36</v>
      </c>
      <c r="AC11" s="18" t="s">
        <v>37</v>
      </c>
      <c r="AD11" s="19" t="s">
        <v>38</v>
      </c>
      <c r="AF11" s="20" t="str">
        <f t="shared" ref="AF11:AF21" si="0">A11</f>
        <v>NFL WAFFLE LINED HOODIE</v>
      </c>
      <c r="AG11" s="13" t="str">
        <f t="shared" ref="AG11:AG21" si="1">B11</f>
        <v xml:space="preserve">BUFFALO BILLS BLUE	</v>
      </c>
      <c r="AH11" s="21" t="s">
        <v>20</v>
      </c>
      <c r="AI11" s="21" t="s">
        <v>21</v>
      </c>
      <c r="AJ11" s="21" t="s">
        <v>22</v>
      </c>
      <c r="AK11" s="21" t="s">
        <v>39</v>
      </c>
      <c r="AL11" s="14" t="s">
        <v>23</v>
      </c>
      <c r="AM11" s="22" t="s">
        <v>40</v>
      </c>
      <c r="AN11" s="23" t="s">
        <v>41</v>
      </c>
      <c r="AO11" s="24" t="s">
        <v>42</v>
      </c>
      <c r="AP11" s="18" t="s">
        <v>37</v>
      </c>
      <c r="AQ11" s="19" t="s">
        <v>38</v>
      </c>
      <c r="AT11" s="10"/>
    </row>
    <row r="12" spans="1:54" x14ac:dyDescent="0.25">
      <c r="A12" s="25" t="s">
        <v>144</v>
      </c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8">
        <f t="shared" ref="AC12:AC21" si="2">SUM(C12:AB12)</f>
        <v>0</v>
      </c>
      <c r="AD12" s="29">
        <f t="shared" ref="AD12:AD21" si="3">B12-AC12</f>
        <v>0</v>
      </c>
      <c r="AF12" s="30" t="str">
        <f t="shared" si="0"/>
        <v>C-0425-KT-6308-032</v>
      </c>
      <c r="AG12" s="31">
        <f t="shared" si="1"/>
        <v>0</v>
      </c>
      <c r="AH12" s="27">
        <f t="shared" ref="AH12:AH21" si="4">C12</f>
        <v>0</v>
      </c>
      <c r="AI12" s="27">
        <f t="shared" ref="AI12:AI21" si="5">D12</f>
        <v>0</v>
      </c>
      <c r="AJ12" s="27">
        <f t="shared" ref="AJ12:AJ21" si="6">E12</f>
        <v>0</v>
      </c>
      <c r="AK12" s="27">
        <f t="shared" ref="AK12:AK21" si="7">SUM(F12:K12)</f>
        <v>0</v>
      </c>
      <c r="AL12" s="27">
        <f t="shared" ref="AL12:AL21" si="8">L12</f>
        <v>0</v>
      </c>
      <c r="AM12" s="27">
        <f t="shared" ref="AM12:AM21" si="9">SUM(P12:W12)</f>
        <v>0</v>
      </c>
      <c r="AN12" s="27">
        <f t="shared" ref="AN12:AN21" si="10">SUM(X12:AA12)</f>
        <v>0</v>
      </c>
      <c r="AO12" s="27">
        <f>AB12</f>
        <v>0</v>
      </c>
      <c r="AP12" s="28">
        <f>SUM(AH12:AO12)</f>
        <v>0</v>
      </c>
      <c r="AQ12" s="32">
        <f t="shared" ref="AQ12:AQ21" si="11">AG12-AP12</f>
        <v>0</v>
      </c>
      <c r="AR12" s="33"/>
      <c r="AT12" s="34"/>
      <c r="AU12" s="34"/>
    </row>
    <row r="13" spans="1:54" x14ac:dyDescent="0.25">
      <c r="A13" s="35" t="s">
        <v>43</v>
      </c>
      <c r="B13" s="31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8">
        <f t="shared" si="2"/>
        <v>0</v>
      </c>
      <c r="AD13" s="29">
        <f t="shared" si="3"/>
        <v>0</v>
      </c>
      <c r="AF13" s="30" t="str">
        <f t="shared" si="0"/>
        <v>OS-00</v>
      </c>
      <c r="AG13" s="31">
        <f t="shared" si="1"/>
        <v>0</v>
      </c>
      <c r="AH13" s="27">
        <f t="shared" si="4"/>
        <v>0</v>
      </c>
      <c r="AI13" s="27">
        <f t="shared" si="5"/>
        <v>0</v>
      </c>
      <c r="AJ13" s="27">
        <f t="shared" si="6"/>
        <v>0</v>
      </c>
      <c r="AK13" s="27">
        <f t="shared" si="7"/>
        <v>0</v>
      </c>
      <c r="AL13" s="27">
        <f t="shared" si="8"/>
        <v>0</v>
      </c>
      <c r="AM13" s="27">
        <f t="shared" si="9"/>
        <v>0</v>
      </c>
      <c r="AN13" s="27">
        <f t="shared" si="10"/>
        <v>0</v>
      </c>
      <c r="AO13" s="27">
        <f t="shared" ref="AO13:AO21" si="12">AB13</f>
        <v>0</v>
      </c>
      <c r="AP13" s="28">
        <f t="shared" ref="AP13:AP21" si="13">SUM(AH13:AO13)</f>
        <v>0</v>
      </c>
      <c r="AQ13" s="32">
        <f t="shared" si="11"/>
        <v>0</v>
      </c>
      <c r="AR13" s="33"/>
      <c r="AS13" s="2" t="str">
        <f>B11</f>
        <v xml:space="preserve">BUFFALO BILLS BLUE	</v>
      </c>
      <c r="AT13" s="35" t="s">
        <v>70</v>
      </c>
      <c r="AU13" s="35" t="s">
        <v>56</v>
      </c>
      <c r="AV13" s="35" t="s">
        <v>58</v>
      </c>
      <c r="AW13" s="35" t="s">
        <v>60</v>
      </c>
      <c r="AX13" s="35" t="s">
        <v>62</v>
      </c>
      <c r="AY13" s="35" t="s">
        <v>64</v>
      </c>
      <c r="AZ13" s="35" t="s">
        <v>66</v>
      </c>
      <c r="BA13" s="35" t="s">
        <v>68</v>
      </c>
    </row>
    <row r="14" spans="1:54" x14ac:dyDescent="0.25">
      <c r="A14" s="25" t="s">
        <v>44</v>
      </c>
      <c r="B14" s="31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31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8">
        <f t="shared" si="2"/>
        <v>0</v>
      </c>
      <c r="AD14" s="29">
        <f t="shared" si="3"/>
        <v>0</v>
      </c>
      <c r="AE14" s="2" t="str">
        <f>AS13</f>
        <v xml:space="preserve">BUFFALO BILLS BLUE	</v>
      </c>
      <c r="AF14" s="30" t="str">
        <f t="shared" si="0"/>
        <v>XXS-08</v>
      </c>
      <c r="AG14" s="31">
        <f t="shared" si="1"/>
        <v>0</v>
      </c>
      <c r="AH14" s="27">
        <f t="shared" si="4"/>
        <v>0</v>
      </c>
      <c r="AI14" s="27">
        <f t="shared" si="5"/>
        <v>0</v>
      </c>
      <c r="AJ14" s="27">
        <f t="shared" si="6"/>
        <v>0</v>
      </c>
      <c r="AK14" s="27">
        <f t="shared" si="7"/>
        <v>0</v>
      </c>
      <c r="AL14" s="27">
        <f t="shared" si="8"/>
        <v>0</v>
      </c>
      <c r="AM14" s="27">
        <f t="shared" si="9"/>
        <v>0</v>
      </c>
      <c r="AN14" s="27">
        <f t="shared" si="10"/>
        <v>0</v>
      </c>
      <c r="AO14" s="27">
        <f t="shared" si="12"/>
        <v>0</v>
      </c>
      <c r="AP14" s="28">
        <f t="shared" si="13"/>
        <v>0</v>
      </c>
      <c r="AQ14" s="32">
        <f t="shared" si="11"/>
        <v>0</v>
      </c>
      <c r="AR14" s="33"/>
      <c r="AS14" s="37" t="s">
        <v>52</v>
      </c>
      <c r="AT14" s="28">
        <f>AC14</f>
        <v>0</v>
      </c>
      <c r="AU14" s="28">
        <f>AC15</f>
        <v>8</v>
      </c>
      <c r="AV14" s="28">
        <f>AC16</f>
        <v>44</v>
      </c>
      <c r="AW14" s="28">
        <f>AC17</f>
        <v>100</v>
      </c>
      <c r="AX14" s="28">
        <f>AC18</f>
        <v>119</v>
      </c>
      <c r="AY14" s="28">
        <f>AC19</f>
        <v>84</v>
      </c>
      <c r="AZ14" s="28">
        <f>AC20</f>
        <v>46</v>
      </c>
      <c r="BA14" s="28">
        <f>AC21</f>
        <v>15</v>
      </c>
      <c r="BB14" s="39">
        <f>AC22</f>
        <v>416</v>
      </c>
    </row>
    <row r="15" spans="1:54" ht="15" x14ac:dyDescent="0.25">
      <c r="A15" s="25" t="s">
        <v>45</v>
      </c>
      <c r="B15" s="31">
        <v>8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>
        <v>8</v>
      </c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8">
        <f t="shared" si="2"/>
        <v>8</v>
      </c>
      <c r="AD15" s="29">
        <f t="shared" si="3"/>
        <v>0</v>
      </c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</row>
    <row r="16" spans="1:54" ht="15" x14ac:dyDescent="0.25">
      <c r="A16" s="25" t="s">
        <v>46</v>
      </c>
      <c r="B16" s="31">
        <v>44</v>
      </c>
      <c r="C16" s="27"/>
      <c r="D16" s="27"/>
      <c r="E16" s="27">
        <v>12</v>
      </c>
      <c r="F16" s="27">
        <v>4</v>
      </c>
      <c r="G16" s="27"/>
      <c r="H16" s="27"/>
      <c r="I16" s="27">
        <v>2</v>
      </c>
      <c r="J16" s="27">
        <v>6</v>
      </c>
      <c r="K16" s="27"/>
      <c r="L16" s="27"/>
      <c r="M16" s="27"/>
      <c r="N16" s="27"/>
      <c r="O16" s="27"/>
      <c r="P16" s="27">
        <v>20</v>
      </c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8">
        <f t="shared" si="2"/>
        <v>44</v>
      </c>
      <c r="AD16" s="29">
        <f t="shared" si="3"/>
        <v>0</v>
      </c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</row>
    <row r="17" spans="1:54" ht="15" x14ac:dyDescent="0.25">
      <c r="A17" s="25" t="s">
        <v>47</v>
      </c>
      <c r="B17" s="31">
        <v>100</v>
      </c>
      <c r="C17" s="27">
        <v>1</v>
      </c>
      <c r="D17" s="27">
        <v>1</v>
      </c>
      <c r="E17" s="27">
        <v>30</v>
      </c>
      <c r="F17" s="27">
        <v>10</v>
      </c>
      <c r="G17" s="27"/>
      <c r="H17" s="27"/>
      <c r="I17" s="27">
        <v>4</v>
      </c>
      <c r="J17" s="27">
        <v>10</v>
      </c>
      <c r="K17" s="27"/>
      <c r="L17" s="27"/>
      <c r="M17" s="27"/>
      <c r="N17" s="27"/>
      <c r="O17" s="59"/>
      <c r="P17" s="59">
        <v>44</v>
      </c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8">
        <f t="shared" si="2"/>
        <v>100</v>
      </c>
      <c r="AD17" s="29">
        <f t="shared" si="3"/>
        <v>0</v>
      </c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</row>
    <row r="18" spans="1:54" ht="15" x14ac:dyDescent="0.25">
      <c r="A18" s="25" t="s">
        <v>48</v>
      </c>
      <c r="B18" s="31">
        <v>119</v>
      </c>
      <c r="C18" s="27"/>
      <c r="D18" s="27">
        <v>1</v>
      </c>
      <c r="E18" s="27">
        <v>44</v>
      </c>
      <c r="F18" s="27">
        <v>17</v>
      </c>
      <c r="G18" s="27"/>
      <c r="H18" s="27"/>
      <c r="I18" s="27">
        <v>6</v>
      </c>
      <c r="J18" s="27">
        <v>14</v>
      </c>
      <c r="K18" s="27"/>
      <c r="L18" s="27"/>
      <c r="M18" s="27"/>
      <c r="N18" s="27"/>
      <c r="O18" s="59">
        <v>1</v>
      </c>
      <c r="P18" s="59">
        <v>36</v>
      </c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8">
        <f t="shared" si="2"/>
        <v>119</v>
      </c>
      <c r="AD18" s="29">
        <f t="shared" si="3"/>
        <v>0</v>
      </c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</row>
    <row r="19" spans="1:54" x14ac:dyDescent="0.25">
      <c r="A19" s="25" t="s">
        <v>49</v>
      </c>
      <c r="B19" s="31">
        <v>84</v>
      </c>
      <c r="C19" s="27"/>
      <c r="D19" s="27"/>
      <c r="E19" s="27">
        <v>34</v>
      </c>
      <c r="F19" s="27">
        <v>12</v>
      </c>
      <c r="G19" s="27"/>
      <c r="H19" s="27"/>
      <c r="I19" s="27">
        <v>6</v>
      </c>
      <c r="J19" s="27">
        <v>10</v>
      </c>
      <c r="K19" s="27"/>
      <c r="L19" s="27"/>
      <c r="M19" s="27"/>
      <c r="N19" s="27"/>
      <c r="O19" s="59">
        <v>1</v>
      </c>
      <c r="P19" s="59">
        <v>21</v>
      </c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8">
        <f t="shared" si="2"/>
        <v>84</v>
      </c>
      <c r="AD19" s="29">
        <f t="shared" si="3"/>
        <v>0</v>
      </c>
      <c r="AE19" s="37"/>
      <c r="AF19" s="30" t="str">
        <f t="shared" si="0"/>
        <v>XL-05</v>
      </c>
      <c r="AG19" s="31">
        <f t="shared" si="1"/>
        <v>84</v>
      </c>
      <c r="AH19" s="27">
        <f t="shared" si="4"/>
        <v>0</v>
      </c>
      <c r="AI19" s="27">
        <f t="shared" si="5"/>
        <v>0</v>
      </c>
      <c r="AJ19" s="27">
        <f t="shared" si="6"/>
        <v>34</v>
      </c>
      <c r="AK19" s="27">
        <f t="shared" si="7"/>
        <v>28</v>
      </c>
      <c r="AL19" s="27">
        <f t="shared" si="8"/>
        <v>0</v>
      </c>
      <c r="AM19" s="27">
        <f t="shared" si="9"/>
        <v>21</v>
      </c>
      <c r="AN19" s="27">
        <f t="shared" si="10"/>
        <v>0</v>
      </c>
      <c r="AO19" s="27">
        <f t="shared" si="12"/>
        <v>0</v>
      </c>
      <c r="AP19" s="28">
        <f t="shared" si="13"/>
        <v>83</v>
      </c>
      <c r="AQ19" s="32">
        <f t="shared" si="11"/>
        <v>1</v>
      </c>
      <c r="AR19" s="33"/>
      <c r="AS19" s="34"/>
      <c r="AT19" s="36"/>
      <c r="AU19" s="38"/>
    </row>
    <row r="20" spans="1:54" x14ac:dyDescent="0.25">
      <c r="A20" s="25" t="s">
        <v>50</v>
      </c>
      <c r="B20" s="31">
        <v>46</v>
      </c>
      <c r="C20" s="27"/>
      <c r="D20" s="27"/>
      <c r="E20" s="27">
        <v>18</v>
      </c>
      <c r="F20" s="27">
        <v>6</v>
      </c>
      <c r="G20" s="27"/>
      <c r="H20" s="27"/>
      <c r="I20" s="27">
        <v>4</v>
      </c>
      <c r="J20" s="27">
        <v>6</v>
      </c>
      <c r="K20" s="27"/>
      <c r="L20" s="27"/>
      <c r="M20" s="27"/>
      <c r="N20" s="27"/>
      <c r="O20" s="59"/>
      <c r="P20" s="59">
        <v>12</v>
      </c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>
        <f t="shared" si="2"/>
        <v>46</v>
      </c>
      <c r="AD20" s="29">
        <f t="shared" si="3"/>
        <v>0</v>
      </c>
      <c r="AE20" s="37"/>
      <c r="AF20" s="30" t="str">
        <f t="shared" si="0"/>
        <v>2X-06</v>
      </c>
      <c r="AG20" s="31">
        <f t="shared" si="1"/>
        <v>46</v>
      </c>
      <c r="AH20" s="27">
        <f t="shared" si="4"/>
        <v>0</v>
      </c>
      <c r="AI20" s="27">
        <f t="shared" si="5"/>
        <v>0</v>
      </c>
      <c r="AJ20" s="27">
        <f t="shared" si="6"/>
        <v>18</v>
      </c>
      <c r="AK20" s="27">
        <f t="shared" si="7"/>
        <v>16</v>
      </c>
      <c r="AL20" s="27">
        <f t="shared" si="8"/>
        <v>0</v>
      </c>
      <c r="AM20" s="27">
        <f t="shared" si="9"/>
        <v>12</v>
      </c>
      <c r="AN20" s="27">
        <f t="shared" si="10"/>
        <v>0</v>
      </c>
      <c r="AO20" s="27">
        <f t="shared" si="12"/>
        <v>0</v>
      </c>
      <c r="AP20" s="28">
        <f t="shared" si="13"/>
        <v>46</v>
      </c>
      <c r="AQ20" s="32">
        <f t="shared" si="11"/>
        <v>0</v>
      </c>
      <c r="AR20" s="33"/>
      <c r="AS20" s="34"/>
      <c r="AT20" s="36"/>
      <c r="AU20" s="38"/>
    </row>
    <row r="21" spans="1:54" x14ac:dyDescent="0.25">
      <c r="A21" s="25" t="s">
        <v>51</v>
      </c>
      <c r="B21" s="31">
        <v>15</v>
      </c>
      <c r="C21" s="27"/>
      <c r="D21" s="27"/>
      <c r="E21" s="27">
        <v>6</v>
      </c>
      <c r="F21" s="27">
        <v>1</v>
      </c>
      <c r="G21" s="27"/>
      <c r="H21" s="27"/>
      <c r="I21" s="27">
        <v>2</v>
      </c>
      <c r="J21" s="27">
        <v>2</v>
      </c>
      <c r="K21" s="27"/>
      <c r="L21" s="27"/>
      <c r="M21" s="27"/>
      <c r="N21" s="27"/>
      <c r="O21" s="59"/>
      <c r="P21" s="59">
        <v>4</v>
      </c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>
        <f t="shared" si="2"/>
        <v>15</v>
      </c>
      <c r="AD21" s="29">
        <f t="shared" si="3"/>
        <v>0</v>
      </c>
      <c r="AE21" s="37"/>
      <c r="AF21" s="30" t="str">
        <f t="shared" si="0"/>
        <v>3X-07</v>
      </c>
      <c r="AG21" s="31">
        <f t="shared" si="1"/>
        <v>15</v>
      </c>
      <c r="AH21" s="27">
        <f t="shared" si="4"/>
        <v>0</v>
      </c>
      <c r="AI21" s="27">
        <f t="shared" si="5"/>
        <v>0</v>
      </c>
      <c r="AJ21" s="27">
        <f t="shared" si="6"/>
        <v>6</v>
      </c>
      <c r="AK21" s="27">
        <f t="shared" si="7"/>
        <v>5</v>
      </c>
      <c r="AL21" s="27">
        <f t="shared" si="8"/>
        <v>0</v>
      </c>
      <c r="AM21" s="27">
        <f t="shared" si="9"/>
        <v>4</v>
      </c>
      <c r="AN21" s="27">
        <f t="shared" si="10"/>
        <v>0</v>
      </c>
      <c r="AO21" s="27">
        <f t="shared" si="12"/>
        <v>0</v>
      </c>
      <c r="AP21" s="28">
        <f t="shared" si="13"/>
        <v>15</v>
      </c>
      <c r="AQ21" s="32">
        <f t="shared" si="11"/>
        <v>0</v>
      </c>
      <c r="AR21" s="33"/>
      <c r="AS21" s="34"/>
      <c r="AT21" s="36"/>
      <c r="AU21" s="38"/>
    </row>
    <row r="22" spans="1:54" x14ac:dyDescent="0.25">
      <c r="A22" s="35" t="s">
        <v>52</v>
      </c>
      <c r="B22" s="39">
        <f>SUM(B12:B21)</f>
        <v>416</v>
      </c>
      <c r="C22" s="39">
        <f t="shared" ref="C22:AB22" si="14">SUM(C12:C21)</f>
        <v>1</v>
      </c>
      <c r="D22" s="39">
        <f t="shared" si="14"/>
        <v>2</v>
      </c>
      <c r="E22" s="39">
        <f t="shared" si="14"/>
        <v>144</v>
      </c>
      <c r="F22" s="39">
        <f t="shared" si="14"/>
        <v>50</v>
      </c>
      <c r="G22" s="39">
        <f t="shared" si="14"/>
        <v>0</v>
      </c>
      <c r="H22" s="39">
        <f t="shared" si="14"/>
        <v>0</v>
      </c>
      <c r="I22" s="39">
        <f t="shared" si="14"/>
        <v>24</v>
      </c>
      <c r="J22" s="39">
        <f t="shared" si="14"/>
        <v>48</v>
      </c>
      <c r="K22" s="39">
        <f t="shared" si="14"/>
        <v>0</v>
      </c>
      <c r="L22" s="39">
        <f t="shared" si="14"/>
        <v>0</v>
      </c>
      <c r="M22" s="39">
        <f t="shared" ref="M22:O22" si="15">SUM(M12:M21)</f>
        <v>0</v>
      </c>
      <c r="N22" s="39">
        <f t="shared" si="15"/>
        <v>0</v>
      </c>
      <c r="O22" s="39">
        <f t="shared" si="15"/>
        <v>2</v>
      </c>
      <c r="P22" s="39">
        <f t="shared" si="14"/>
        <v>145</v>
      </c>
      <c r="Q22" s="39">
        <f t="shared" si="14"/>
        <v>0</v>
      </c>
      <c r="R22" s="39">
        <f t="shared" si="14"/>
        <v>0</v>
      </c>
      <c r="S22" s="39">
        <f t="shared" si="14"/>
        <v>0</v>
      </c>
      <c r="T22" s="39">
        <f t="shared" si="14"/>
        <v>0</v>
      </c>
      <c r="U22" s="39">
        <f t="shared" si="14"/>
        <v>0</v>
      </c>
      <c r="V22" s="39">
        <f t="shared" si="14"/>
        <v>0</v>
      </c>
      <c r="W22" s="39">
        <f t="shared" si="14"/>
        <v>0</v>
      </c>
      <c r="X22" s="39">
        <f t="shared" si="14"/>
        <v>0</v>
      </c>
      <c r="Y22" s="39">
        <f t="shared" si="14"/>
        <v>0</v>
      </c>
      <c r="Z22" s="39">
        <f t="shared" si="14"/>
        <v>0</v>
      </c>
      <c r="AA22" s="39">
        <f t="shared" si="14"/>
        <v>0</v>
      </c>
      <c r="AB22" s="39">
        <f t="shared" si="14"/>
        <v>0</v>
      </c>
      <c r="AC22" s="39">
        <f>SUM(AC12:AC21)</f>
        <v>416</v>
      </c>
      <c r="AD22" s="31">
        <f>SUM(AD12:AD21)</f>
        <v>0</v>
      </c>
      <c r="AE22" s="37"/>
      <c r="AF22" s="30" t="s">
        <v>52</v>
      </c>
      <c r="AG22" s="39">
        <f>SUM(AG12:AG21)</f>
        <v>145</v>
      </c>
      <c r="AH22" s="39">
        <f t="shared" ref="AH22:AP22" si="16">SUM(AH12:AH21)</f>
        <v>0</v>
      </c>
      <c r="AI22" s="39">
        <f t="shared" si="16"/>
        <v>0</v>
      </c>
      <c r="AJ22" s="39">
        <f t="shared" si="16"/>
        <v>58</v>
      </c>
      <c r="AK22" s="39">
        <f t="shared" si="16"/>
        <v>49</v>
      </c>
      <c r="AL22" s="39">
        <f t="shared" si="16"/>
        <v>0</v>
      </c>
      <c r="AM22" s="39">
        <f t="shared" si="16"/>
        <v>37</v>
      </c>
      <c r="AN22" s="39">
        <f t="shared" si="16"/>
        <v>0</v>
      </c>
      <c r="AO22" s="39">
        <f t="shared" si="16"/>
        <v>0</v>
      </c>
      <c r="AP22" s="39">
        <f t="shared" si="16"/>
        <v>144</v>
      </c>
      <c r="AQ22" s="31">
        <f>SUM(AQ12:AQ21)</f>
        <v>1</v>
      </c>
      <c r="AR22" s="40"/>
      <c r="AT22" s="41"/>
    </row>
    <row r="24" spans="1:54" x14ac:dyDescent="0.2">
      <c r="A24" s="4"/>
      <c r="B24" s="42">
        <v>100</v>
      </c>
    </row>
    <row r="25" spans="1:54" s="4" customFormat="1" ht="33.75" x14ac:dyDescent="0.25">
      <c r="A25" s="12" t="str">
        <f>$B$4</f>
        <v>NFL WAFFLE LINED HOODIE</v>
      </c>
      <c r="B25" s="13" t="s">
        <v>145</v>
      </c>
      <c r="C25" s="14" t="str">
        <f t="shared" ref="C25:D25" si="17">C$11</f>
        <v>CAN - TOP</v>
      </c>
      <c r="D25" s="14" t="str">
        <f t="shared" si="17"/>
        <v>CAN - MRK</v>
      </c>
      <c r="E25" s="14" t="str">
        <f>E$11</f>
        <v>CAN - Fanatics US</v>
      </c>
      <c r="F25" s="14" t="str">
        <f t="shared" ref="F25:P25" si="18">F$11</f>
        <v>CAN - Fanatics CAN</v>
      </c>
      <c r="G25" s="14" t="str">
        <f t="shared" si="18"/>
        <v>CAN - Fanatics INT</v>
      </c>
      <c r="H25" s="14" t="str">
        <f t="shared" si="18"/>
        <v>Fanatics In-Venue</v>
      </c>
      <c r="I25" s="14" t="str">
        <f t="shared" si="18"/>
        <v>Team/Venue 1</v>
      </c>
      <c r="J25" s="14" t="str">
        <f t="shared" si="18"/>
        <v>Team/Venue 2</v>
      </c>
      <c r="K25" s="14" t="str">
        <f t="shared" si="18"/>
        <v>Team/Venue 3</v>
      </c>
      <c r="L25" s="14" t="str">
        <f t="shared" si="18"/>
        <v>Team/Venue 4</v>
      </c>
      <c r="M25" s="14" t="str">
        <f t="shared" si="18"/>
        <v>Team/Venue 5</v>
      </c>
      <c r="N25" s="14" t="str">
        <f t="shared" si="18"/>
        <v>Team/Venue 6</v>
      </c>
      <c r="O25" s="14" t="str">
        <f t="shared" si="18"/>
        <v>CAN - CONTRACTUAL</v>
      </c>
      <c r="P25" s="15" t="str">
        <f t="shared" si="18"/>
        <v>CAN - ECA</v>
      </c>
      <c r="Q25" s="15" t="s">
        <v>25</v>
      </c>
      <c r="R25" s="15" t="s">
        <v>26</v>
      </c>
      <c r="S25" s="15" t="s">
        <v>27</v>
      </c>
      <c r="T25" s="15" t="s">
        <v>28</v>
      </c>
      <c r="U25" s="15" t="s">
        <v>29</v>
      </c>
      <c r="V25" s="15" t="s">
        <v>30</v>
      </c>
      <c r="W25" s="15" t="s">
        <v>31</v>
      </c>
      <c r="X25" s="16" t="s">
        <v>32</v>
      </c>
      <c r="Y25" s="16" t="s">
        <v>33</v>
      </c>
      <c r="Z25" s="16" t="s">
        <v>34</v>
      </c>
      <c r="AA25" s="16" t="s">
        <v>35</v>
      </c>
      <c r="AB25" s="17" t="s">
        <v>36</v>
      </c>
      <c r="AC25" s="18" t="s">
        <v>37</v>
      </c>
      <c r="AD25" s="19" t="s">
        <v>38</v>
      </c>
      <c r="AF25" s="20" t="str">
        <f>A25</f>
        <v>NFL WAFFLE LINED HOODIE</v>
      </c>
      <c r="AG25" s="13" t="str">
        <f>B25</f>
        <v xml:space="preserve">DENVER BRONCOS ORANGE	</v>
      </c>
      <c r="AH25" s="21" t="s">
        <v>20</v>
      </c>
      <c r="AI25" s="21" t="s">
        <v>21</v>
      </c>
      <c r="AJ25" s="21" t="s">
        <v>22</v>
      </c>
      <c r="AK25" s="21" t="s">
        <v>39</v>
      </c>
      <c r="AL25" s="14" t="s">
        <v>23</v>
      </c>
      <c r="AM25" s="22" t="s">
        <v>40</v>
      </c>
      <c r="AN25" s="23" t="s">
        <v>41</v>
      </c>
      <c r="AO25" s="24" t="s">
        <v>42</v>
      </c>
      <c r="AP25" s="18" t="s">
        <v>37</v>
      </c>
      <c r="AQ25" s="19" t="s">
        <v>38</v>
      </c>
    </row>
    <row r="26" spans="1:54" x14ac:dyDescent="0.25">
      <c r="A26" s="25" t="s">
        <v>146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>
        <f t="shared" ref="AC26:AC35" si="19">SUM(C26:AB26)</f>
        <v>0</v>
      </c>
      <c r="AD26" s="29">
        <f t="shared" ref="AD26:AD35" si="20">B26-AC26</f>
        <v>0</v>
      </c>
      <c r="AF26" s="30" t="str">
        <f>A26</f>
        <v>C-0425-KT-6308-DBO</v>
      </c>
      <c r="AG26" s="31">
        <f>B26</f>
        <v>0</v>
      </c>
      <c r="AH26" s="27">
        <f t="shared" ref="AH26:AJ35" si="21">C26</f>
        <v>0</v>
      </c>
      <c r="AI26" s="27">
        <f t="shared" si="21"/>
        <v>0</v>
      </c>
      <c r="AJ26" s="27">
        <f t="shared" si="21"/>
        <v>0</v>
      </c>
      <c r="AK26" s="27">
        <f t="shared" ref="AK26:AK35" si="22">SUM(F26:K26)</f>
        <v>0</v>
      </c>
      <c r="AL26" s="27">
        <f t="shared" ref="AL26:AL35" si="23">L26</f>
        <v>0</v>
      </c>
      <c r="AM26" s="27">
        <f t="shared" ref="AM26:AM35" si="24">SUM(P26:W26)</f>
        <v>0</v>
      </c>
      <c r="AN26" s="27">
        <f t="shared" ref="AN26:AN35" si="25">SUM(X26:AA26)</f>
        <v>0</v>
      </c>
      <c r="AO26" s="27">
        <f>AB26</f>
        <v>0</v>
      </c>
      <c r="AP26" s="28">
        <f>SUM(AH26:AO26)</f>
        <v>0</v>
      </c>
      <c r="AQ26" s="32">
        <f t="shared" ref="AQ26:AQ35" si="26">AG26-AP26</f>
        <v>0</v>
      </c>
      <c r="AR26" s="33"/>
    </row>
    <row r="27" spans="1:54" x14ac:dyDescent="0.25">
      <c r="A27" s="35" t="s">
        <v>43</v>
      </c>
      <c r="B27" s="31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>
        <f t="shared" si="19"/>
        <v>0</v>
      </c>
      <c r="AD27" s="29">
        <f t="shared" si="20"/>
        <v>0</v>
      </c>
      <c r="AF27" s="30"/>
      <c r="AG27" s="31">
        <f t="shared" ref="AG27:AG35" si="27">B27</f>
        <v>0</v>
      </c>
      <c r="AH27" s="27">
        <f t="shared" si="21"/>
        <v>0</v>
      </c>
      <c r="AI27" s="27">
        <f t="shared" si="21"/>
        <v>0</v>
      </c>
      <c r="AJ27" s="27">
        <f t="shared" si="21"/>
        <v>0</v>
      </c>
      <c r="AK27" s="27">
        <f t="shared" si="22"/>
        <v>0</v>
      </c>
      <c r="AL27" s="27">
        <f t="shared" si="23"/>
        <v>0</v>
      </c>
      <c r="AM27" s="27">
        <f t="shared" si="24"/>
        <v>0</v>
      </c>
      <c r="AN27" s="27">
        <f t="shared" si="25"/>
        <v>0</v>
      </c>
      <c r="AO27" s="27">
        <f t="shared" ref="AO27:AO35" si="28">AB27</f>
        <v>0</v>
      </c>
      <c r="AP27" s="28">
        <f t="shared" ref="AP27:AP35" si="29">SUM(AH27:AO27)</f>
        <v>0</v>
      </c>
      <c r="AQ27" s="32">
        <f t="shared" si="26"/>
        <v>0</v>
      </c>
      <c r="AR27" s="33"/>
      <c r="AS27" s="2" t="str">
        <f>B25</f>
        <v xml:space="preserve">DENVER BRONCOS ORANGE	</v>
      </c>
      <c r="AT27" s="35" t="s">
        <v>70</v>
      </c>
      <c r="AU27" s="35" t="s">
        <v>56</v>
      </c>
      <c r="AV27" s="35" t="s">
        <v>58</v>
      </c>
      <c r="AW27" s="35" t="s">
        <v>60</v>
      </c>
      <c r="AX27" s="35" t="s">
        <v>62</v>
      </c>
      <c r="AY27" s="35" t="s">
        <v>64</v>
      </c>
      <c r="AZ27" s="35" t="s">
        <v>66</v>
      </c>
      <c r="BA27" s="35" t="s">
        <v>68</v>
      </c>
    </row>
    <row r="28" spans="1:54" x14ac:dyDescent="0.25">
      <c r="A28" s="25" t="s">
        <v>44</v>
      </c>
      <c r="B28" s="31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>
        <f t="shared" si="19"/>
        <v>0</v>
      </c>
      <c r="AD28" s="29">
        <f t="shared" si="20"/>
        <v>0</v>
      </c>
      <c r="AE28" s="2" t="str">
        <f t="shared" ref="AE28" si="30">AS27</f>
        <v xml:space="preserve">DENVER BRONCOS ORANGE	</v>
      </c>
      <c r="AF28" s="25">
        <v>28</v>
      </c>
      <c r="AG28" s="31">
        <f t="shared" si="27"/>
        <v>0</v>
      </c>
      <c r="AH28" s="27">
        <f t="shared" si="21"/>
        <v>0</v>
      </c>
      <c r="AI28" s="27">
        <f t="shared" si="21"/>
        <v>0</v>
      </c>
      <c r="AJ28" s="27">
        <f t="shared" si="21"/>
        <v>0</v>
      </c>
      <c r="AK28" s="27">
        <f t="shared" si="22"/>
        <v>0</v>
      </c>
      <c r="AL28" s="27">
        <f t="shared" si="23"/>
        <v>0</v>
      </c>
      <c r="AM28" s="27">
        <f t="shared" si="24"/>
        <v>0</v>
      </c>
      <c r="AN28" s="27">
        <f t="shared" si="25"/>
        <v>0</v>
      </c>
      <c r="AO28" s="27">
        <f t="shared" si="28"/>
        <v>0</v>
      </c>
      <c r="AP28" s="28">
        <f t="shared" si="29"/>
        <v>0</v>
      </c>
      <c r="AQ28" s="32">
        <f t="shared" si="26"/>
        <v>0</v>
      </c>
      <c r="AR28" s="33"/>
      <c r="AS28" s="37" t="s">
        <v>52</v>
      </c>
      <c r="AT28" s="28">
        <f>AC28</f>
        <v>0</v>
      </c>
      <c r="AU28" s="28">
        <f>AC29</f>
        <v>4</v>
      </c>
      <c r="AV28" s="28">
        <f>AC30</f>
        <v>21</v>
      </c>
      <c r="AW28" s="28">
        <f>AC31</f>
        <v>46</v>
      </c>
      <c r="AX28" s="28">
        <f>AC32</f>
        <v>51</v>
      </c>
      <c r="AY28" s="28">
        <f>AC33</f>
        <v>33</v>
      </c>
      <c r="AZ28" s="28">
        <f>AC34</f>
        <v>16</v>
      </c>
      <c r="BA28" s="28">
        <f>AC35</f>
        <v>4</v>
      </c>
      <c r="BB28" s="39">
        <f>AC36</f>
        <v>175</v>
      </c>
    </row>
    <row r="29" spans="1:54" ht="15" x14ac:dyDescent="0.25">
      <c r="A29" s="25" t="s">
        <v>45</v>
      </c>
      <c r="B29" s="31">
        <v>4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59"/>
      <c r="P29" s="60">
        <v>4</v>
      </c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8">
        <f t="shared" si="19"/>
        <v>4</v>
      </c>
      <c r="AD29" s="29">
        <f t="shared" si="20"/>
        <v>0</v>
      </c>
      <c r="AE29"/>
      <c r="AF29" s="25">
        <v>30</v>
      </c>
      <c r="AG29" s="31">
        <f t="shared" si="27"/>
        <v>4</v>
      </c>
      <c r="AH29" s="27">
        <f t="shared" si="21"/>
        <v>0</v>
      </c>
      <c r="AI29" s="27">
        <f t="shared" si="21"/>
        <v>0</v>
      </c>
      <c r="AJ29" s="27">
        <f t="shared" si="21"/>
        <v>0</v>
      </c>
      <c r="AK29" s="27">
        <f t="shared" si="22"/>
        <v>0</v>
      </c>
      <c r="AL29" s="27">
        <f t="shared" si="23"/>
        <v>0</v>
      </c>
      <c r="AM29" s="27">
        <f t="shared" si="24"/>
        <v>4</v>
      </c>
      <c r="AN29" s="27">
        <f t="shared" si="25"/>
        <v>0</v>
      </c>
      <c r="AO29" s="27">
        <f t="shared" si="28"/>
        <v>0</v>
      </c>
      <c r="AP29" s="28">
        <f t="shared" si="29"/>
        <v>4</v>
      </c>
      <c r="AQ29" s="32">
        <f t="shared" si="26"/>
        <v>0</v>
      </c>
      <c r="AR29" s="33"/>
    </row>
    <row r="30" spans="1:54" ht="15" x14ac:dyDescent="0.25">
      <c r="A30" s="25" t="s">
        <v>46</v>
      </c>
      <c r="B30" s="31">
        <v>21</v>
      </c>
      <c r="C30" s="27"/>
      <c r="D30" s="27"/>
      <c r="E30" s="27">
        <v>4</v>
      </c>
      <c r="F30" s="27"/>
      <c r="G30" s="27"/>
      <c r="H30" s="27"/>
      <c r="I30" s="27">
        <v>3</v>
      </c>
      <c r="J30" s="27"/>
      <c r="K30" s="27"/>
      <c r="L30" s="27"/>
      <c r="M30" s="27"/>
      <c r="N30" s="27"/>
      <c r="O30" s="59"/>
      <c r="P30" s="60">
        <v>14</v>
      </c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8">
        <f t="shared" si="19"/>
        <v>21</v>
      </c>
      <c r="AD30" s="29">
        <f t="shared" si="20"/>
        <v>0</v>
      </c>
      <c r="AE30"/>
      <c r="AF30" s="25">
        <v>32</v>
      </c>
      <c r="AG30" s="31">
        <f t="shared" si="27"/>
        <v>21</v>
      </c>
      <c r="AH30" s="27">
        <f t="shared" si="21"/>
        <v>0</v>
      </c>
      <c r="AI30" s="27">
        <f t="shared" si="21"/>
        <v>0</v>
      </c>
      <c r="AJ30" s="27">
        <f t="shared" si="21"/>
        <v>4</v>
      </c>
      <c r="AK30" s="27">
        <f t="shared" si="22"/>
        <v>3</v>
      </c>
      <c r="AL30" s="27">
        <f t="shared" si="23"/>
        <v>0</v>
      </c>
      <c r="AM30" s="27">
        <f t="shared" si="24"/>
        <v>14</v>
      </c>
      <c r="AN30" s="27">
        <f t="shared" si="25"/>
        <v>0</v>
      </c>
      <c r="AO30" s="27">
        <f t="shared" si="28"/>
        <v>0</v>
      </c>
      <c r="AP30" s="28">
        <f t="shared" si="29"/>
        <v>21</v>
      </c>
      <c r="AQ30" s="32">
        <f t="shared" si="26"/>
        <v>0</v>
      </c>
      <c r="AR30" s="33"/>
    </row>
    <row r="31" spans="1:54" ht="15" x14ac:dyDescent="0.25">
      <c r="A31" s="25" t="s">
        <v>47</v>
      </c>
      <c r="B31" s="31">
        <v>46</v>
      </c>
      <c r="C31" s="27">
        <v>1</v>
      </c>
      <c r="D31" s="27">
        <v>1</v>
      </c>
      <c r="E31" s="27">
        <v>10</v>
      </c>
      <c r="F31" s="27"/>
      <c r="G31" s="27"/>
      <c r="H31" s="27"/>
      <c r="I31" s="27">
        <v>6</v>
      </c>
      <c r="J31" s="27"/>
      <c r="K31" s="27"/>
      <c r="L31" s="27"/>
      <c r="M31" s="27"/>
      <c r="N31" s="27"/>
      <c r="O31" s="59"/>
      <c r="P31" s="60">
        <v>28</v>
      </c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8">
        <f t="shared" si="19"/>
        <v>46</v>
      </c>
      <c r="AD31" s="29">
        <f t="shared" si="20"/>
        <v>0</v>
      </c>
      <c r="AE31"/>
      <c r="AF31" s="25">
        <v>34</v>
      </c>
      <c r="AG31" s="31">
        <f t="shared" si="27"/>
        <v>46</v>
      </c>
      <c r="AH31" s="27">
        <f t="shared" si="21"/>
        <v>1</v>
      </c>
      <c r="AI31" s="27">
        <f t="shared" si="21"/>
        <v>1</v>
      </c>
      <c r="AJ31" s="27">
        <f t="shared" si="21"/>
        <v>10</v>
      </c>
      <c r="AK31" s="27">
        <f t="shared" si="22"/>
        <v>6</v>
      </c>
      <c r="AL31" s="27">
        <f t="shared" si="23"/>
        <v>0</v>
      </c>
      <c r="AM31" s="27">
        <f t="shared" si="24"/>
        <v>28</v>
      </c>
      <c r="AN31" s="27">
        <f t="shared" si="25"/>
        <v>0</v>
      </c>
      <c r="AO31" s="27">
        <f t="shared" si="28"/>
        <v>0</v>
      </c>
      <c r="AP31" s="28">
        <f t="shared" si="29"/>
        <v>46</v>
      </c>
      <c r="AQ31" s="32">
        <f t="shared" si="26"/>
        <v>0</v>
      </c>
      <c r="AR31" s="33"/>
    </row>
    <row r="32" spans="1:54" ht="15" x14ac:dyDescent="0.25">
      <c r="A32" s="25" t="s">
        <v>48</v>
      </c>
      <c r="B32" s="31">
        <v>51</v>
      </c>
      <c r="C32" s="27"/>
      <c r="D32" s="27">
        <v>1</v>
      </c>
      <c r="E32" s="27">
        <v>16</v>
      </c>
      <c r="F32" s="27"/>
      <c r="G32" s="27"/>
      <c r="H32" s="27"/>
      <c r="I32" s="27">
        <v>9</v>
      </c>
      <c r="J32" s="27"/>
      <c r="K32" s="27"/>
      <c r="L32" s="27"/>
      <c r="M32" s="27"/>
      <c r="N32" s="27"/>
      <c r="O32" s="59">
        <v>1</v>
      </c>
      <c r="P32" s="60">
        <v>24</v>
      </c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8">
        <f t="shared" si="19"/>
        <v>51</v>
      </c>
      <c r="AD32" s="29">
        <f t="shared" si="20"/>
        <v>0</v>
      </c>
      <c r="AE32"/>
      <c r="AF32" s="25">
        <v>36</v>
      </c>
      <c r="AG32" s="31">
        <f t="shared" si="27"/>
        <v>51</v>
      </c>
      <c r="AH32" s="27">
        <f t="shared" si="21"/>
        <v>0</v>
      </c>
      <c r="AI32" s="27">
        <f t="shared" si="21"/>
        <v>1</v>
      </c>
      <c r="AJ32" s="27">
        <f t="shared" si="21"/>
        <v>16</v>
      </c>
      <c r="AK32" s="27">
        <f t="shared" si="22"/>
        <v>9</v>
      </c>
      <c r="AL32" s="27">
        <f t="shared" si="23"/>
        <v>0</v>
      </c>
      <c r="AM32" s="27">
        <f t="shared" si="24"/>
        <v>24</v>
      </c>
      <c r="AN32" s="27">
        <f t="shared" si="25"/>
        <v>0</v>
      </c>
      <c r="AO32" s="27">
        <f t="shared" si="28"/>
        <v>0</v>
      </c>
      <c r="AP32" s="28">
        <f t="shared" si="29"/>
        <v>50</v>
      </c>
      <c r="AQ32" s="32">
        <f t="shared" si="26"/>
        <v>1</v>
      </c>
      <c r="AR32" s="33"/>
    </row>
    <row r="33" spans="1:54" x14ac:dyDescent="0.25">
      <c r="A33" s="25" t="s">
        <v>49</v>
      </c>
      <c r="B33" s="31">
        <v>33</v>
      </c>
      <c r="C33" s="27"/>
      <c r="D33" s="27"/>
      <c r="E33" s="27">
        <v>12</v>
      </c>
      <c r="F33" s="27"/>
      <c r="G33" s="27"/>
      <c r="H33" s="27"/>
      <c r="I33" s="27">
        <v>5</v>
      </c>
      <c r="J33" s="27"/>
      <c r="K33" s="27"/>
      <c r="L33" s="27"/>
      <c r="M33" s="27"/>
      <c r="N33" s="27"/>
      <c r="O33" s="59">
        <v>1</v>
      </c>
      <c r="P33" s="60">
        <v>15</v>
      </c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8">
        <f t="shared" si="19"/>
        <v>33</v>
      </c>
      <c r="AD33" s="29">
        <f t="shared" si="20"/>
        <v>0</v>
      </c>
      <c r="AE33" s="37"/>
      <c r="AF33" s="25">
        <v>38</v>
      </c>
      <c r="AG33" s="31">
        <f t="shared" si="27"/>
        <v>33</v>
      </c>
      <c r="AH33" s="27">
        <f t="shared" si="21"/>
        <v>0</v>
      </c>
      <c r="AI33" s="27">
        <f t="shared" si="21"/>
        <v>0</v>
      </c>
      <c r="AJ33" s="27">
        <f t="shared" si="21"/>
        <v>12</v>
      </c>
      <c r="AK33" s="27">
        <f t="shared" si="22"/>
        <v>5</v>
      </c>
      <c r="AL33" s="27">
        <f t="shared" si="23"/>
        <v>0</v>
      </c>
      <c r="AM33" s="27">
        <f t="shared" si="24"/>
        <v>15</v>
      </c>
      <c r="AN33" s="27">
        <f t="shared" si="25"/>
        <v>0</v>
      </c>
      <c r="AO33" s="27">
        <f t="shared" si="28"/>
        <v>0</v>
      </c>
      <c r="AP33" s="28">
        <f t="shared" si="29"/>
        <v>32</v>
      </c>
      <c r="AQ33" s="32">
        <f t="shared" si="26"/>
        <v>1</v>
      </c>
      <c r="AR33" s="33"/>
    </row>
    <row r="34" spans="1:54" x14ac:dyDescent="0.25">
      <c r="A34" s="25" t="s">
        <v>50</v>
      </c>
      <c r="B34" s="31">
        <v>16</v>
      </c>
      <c r="C34" s="27"/>
      <c r="D34" s="27"/>
      <c r="E34" s="27">
        <v>6</v>
      </c>
      <c r="F34" s="27"/>
      <c r="G34" s="27"/>
      <c r="H34" s="27"/>
      <c r="I34" s="27">
        <v>2</v>
      </c>
      <c r="J34" s="27"/>
      <c r="K34" s="27"/>
      <c r="L34" s="27"/>
      <c r="M34" s="27"/>
      <c r="N34" s="27"/>
      <c r="O34" s="59"/>
      <c r="P34" s="60">
        <v>8</v>
      </c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8">
        <f t="shared" si="19"/>
        <v>16</v>
      </c>
      <c r="AD34" s="29">
        <f t="shared" si="20"/>
        <v>0</v>
      </c>
      <c r="AE34" s="37"/>
      <c r="AF34" s="25">
        <v>40</v>
      </c>
      <c r="AG34" s="31">
        <f t="shared" si="27"/>
        <v>16</v>
      </c>
      <c r="AH34" s="27">
        <f t="shared" si="21"/>
        <v>0</v>
      </c>
      <c r="AI34" s="27">
        <f t="shared" si="21"/>
        <v>0</v>
      </c>
      <c r="AJ34" s="27">
        <f t="shared" si="21"/>
        <v>6</v>
      </c>
      <c r="AK34" s="27">
        <f t="shared" si="22"/>
        <v>2</v>
      </c>
      <c r="AL34" s="27">
        <f t="shared" si="23"/>
        <v>0</v>
      </c>
      <c r="AM34" s="27">
        <f t="shared" si="24"/>
        <v>8</v>
      </c>
      <c r="AN34" s="27">
        <f t="shared" si="25"/>
        <v>0</v>
      </c>
      <c r="AO34" s="27">
        <f t="shared" si="28"/>
        <v>0</v>
      </c>
      <c r="AP34" s="28">
        <f t="shared" si="29"/>
        <v>16</v>
      </c>
      <c r="AQ34" s="32">
        <f t="shared" si="26"/>
        <v>0</v>
      </c>
      <c r="AR34" s="33"/>
    </row>
    <row r="35" spans="1:54" x14ac:dyDescent="0.25">
      <c r="A35" s="25" t="s">
        <v>51</v>
      </c>
      <c r="B35" s="31">
        <v>4</v>
      </c>
      <c r="C35" s="27"/>
      <c r="D35" s="27"/>
      <c r="E35" s="27">
        <v>2</v>
      </c>
      <c r="F35" s="27"/>
      <c r="G35" s="27"/>
      <c r="H35" s="27"/>
      <c r="I35" s="27"/>
      <c r="J35" s="27"/>
      <c r="K35" s="27"/>
      <c r="L35" s="27"/>
      <c r="M35" s="27"/>
      <c r="N35" s="27"/>
      <c r="O35" s="59"/>
      <c r="P35" s="60">
        <v>2</v>
      </c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>
        <f t="shared" si="19"/>
        <v>4</v>
      </c>
      <c r="AD35" s="29">
        <f t="shared" si="20"/>
        <v>0</v>
      </c>
      <c r="AE35" s="37"/>
      <c r="AF35" s="25">
        <v>42</v>
      </c>
      <c r="AG35" s="31">
        <f t="shared" si="27"/>
        <v>4</v>
      </c>
      <c r="AH35" s="27">
        <f t="shared" si="21"/>
        <v>0</v>
      </c>
      <c r="AI35" s="27">
        <f t="shared" si="21"/>
        <v>0</v>
      </c>
      <c r="AJ35" s="27">
        <f t="shared" si="21"/>
        <v>2</v>
      </c>
      <c r="AK35" s="27">
        <f t="shared" si="22"/>
        <v>0</v>
      </c>
      <c r="AL35" s="27">
        <f t="shared" si="23"/>
        <v>0</v>
      </c>
      <c r="AM35" s="27">
        <f t="shared" si="24"/>
        <v>2</v>
      </c>
      <c r="AN35" s="27">
        <f t="shared" si="25"/>
        <v>0</v>
      </c>
      <c r="AO35" s="27">
        <f t="shared" si="28"/>
        <v>0</v>
      </c>
      <c r="AP35" s="28">
        <f t="shared" si="29"/>
        <v>4</v>
      </c>
      <c r="AQ35" s="32">
        <f t="shared" si="26"/>
        <v>0</v>
      </c>
      <c r="AR35" s="33"/>
    </row>
    <row r="36" spans="1:54" x14ac:dyDescent="0.25">
      <c r="A36" s="35" t="s">
        <v>52</v>
      </c>
      <c r="B36" s="39">
        <f>SUM(B26:B35)</f>
        <v>175</v>
      </c>
      <c r="C36" s="39">
        <f t="shared" ref="C36:AC36" si="31">SUM(C26:C35)</f>
        <v>1</v>
      </c>
      <c r="D36" s="39">
        <f t="shared" si="31"/>
        <v>2</v>
      </c>
      <c r="E36" s="39">
        <f t="shared" si="31"/>
        <v>50</v>
      </c>
      <c r="F36" s="39">
        <f t="shared" si="31"/>
        <v>0</v>
      </c>
      <c r="G36" s="39">
        <f t="shared" si="31"/>
        <v>0</v>
      </c>
      <c r="H36" s="39">
        <f t="shared" si="31"/>
        <v>0</v>
      </c>
      <c r="I36" s="39">
        <f t="shared" si="31"/>
        <v>25</v>
      </c>
      <c r="J36" s="39">
        <f t="shared" si="31"/>
        <v>0</v>
      </c>
      <c r="K36" s="39">
        <f t="shared" si="31"/>
        <v>0</v>
      </c>
      <c r="L36" s="39">
        <f t="shared" si="31"/>
        <v>0</v>
      </c>
      <c r="M36" s="39">
        <f t="shared" ref="M36:O36" si="32">SUM(M26:M35)</f>
        <v>0</v>
      </c>
      <c r="N36" s="39">
        <f t="shared" si="32"/>
        <v>0</v>
      </c>
      <c r="O36" s="39">
        <f t="shared" si="32"/>
        <v>2</v>
      </c>
      <c r="P36" s="39">
        <f t="shared" si="31"/>
        <v>95</v>
      </c>
      <c r="Q36" s="39">
        <f t="shared" si="31"/>
        <v>0</v>
      </c>
      <c r="R36" s="39">
        <f t="shared" si="31"/>
        <v>0</v>
      </c>
      <c r="S36" s="39">
        <f t="shared" si="31"/>
        <v>0</v>
      </c>
      <c r="T36" s="39">
        <f t="shared" si="31"/>
        <v>0</v>
      </c>
      <c r="U36" s="39">
        <f t="shared" si="31"/>
        <v>0</v>
      </c>
      <c r="V36" s="39">
        <f t="shared" si="31"/>
        <v>0</v>
      </c>
      <c r="W36" s="39">
        <f t="shared" si="31"/>
        <v>0</v>
      </c>
      <c r="X36" s="39">
        <f t="shared" si="31"/>
        <v>0</v>
      </c>
      <c r="Y36" s="39">
        <f t="shared" si="31"/>
        <v>0</v>
      </c>
      <c r="Z36" s="39">
        <f t="shared" si="31"/>
        <v>0</v>
      </c>
      <c r="AA36" s="39">
        <f t="shared" si="31"/>
        <v>0</v>
      </c>
      <c r="AB36" s="39">
        <f t="shared" si="31"/>
        <v>0</v>
      </c>
      <c r="AC36" s="39">
        <f t="shared" si="31"/>
        <v>175</v>
      </c>
      <c r="AD36" s="31">
        <f>SUM(AD26:AD35)</f>
        <v>0</v>
      </c>
      <c r="AE36" s="37"/>
      <c r="AF36" s="30" t="s">
        <v>52</v>
      </c>
      <c r="AG36" s="39">
        <f>SUM(AG26:AG35)</f>
        <v>175</v>
      </c>
      <c r="AH36" s="39">
        <f t="shared" ref="AH36:AP36" si="33">SUM(AH26:AH35)</f>
        <v>1</v>
      </c>
      <c r="AI36" s="39">
        <f t="shared" si="33"/>
        <v>2</v>
      </c>
      <c r="AJ36" s="39">
        <f t="shared" si="33"/>
        <v>50</v>
      </c>
      <c r="AK36" s="39">
        <f t="shared" si="33"/>
        <v>25</v>
      </c>
      <c r="AL36" s="39">
        <f t="shared" si="33"/>
        <v>0</v>
      </c>
      <c r="AM36" s="39">
        <f t="shared" si="33"/>
        <v>95</v>
      </c>
      <c r="AN36" s="39">
        <f t="shared" si="33"/>
        <v>0</v>
      </c>
      <c r="AO36" s="39">
        <f t="shared" si="33"/>
        <v>0</v>
      </c>
      <c r="AP36" s="39">
        <f t="shared" si="33"/>
        <v>173</v>
      </c>
      <c r="AQ36" s="31">
        <f>SUM(AQ26:AQ35)</f>
        <v>2</v>
      </c>
      <c r="AR36" s="40"/>
    </row>
    <row r="38" spans="1:54" x14ac:dyDescent="0.2">
      <c r="A38" s="4"/>
      <c r="B38" s="42">
        <v>150</v>
      </c>
    </row>
    <row r="39" spans="1:54" s="4" customFormat="1" ht="33.75" x14ac:dyDescent="0.25">
      <c r="A39" s="12" t="str">
        <f>$B$4</f>
        <v>NFL WAFFLE LINED HOODIE</v>
      </c>
      <c r="B39" s="13" t="s">
        <v>147</v>
      </c>
      <c r="C39" s="14" t="str">
        <f t="shared" ref="C39:D39" si="34">C$11</f>
        <v>CAN - TOP</v>
      </c>
      <c r="D39" s="14" t="str">
        <f t="shared" si="34"/>
        <v>CAN - MRK</v>
      </c>
      <c r="E39" s="14" t="str">
        <f>E$11</f>
        <v>CAN - Fanatics US</v>
      </c>
      <c r="F39" s="14" t="str">
        <f t="shared" ref="F39:P39" si="35">F$11</f>
        <v>CAN - Fanatics CAN</v>
      </c>
      <c r="G39" s="14" t="str">
        <f t="shared" si="35"/>
        <v>CAN - Fanatics INT</v>
      </c>
      <c r="H39" s="14" t="str">
        <f t="shared" si="35"/>
        <v>Fanatics In-Venue</v>
      </c>
      <c r="I39" s="14" t="str">
        <f t="shared" si="35"/>
        <v>Team/Venue 1</v>
      </c>
      <c r="J39" s="14" t="str">
        <f t="shared" si="35"/>
        <v>Team/Venue 2</v>
      </c>
      <c r="K39" s="14" t="str">
        <f t="shared" si="35"/>
        <v>Team/Venue 3</v>
      </c>
      <c r="L39" s="14" t="str">
        <f t="shared" si="35"/>
        <v>Team/Venue 4</v>
      </c>
      <c r="M39" s="14" t="str">
        <f t="shared" si="35"/>
        <v>Team/Venue 5</v>
      </c>
      <c r="N39" s="14" t="str">
        <f t="shared" si="35"/>
        <v>Team/Venue 6</v>
      </c>
      <c r="O39" s="14" t="str">
        <f t="shared" si="35"/>
        <v>CAN - CONTRACTUAL</v>
      </c>
      <c r="P39" s="15" t="str">
        <f t="shared" si="35"/>
        <v>CAN - ECA</v>
      </c>
      <c r="Q39" s="15" t="s">
        <v>25</v>
      </c>
      <c r="R39" s="15" t="s">
        <v>26</v>
      </c>
      <c r="S39" s="15" t="s">
        <v>27</v>
      </c>
      <c r="T39" s="15" t="s">
        <v>28</v>
      </c>
      <c r="U39" s="15" t="s">
        <v>29</v>
      </c>
      <c r="V39" s="15" t="s">
        <v>30</v>
      </c>
      <c r="W39" s="15" t="s">
        <v>31</v>
      </c>
      <c r="X39" s="16" t="s">
        <v>32</v>
      </c>
      <c r="Y39" s="16" t="s">
        <v>33</v>
      </c>
      <c r="Z39" s="16" t="s">
        <v>34</v>
      </c>
      <c r="AA39" s="16" t="s">
        <v>35</v>
      </c>
      <c r="AB39" s="17" t="s">
        <v>36</v>
      </c>
      <c r="AC39" s="18" t="s">
        <v>37</v>
      </c>
      <c r="AD39" s="19" t="s">
        <v>38</v>
      </c>
      <c r="AF39" s="20" t="str">
        <f>A39</f>
        <v>NFL WAFFLE LINED HOODIE</v>
      </c>
      <c r="AG39" s="13" t="str">
        <f>B39</f>
        <v xml:space="preserve">DETROIT LIONS BLUE	</v>
      </c>
      <c r="AH39" s="21" t="s">
        <v>20</v>
      </c>
      <c r="AI39" s="21" t="s">
        <v>21</v>
      </c>
      <c r="AJ39" s="21" t="s">
        <v>22</v>
      </c>
      <c r="AK39" s="21" t="s">
        <v>39</v>
      </c>
      <c r="AL39" s="14" t="s">
        <v>23</v>
      </c>
      <c r="AM39" s="22" t="s">
        <v>40</v>
      </c>
      <c r="AN39" s="23" t="s">
        <v>41</v>
      </c>
      <c r="AO39" s="24" t="s">
        <v>42</v>
      </c>
      <c r="AP39" s="18" t="s">
        <v>37</v>
      </c>
      <c r="AQ39" s="19" t="s">
        <v>38</v>
      </c>
    </row>
    <row r="40" spans="1:54" x14ac:dyDescent="0.25">
      <c r="A40" s="25" t="s">
        <v>148</v>
      </c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8">
        <f t="shared" ref="AC40:AC49" si="36">SUM(C40:AB40)</f>
        <v>0</v>
      </c>
      <c r="AD40" s="29">
        <f t="shared" ref="AD40:AD49" si="37">B40-AC40</f>
        <v>0</v>
      </c>
      <c r="AF40" s="30" t="str">
        <f>A40</f>
        <v>C-0425-KT-6308-DLB</v>
      </c>
      <c r="AG40" s="31">
        <f>B40</f>
        <v>0</v>
      </c>
      <c r="AH40" s="27">
        <f t="shared" ref="AH40:AJ49" si="38">C40</f>
        <v>0</v>
      </c>
      <c r="AI40" s="27">
        <f t="shared" si="38"/>
        <v>0</v>
      </c>
      <c r="AJ40" s="27">
        <f t="shared" si="38"/>
        <v>0</v>
      </c>
      <c r="AK40" s="27">
        <f t="shared" ref="AK40:AK49" si="39">SUM(F40:K40)</f>
        <v>0</v>
      </c>
      <c r="AL40" s="27">
        <f t="shared" ref="AL40:AL49" si="40">L40</f>
        <v>0</v>
      </c>
      <c r="AM40" s="27">
        <f t="shared" ref="AM40:AM49" si="41">SUM(P40:W40)</f>
        <v>0</v>
      </c>
      <c r="AN40" s="27">
        <f t="shared" ref="AN40:AN49" si="42">SUM(X40:AA40)</f>
        <v>0</v>
      </c>
      <c r="AO40" s="27">
        <f>AB40</f>
        <v>0</v>
      </c>
      <c r="AP40" s="28">
        <f>SUM(AH40:AO40)</f>
        <v>0</v>
      </c>
      <c r="AQ40" s="32">
        <f t="shared" ref="AQ40:AQ49" si="43">AG40-AP40</f>
        <v>0</v>
      </c>
      <c r="AR40" s="33"/>
    </row>
    <row r="41" spans="1:54" x14ac:dyDescent="0.25">
      <c r="A41" s="35" t="s">
        <v>53</v>
      </c>
      <c r="B41" s="31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8">
        <f t="shared" si="36"/>
        <v>0</v>
      </c>
      <c r="AD41" s="29">
        <f t="shared" si="37"/>
        <v>0</v>
      </c>
      <c r="AF41" s="30" t="s">
        <v>54</v>
      </c>
      <c r="AG41" s="31">
        <f t="shared" ref="AG41:AG49" si="44">B41</f>
        <v>0</v>
      </c>
      <c r="AH41" s="27">
        <f t="shared" si="38"/>
        <v>0</v>
      </c>
      <c r="AI41" s="27">
        <f t="shared" si="38"/>
        <v>0</v>
      </c>
      <c r="AJ41" s="27">
        <f t="shared" si="38"/>
        <v>0</v>
      </c>
      <c r="AK41" s="27">
        <f t="shared" si="39"/>
        <v>0</v>
      </c>
      <c r="AL41" s="27">
        <f t="shared" si="40"/>
        <v>0</v>
      </c>
      <c r="AM41" s="27">
        <f t="shared" si="41"/>
        <v>0</v>
      </c>
      <c r="AN41" s="27">
        <f t="shared" si="42"/>
        <v>0</v>
      </c>
      <c r="AO41" s="27">
        <f t="shared" ref="AO41:AO49" si="45">AB41</f>
        <v>0</v>
      </c>
      <c r="AP41" s="28">
        <f t="shared" ref="AP41:AP49" si="46">SUM(AH41:AO41)</f>
        <v>0</v>
      </c>
      <c r="AQ41" s="32">
        <f t="shared" si="43"/>
        <v>0</v>
      </c>
      <c r="AR41" s="33"/>
      <c r="AS41" s="2" t="str">
        <f>B39</f>
        <v xml:space="preserve">DETROIT LIONS BLUE	</v>
      </c>
      <c r="AT41" s="35" t="s">
        <v>70</v>
      </c>
      <c r="AU41" s="35" t="s">
        <v>56</v>
      </c>
      <c r="AV41" s="35" t="s">
        <v>58</v>
      </c>
      <c r="AW41" s="35" t="s">
        <v>60</v>
      </c>
      <c r="AX41" s="35" t="s">
        <v>62</v>
      </c>
      <c r="AY41" s="35" t="s">
        <v>64</v>
      </c>
      <c r="AZ41" s="35" t="s">
        <v>66</v>
      </c>
      <c r="BA41" s="35" t="s">
        <v>68</v>
      </c>
    </row>
    <row r="42" spans="1:54" x14ac:dyDescent="0.25">
      <c r="A42" s="35" t="s">
        <v>44</v>
      </c>
      <c r="B42" s="31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31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8">
        <f t="shared" si="36"/>
        <v>0</v>
      </c>
      <c r="AD42" s="29">
        <f t="shared" si="37"/>
        <v>0</v>
      </c>
      <c r="AE42" s="2" t="str">
        <f t="shared" ref="AE42" si="47">AS41</f>
        <v xml:space="preserve">DETROIT LIONS BLUE	</v>
      </c>
      <c r="AF42" s="30" t="s">
        <v>55</v>
      </c>
      <c r="AG42" s="31">
        <f t="shared" si="44"/>
        <v>0</v>
      </c>
      <c r="AH42" s="27">
        <f t="shared" si="38"/>
        <v>0</v>
      </c>
      <c r="AI42" s="27">
        <f t="shared" si="38"/>
        <v>0</v>
      </c>
      <c r="AJ42" s="27">
        <f t="shared" si="38"/>
        <v>0</v>
      </c>
      <c r="AK42" s="27">
        <f t="shared" si="39"/>
        <v>0</v>
      </c>
      <c r="AL42" s="27">
        <f t="shared" si="40"/>
        <v>0</v>
      </c>
      <c r="AM42" s="27">
        <f t="shared" si="41"/>
        <v>0</v>
      </c>
      <c r="AN42" s="27">
        <f t="shared" si="42"/>
        <v>0</v>
      </c>
      <c r="AO42" s="27">
        <f t="shared" si="45"/>
        <v>0</v>
      </c>
      <c r="AP42" s="28">
        <f t="shared" si="46"/>
        <v>0</v>
      </c>
      <c r="AQ42" s="32">
        <f t="shared" si="43"/>
        <v>0</v>
      </c>
      <c r="AR42" s="33"/>
      <c r="AS42" s="37" t="s">
        <v>52</v>
      </c>
      <c r="AT42" s="28">
        <f>AC42</f>
        <v>0</v>
      </c>
      <c r="AU42" s="28">
        <f>AC43</f>
        <v>8</v>
      </c>
      <c r="AV42" s="28">
        <f>AC44</f>
        <v>36</v>
      </c>
      <c r="AW42" s="28">
        <f>AC45</f>
        <v>88</v>
      </c>
      <c r="AX42" s="28">
        <f>AC46</f>
        <v>103</v>
      </c>
      <c r="AY42" s="28">
        <f>AC47</f>
        <v>71</v>
      </c>
      <c r="AZ42" s="28">
        <f>AC48</f>
        <v>37</v>
      </c>
      <c r="BA42" s="28">
        <f>AC49</f>
        <v>12</v>
      </c>
      <c r="BB42" s="39">
        <f>AC50</f>
        <v>355</v>
      </c>
    </row>
    <row r="43" spans="1:54" ht="15" x14ac:dyDescent="0.25">
      <c r="A43" s="35" t="s">
        <v>56</v>
      </c>
      <c r="B43" s="31">
        <v>8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>
        <v>8</v>
      </c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8">
        <f t="shared" si="36"/>
        <v>8</v>
      </c>
      <c r="AD43" s="29">
        <f t="shared" si="37"/>
        <v>0</v>
      </c>
      <c r="AE43"/>
      <c r="AF43" s="30" t="s">
        <v>57</v>
      </c>
      <c r="AG43" s="31">
        <f t="shared" si="44"/>
        <v>8</v>
      </c>
      <c r="AH43" s="27">
        <f t="shared" si="38"/>
        <v>0</v>
      </c>
      <c r="AI43" s="27">
        <f t="shared" si="38"/>
        <v>0</v>
      </c>
      <c r="AJ43" s="27">
        <f t="shared" si="38"/>
        <v>0</v>
      </c>
      <c r="AK43" s="27">
        <f t="shared" si="39"/>
        <v>0</v>
      </c>
      <c r="AL43" s="27">
        <f t="shared" si="40"/>
        <v>0</v>
      </c>
      <c r="AM43" s="27">
        <f t="shared" si="41"/>
        <v>8</v>
      </c>
      <c r="AN43" s="27">
        <f t="shared" si="42"/>
        <v>0</v>
      </c>
      <c r="AO43" s="27">
        <f t="shared" si="45"/>
        <v>0</v>
      </c>
      <c r="AP43" s="28">
        <f t="shared" si="46"/>
        <v>8</v>
      </c>
      <c r="AQ43" s="32">
        <f t="shared" si="43"/>
        <v>0</v>
      </c>
      <c r="AR43" s="33"/>
    </row>
    <row r="44" spans="1:54" ht="15" x14ac:dyDescent="0.25">
      <c r="A44" s="35" t="s">
        <v>58</v>
      </c>
      <c r="B44" s="31">
        <v>36</v>
      </c>
      <c r="C44" s="27"/>
      <c r="D44" s="27"/>
      <c r="E44" s="27">
        <v>14</v>
      </c>
      <c r="F44" s="27">
        <v>2</v>
      </c>
      <c r="G44" s="27"/>
      <c r="H44" s="27"/>
      <c r="I44" s="27"/>
      <c r="J44" s="27"/>
      <c r="K44" s="27"/>
      <c r="L44" s="27"/>
      <c r="M44" s="27"/>
      <c r="N44" s="27"/>
      <c r="O44" s="27"/>
      <c r="P44" s="27">
        <v>20</v>
      </c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>
        <f t="shared" si="36"/>
        <v>36</v>
      </c>
      <c r="AD44" s="29">
        <f t="shared" si="37"/>
        <v>0</v>
      </c>
      <c r="AE44"/>
      <c r="AF44" s="30" t="s">
        <v>59</v>
      </c>
      <c r="AG44" s="31">
        <f t="shared" si="44"/>
        <v>36</v>
      </c>
      <c r="AH44" s="27">
        <f t="shared" si="38"/>
        <v>0</v>
      </c>
      <c r="AI44" s="27">
        <f t="shared" si="38"/>
        <v>0</v>
      </c>
      <c r="AJ44" s="27">
        <f t="shared" si="38"/>
        <v>14</v>
      </c>
      <c r="AK44" s="27">
        <f t="shared" si="39"/>
        <v>2</v>
      </c>
      <c r="AL44" s="27">
        <f t="shared" si="40"/>
        <v>0</v>
      </c>
      <c r="AM44" s="27">
        <f t="shared" si="41"/>
        <v>20</v>
      </c>
      <c r="AN44" s="27">
        <f t="shared" si="42"/>
        <v>0</v>
      </c>
      <c r="AO44" s="27">
        <f t="shared" si="45"/>
        <v>0</v>
      </c>
      <c r="AP44" s="28">
        <f t="shared" si="46"/>
        <v>36</v>
      </c>
      <c r="AQ44" s="32">
        <f t="shared" si="43"/>
        <v>0</v>
      </c>
      <c r="AR44" s="33"/>
    </row>
    <row r="45" spans="1:54" ht="15" x14ac:dyDescent="0.25">
      <c r="A45" s="35" t="s">
        <v>60</v>
      </c>
      <c r="B45" s="31">
        <v>88</v>
      </c>
      <c r="C45" s="27">
        <v>1</v>
      </c>
      <c r="D45" s="27">
        <v>1</v>
      </c>
      <c r="E45" s="27">
        <v>37</v>
      </c>
      <c r="F45" s="27">
        <v>5</v>
      </c>
      <c r="G45" s="27"/>
      <c r="H45" s="27"/>
      <c r="I45" s="27"/>
      <c r="J45" s="27"/>
      <c r="K45" s="27"/>
      <c r="L45" s="27"/>
      <c r="M45" s="27"/>
      <c r="N45" s="27"/>
      <c r="O45" s="27">
        <v>1</v>
      </c>
      <c r="P45" s="27">
        <v>43</v>
      </c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>
        <f t="shared" si="36"/>
        <v>88</v>
      </c>
      <c r="AD45" s="29">
        <f t="shared" si="37"/>
        <v>0</v>
      </c>
      <c r="AE45"/>
      <c r="AF45" s="30" t="s">
        <v>61</v>
      </c>
      <c r="AG45" s="31">
        <f t="shared" si="44"/>
        <v>88</v>
      </c>
      <c r="AH45" s="27">
        <f t="shared" si="38"/>
        <v>1</v>
      </c>
      <c r="AI45" s="27">
        <f t="shared" si="38"/>
        <v>1</v>
      </c>
      <c r="AJ45" s="27">
        <f t="shared" si="38"/>
        <v>37</v>
      </c>
      <c r="AK45" s="27">
        <f t="shared" si="39"/>
        <v>5</v>
      </c>
      <c r="AL45" s="27">
        <f t="shared" si="40"/>
        <v>0</v>
      </c>
      <c r="AM45" s="27">
        <f t="shared" si="41"/>
        <v>43</v>
      </c>
      <c r="AN45" s="27">
        <f t="shared" si="42"/>
        <v>0</v>
      </c>
      <c r="AO45" s="27">
        <f t="shared" si="45"/>
        <v>0</v>
      </c>
      <c r="AP45" s="28">
        <f t="shared" si="46"/>
        <v>87</v>
      </c>
      <c r="AQ45" s="32">
        <f t="shared" si="43"/>
        <v>1</v>
      </c>
      <c r="AR45" s="33"/>
    </row>
    <row r="46" spans="1:54" ht="15" x14ac:dyDescent="0.25">
      <c r="A46" s="35" t="s">
        <v>62</v>
      </c>
      <c r="B46" s="31">
        <v>103</v>
      </c>
      <c r="C46" s="27"/>
      <c r="D46" s="27">
        <v>1</v>
      </c>
      <c r="E46" s="27">
        <v>56</v>
      </c>
      <c r="F46" s="27">
        <v>9</v>
      </c>
      <c r="G46" s="27"/>
      <c r="H46" s="27"/>
      <c r="I46" s="27"/>
      <c r="J46" s="27"/>
      <c r="K46" s="27"/>
      <c r="L46" s="27"/>
      <c r="M46" s="27"/>
      <c r="N46" s="27"/>
      <c r="O46" s="27">
        <v>1</v>
      </c>
      <c r="P46" s="27">
        <v>36</v>
      </c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>
        <f t="shared" si="36"/>
        <v>103</v>
      </c>
      <c r="AD46" s="29">
        <f t="shared" si="37"/>
        <v>0</v>
      </c>
      <c r="AE46"/>
      <c r="AF46" s="30" t="s">
        <v>63</v>
      </c>
      <c r="AG46" s="31">
        <f t="shared" si="44"/>
        <v>103</v>
      </c>
      <c r="AH46" s="27">
        <f t="shared" si="38"/>
        <v>0</v>
      </c>
      <c r="AI46" s="27">
        <f t="shared" si="38"/>
        <v>1</v>
      </c>
      <c r="AJ46" s="27">
        <f t="shared" si="38"/>
        <v>56</v>
      </c>
      <c r="AK46" s="27">
        <f t="shared" si="39"/>
        <v>9</v>
      </c>
      <c r="AL46" s="27">
        <f t="shared" si="40"/>
        <v>0</v>
      </c>
      <c r="AM46" s="27">
        <f t="shared" si="41"/>
        <v>36</v>
      </c>
      <c r="AN46" s="27">
        <f t="shared" si="42"/>
        <v>0</v>
      </c>
      <c r="AO46" s="27">
        <f t="shared" si="45"/>
        <v>0</v>
      </c>
      <c r="AP46" s="28">
        <f t="shared" si="46"/>
        <v>102</v>
      </c>
      <c r="AQ46" s="32">
        <f t="shared" si="43"/>
        <v>1</v>
      </c>
      <c r="AR46" s="33"/>
    </row>
    <row r="47" spans="1:54" x14ac:dyDescent="0.25">
      <c r="A47" s="35" t="s">
        <v>64</v>
      </c>
      <c r="B47" s="31">
        <v>71</v>
      </c>
      <c r="C47" s="27"/>
      <c r="D47" s="27"/>
      <c r="E47" s="27">
        <v>43</v>
      </c>
      <c r="F47" s="27">
        <v>6</v>
      </c>
      <c r="G47" s="27"/>
      <c r="H47" s="27"/>
      <c r="I47" s="27"/>
      <c r="J47" s="27"/>
      <c r="K47" s="27"/>
      <c r="L47" s="27"/>
      <c r="M47" s="27"/>
      <c r="N47" s="27"/>
      <c r="O47" s="27">
        <v>1</v>
      </c>
      <c r="P47" s="27">
        <v>21</v>
      </c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8">
        <f t="shared" si="36"/>
        <v>71</v>
      </c>
      <c r="AD47" s="29">
        <f t="shared" si="37"/>
        <v>0</v>
      </c>
      <c r="AE47" s="37"/>
      <c r="AF47" s="30" t="s">
        <v>65</v>
      </c>
      <c r="AG47" s="31">
        <f t="shared" si="44"/>
        <v>71</v>
      </c>
      <c r="AH47" s="27">
        <f t="shared" si="38"/>
        <v>0</v>
      </c>
      <c r="AI47" s="27">
        <f t="shared" si="38"/>
        <v>0</v>
      </c>
      <c r="AJ47" s="27">
        <f t="shared" si="38"/>
        <v>43</v>
      </c>
      <c r="AK47" s="27">
        <f t="shared" si="39"/>
        <v>6</v>
      </c>
      <c r="AL47" s="27">
        <f t="shared" si="40"/>
        <v>0</v>
      </c>
      <c r="AM47" s="27">
        <f t="shared" si="41"/>
        <v>21</v>
      </c>
      <c r="AN47" s="27">
        <f t="shared" si="42"/>
        <v>0</v>
      </c>
      <c r="AO47" s="27">
        <f t="shared" si="45"/>
        <v>0</v>
      </c>
      <c r="AP47" s="28">
        <f t="shared" si="46"/>
        <v>70</v>
      </c>
      <c r="AQ47" s="32">
        <f t="shared" si="43"/>
        <v>1</v>
      </c>
      <c r="AR47" s="33"/>
    </row>
    <row r="48" spans="1:54" x14ac:dyDescent="0.25">
      <c r="A48" s="35" t="s">
        <v>66</v>
      </c>
      <c r="B48" s="31">
        <v>37</v>
      </c>
      <c r="C48" s="27"/>
      <c r="D48" s="27"/>
      <c r="E48" s="27">
        <v>22</v>
      </c>
      <c r="F48" s="27">
        <v>3</v>
      </c>
      <c r="G48" s="27"/>
      <c r="H48" s="27"/>
      <c r="I48" s="27"/>
      <c r="J48" s="27"/>
      <c r="K48" s="27"/>
      <c r="L48" s="27"/>
      <c r="M48" s="27"/>
      <c r="N48" s="27"/>
      <c r="O48" s="27"/>
      <c r="P48" s="27">
        <v>12</v>
      </c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8">
        <f t="shared" si="36"/>
        <v>37</v>
      </c>
      <c r="AD48" s="29">
        <f t="shared" si="37"/>
        <v>0</v>
      </c>
      <c r="AE48" s="37"/>
      <c r="AF48" s="30" t="s">
        <v>67</v>
      </c>
      <c r="AG48" s="31">
        <f t="shared" si="44"/>
        <v>37</v>
      </c>
      <c r="AH48" s="27">
        <f t="shared" si="38"/>
        <v>0</v>
      </c>
      <c r="AI48" s="27">
        <f t="shared" si="38"/>
        <v>0</v>
      </c>
      <c r="AJ48" s="27">
        <f t="shared" si="38"/>
        <v>22</v>
      </c>
      <c r="AK48" s="27">
        <f t="shared" si="39"/>
        <v>3</v>
      </c>
      <c r="AL48" s="27">
        <f t="shared" si="40"/>
        <v>0</v>
      </c>
      <c r="AM48" s="27">
        <f t="shared" si="41"/>
        <v>12</v>
      </c>
      <c r="AN48" s="27">
        <f t="shared" si="42"/>
        <v>0</v>
      </c>
      <c r="AO48" s="27">
        <f t="shared" si="45"/>
        <v>0</v>
      </c>
      <c r="AP48" s="28">
        <f t="shared" si="46"/>
        <v>37</v>
      </c>
      <c r="AQ48" s="32">
        <f t="shared" si="43"/>
        <v>0</v>
      </c>
      <c r="AR48" s="33"/>
    </row>
    <row r="49" spans="1:54" x14ac:dyDescent="0.25">
      <c r="A49" s="35" t="s">
        <v>68</v>
      </c>
      <c r="B49" s="31">
        <v>12</v>
      </c>
      <c r="C49" s="27"/>
      <c r="D49" s="27"/>
      <c r="E49" s="27">
        <v>8</v>
      </c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>
        <v>4</v>
      </c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8">
        <f t="shared" si="36"/>
        <v>12</v>
      </c>
      <c r="AD49" s="29">
        <f t="shared" si="37"/>
        <v>0</v>
      </c>
      <c r="AE49" s="37"/>
      <c r="AF49" s="30" t="s">
        <v>69</v>
      </c>
      <c r="AG49" s="31">
        <f t="shared" si="44"/>
        <v>12</v>
      </c>
      <c r="AH49" s="27">
        <f t="shared" si="38"/>
        <v>0</v>
      </c>
      <c r="AI49" s="27">
        <f t="shared" si="38"/>
        <v>0</v>
      </c>
      <c r="AJ49" s="27">
        <f t="shared" si="38"/>
        <v>8</v>
      </c>
      <c r="AK49" s="27">
        <f t="shared" si="39"/>
        <v>0</v>
      </c>
      <c r="AL49" s="27">
        <f t="shared" si="40"/>
        <v>0</v>
      </c>
      <c r="AM49" s="27">
        <f t="shared" si="41"/>
        <v>4</v>
      </c>
      <c r="AN49" s="27">
        <f t="shared" si="42"/>
        <v>0</v>
      </c>
      <c r="AO49" s="27">
        <f t="shared" si="45"/>
        <v>0</v>
      </c>
      <c r="AP49" s="28">
        <f t="shared" si="46"/>
        <v>12</v>
      </c>
      <c r="AQ49" s="32">
        <f t="shared" si="43"/>
        <v>0</v>
      </c>
      <c r="AR49" s="33"/>
    </row>
    <row r="50" spans="1:54" x14ac:dyDescent="0.25">
      <c r="A50" s="35" t="s">
        <v>52</v>
      </c>
      <c r="B50" s="39">
        <f>SUM(B40:B49)</f>
        <v>355</v>
      </c>
      <c r="C50" s="39">
        <f t="shared" ref="C50:AC50" si="48">SUM(C40:C49)</f>
        <v>1</v>
      </c>
      <c r="D50" s="39">
        <f t="shared" si="48"/>
        <v>2</v>
      </c>
      <c r="E50" s="39">
        <f t="shared" si="48"/>
        <v>180</v>
      </c>
      <c r="F50" s="39">
        <f t="shared" si="48"/>
        <v>25</v>
      </c>
      <c r="G50" s="39">
        <f t="shared" si="48"/>
        <v>0</v>
      </c>
      <c r="H50" s="39">
        <f t="shared" si="48"/>
        <v>0</v>
      </c>
      <c r="I50" s="39">
        <f t="shared" si="48"/>
        <v>0</v>
      </c>
      <c r="J50" s="39">
        <f t="shared" si="48"/>
        <v>0</v>
      </c>
      <c r="K50" s="39">
        <f t="shared" si="48"/>
        <v>0</v>
      </c>
      <c r="L50" s="39">
        <f t="shared" si="48"/>
        <v>0</v>
      </c>
      <c r="M50" s="39">
        <f t="shared" ref="M50:O50" si="49">SUM(M40:M49)</f>
        <v>0</v>
      </c>
      <c r="N50" s="39">
        <f t="shared" si="49"/>
        <v>0</v>
      </c>
      <c r="O50" s="39">
        <f t="shared" si="49"/>
        <v>3</v>
      </c>
      <c r="P50" s="39">
        <f t="shared" si="48"/>
        <v>144</v>
      </c>
      <c r="Q50" s="39">
        <f t="shared" si="48"/>
        <v>0</v>
      </c>
      <c r="R50" s="39">
        <f t="shared" si="48"/>
        <v>0</v>
      </c>
      <c r="S50" s="39">
        <f t="shared" si="48"/>
        <v>0</v>
      </c>
      <c r="T50" s="39">
        <f t="shared" si="48"/>
        <v>0</v>
      </c>
      <c r="U50" s="39">
        <f t="shared" si="48"/>
        <v>0</v>
      </c>
      <c r="V50" s="39">
        <f t="shared" si="48"/>
        <v>0</v>
      </c>
      <c r="W50" s="39">
        <f t="shared" si="48"/>
        <v>0</v>
      </c>
      <c r="X50" s="39">
        <f t="shared" si="48"/>
        <v>0</v>
      </c>
      <c r="Y50" s="39">
        <f t="shared" si="48"/>
        <v>0</v>
      </c>
      <c r="Z50" s="39">
        <f t="shared" si="48"/>
        <v>0</v>
      </c>
      <c r="AA50" s="39">
        <f t="shared" si="48"/>
        <v>0</v>
      </c>
      <c r="AB50" s="39">
        <f t="shared" si="48"/>
        <v>0</v>
      </c>
      <c r="AC50" s="39">
        <f t="shared" si="48"/>
        <v>355</v>
      </c>
      <c r="AD50" s="31">
        <f>SUM(AD40:AD49)</f>
        <v>0</v>
      </c>
      <c r="AE50" s="37"/>
      <c r="AF50" s="30" t="s">
        <v>52</v>
      </c>
      <c r="AG50" s="39">
        <f>SUM(AG40:AG49)</f>
        <v>355</v>
      </c>
      <c r="AH50" s="39">
        <f t="shared" ref="AH50:AP50" si="50">SUM(AH40:AH49)</f>
        <v>1</v>
      </c>
      <c r="AI50" s="39">
        <f t="shared" si="50"/>
        <v>2</v>
      </c>
      <c r="AJ50" s="39">
        <f t="shared" si="50"/>
        <v>180</v>
      </c>
      <c r="AK50" s="39">
        <f t="shared" si="50"/>
        <v>25</v>
      </c>
      <c r="AL50" s="39">
        <f t="shared" si="50"/>
        <v>0</v>
      </c>
      <c r="AM50" s="39">
        <f t="shared" si="50"/>
        <v>144</v>
      </c>
      <c r="AN50" s="39">
        <f t="shared" si="50"/>
        <v>0</v>
      </c>
      <c r="AO50" s="39">
        <f t="shared" si="50"/>
        <v>0</v>
      </c>
      <c r="AP50" s="39">
        <f t="shared" si="50"/>
        <v>352</v>
      </c>
      <c r="AQ50" s="31">
        <f>SUM(AQ40:AQ49)</f>
        <v>3</v>
      </c>
      <c r="AR50" s="40"/>
    </row>
    <row r="52" spans="1:54" x14ac:dyDescent="0.25">
      <c r="B52" s="46">
        <v>100</v>
      </c>
    </row>
    <row r="53" spans="1:54" s="4" customFormat="1" ht="33.75" x14ac:dyDescent="0.25">
      <c r="A53" s="12" t="str">
        <f>$B$4</f>
        <v>NFL WAFFLE LINED HOODIE</v>
      </c>
      <c r="B53" s="13" t="s">
        <v>149</v>
      </c>
      <c r="C53" s="14" t="str">
        <f t="shared" ref="C53:D53" si="51">C$11</f>
        <v>CAN - TOP</v>
      </c>
      <c r="D53" s="14" t="str">
        <f t="shared" si="51"/>
        <v>CAN - MRK</v>
      </c>
      <c r="E53" s="14" t="str">
        <f>E$11</f>
        <v>CAN - Fanatics US</v>
      </c>
      <c r="F53" s="14" t="str">
        <f t="shared" ref="F53:P53" si="52">F$11</f>
        <v>CAN - Fanatics CAN</v>
      </c>
      <c r="G53" s="14" t="str">
        <f t="shared" si="52"/>
        <v>CAN - Fanatics INT</v>
      </c>
      <c r="H53" s="14" t="str">
        <f t="shared" si="52"/>
        <v>Fanatics In-Venue</v>
      </c>
      <c r="I53" s="14" t="str">
        <f t="shared" si="52"/>
        <v>Team/Venue 1</v>
      </c>
      <c r="J53" s="14" t="str">
        <f t="shared" si="52"/>
        <v>Team/Venue 2</v>
      </c>
      <c r="K53" s="14" t="str">
        <f t="shared" si="52"/>
        <v>Team/Venue 3</v>
      </c>
      <c r="L53" s="14" t="str">
        <f t="shared" si="52"/>
        <v>Team/Venue 4</v>
      </c>
      <c r="M53" s="14" t="str">
        <f t="shared" si="52"/>
        <v>Team/Venue 5</v>
      </c>
      <c r="N53" s="14" t="str">
        <f t="shared" si="52"/>
        <v>Team/Venue 6</v>
      </c>
      <c r="O53" s="14" t="str">
        <f t="shared" si="52"/>
        <v>CAN - CONTRACTUAL</v>
      </c>
      <c r="P53" s="15" t="str">
        <f t="shared" si="52"/>
        <v>CAN - ECA</v>
      </c>
      <c r="Q53" s="15" t="s">
        <v>25</v>
      </c>
      <c r="R53" s="15" t="s">
        <v>26</v>
      </c>
      <c r="S53" s="15" t="s">
        <v>27</v>
      </c>
      <c r="T53" s="15" t="s">
        <v>28</v>
      </c>
      <c r="U53" s="15" t="s">
        <v>29</v>
      </c>
      <c r="V53" s="15" t="s">
        <v>30</v>
      </c>
      <c r="W53" s="15" t="s">
        <v>31</v>
      </c>
      <c r="X53" s="16" t="s">
        <v>32</v>
      </c>
      <c r="Y53" s="16" t="s">
        <v>33</v>
      </c>
      <c r="Z53" s="16" t="s">
        <v>34</v>
      </c>
      <c r="AA53" s="16" t="s">
        <v>35</v>
      </c>
      <c r="AB53" s="17" t="s">
        <v>36</v>
      </c>
      <c r="AC53" s="18" t="s">
        <v>37</v>
      </c>
      <c r="AD53" s="19" t="s">
        <v>38</v>
      </c>
      <c r="AF53" s="20" t="str">
        <f>A53</f>
        <v>NFL WAFFLE LINED HOODIE</v>
      </c>
      <c r="AG53" s="13" t="str">
        <f>B53</f>
        <v xml:space="preserve">HOUSTON TEXANS RED	</v>
      </c>
      <c r="AH53" s="21" t="s">
        <v>20</v>
      </c>
      <c r="AI53" s="21" t="s">
        <v>21</v>
      </c>
      <c r="AJ53" s="21" t="s">
        <v>22</v>
      </c>
      <c r="AK53" s="21" t="s">
        <v>39</v>
      </c>
      <c r="AL53" s="14" t="s">
        <v>23</v>
      </c>
      <c r="AM53" s="22" t="s">
        <v>40</v>
      </c>
      <c r="AN53" s="23" t="s">
        <v>41</v>
      </c>
      <c r="AO53" s="24" t="s">
        <v>42</v>
      </c>
      <c r="AP53" s="18" t="s">
        <v>37</v>
      </c>
      <c r="AQ53" s="19" t="s">
        <v>38</v>
      </c>
    </row>
    <row r="54" spans="1:54" x14ac:dyDescent="0.25">
      <c r="A54" s="25" t="s">
        <v>150</v>
      </c>
      <c r="B54" s="26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8">
        <f t="shared" ref="AC54:AC63" si="53">SUM(C54:AB54)</f>
        <v>0</v>
      </c>
      <c r="AD54" s="29">
        <f t="shared" ref="AD54:AD63" si="54">B54-AC54</f>
        <v>0</v>
      </c>
      <c r="AF54" s="30" t="str">
        <f>A54</f>
        <v>C-0425-KT-6308-HOO</v>
      </c>
      <c r="AG54" s="31">
        <f>B54</f>
        <v>0</v>
      </c>
      <c r="AH54" s="27">
        <f t="shared" ref="AH54:AJ63" si="55">C54</f>
        <v>0</v>
      </c>
      <c r="AI54" s="27">
        <f t="shared" si="55"/>
        <v>0</v>
      </c>
      <c r="AJ54" s="27">
        <f t="shared" si="55"/>
        <v>0</v>
      </c>
      <c r="AK54" s="27">
        <f t="shared" ref="AK54:AK63" si="56">SUM(F54:K54)</f>
        <v>0</v>
      </c>
      <c r="AL54" s="27">
        <f t="shared" ref="AL54:AL63" si="57">L54</f>
        <v>0</v>
      </c>
      <c r="AM54" s="27">
        <f t="shared" ref="AM54:AM63" si="58">SUM(P54:W54)</f>
        <v>0</v>
      </c>
      <c r="AN54" s="27">
        <f t="shared" ref="AN54:AN63" si="59">SUM(X54:AA54)</f>
        <v>0</v>
      </c>
      <c r="AO54" s="27">
        <f>AB54</f>
        <v>0</v>
      </c>
      <c r="AP54" s="28">
        <f>SUM(AH54:AO54)</f>
        <v>0</v>
      </c>
      <c r="AQ54" s="32">
        <f t="shared" ref="AQ54:AQ63" si="60">AG54-AP54</f>
        <v>0</v>
      </c>
      <c r="AR54" s="33"/>
    </row>
    <row r="55" spans="1:54" x14ac:dyDescent="0.25">
      <c r="A55" s="35" t="s">
        <v>53</v>
      </c>
      <c r="B55" s="31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8">
        <f t="shared" si="53"/>
        <v>0</v>
      </c>
      <c r="AD55" s="29">
        <f t="shared" si="54"/>
        <v>0</v>
      </c>
      <c r="AF55" s="30" t="s">
        <v>54</v>
      </c>
      <c r="AG55" s="31">
        <f t="shared" ref="AG55:AG63" si="61">B55</f>
        <v>0</v>
      </c>
      <c r="AH55" s="27">
        <f t="shared" si="55"/>
        <v>0</v>
      </c>
      <c r="AI55" s="27">
        <f t="shared" si="55"/>
        <v>0</v>
      </c>
      <c r="AJ55" s="27">
        <f t="shared" si="55"/>
        <v>0</v>
      </c>
      <c r="AK55" s="27">
        <f t="shared" si="56"/>
        <v>0</v>
      </c>
      <c r="AL55" s="27">
        <f t="shared" si="57"/>
        <v>0</v>
      </c>
      <c r="AM55" s="27">
        <f t="shared" si="58"/>
        <v>0</v>
      </c>
      <c r="AN55" s="27">
        <f t="shared" si="59"/>
        <v>0</v>
      </c>
      <c r="AO55" s="27">
        <f t="shared" ref="AO55:AO63" si="62">AB55</f>
        <v>0</v>
      </c>
      <c r="AP55" s="28">
        <f t="shared" ref="AP55:AP63" si="63">SUM(AH55:AO55)</f>
        <v>0</v>
      </c>
      <c r="AQ55" s="32">
        <f t="shared" si="60"/>
        <v>0</v>
      </c>
      <c r="AR55" s="33"/>
      <c r="AS55" s="2" t="str">
        <f>B53</f>
        <v xml:space="preserve">HOUSTON TEXANS RED	</v>
      </c>
      <c r="AT55" s="35" t="s">
        <v>70</v>
      </c>
      <c r="AU55" s="35" t="s">
        <v>56</v>
      </c>
      <c r="AV55" s="35" t="s">
        <v>58</v>
      </c>
      <c r="AW55" s="35" t="s">
        <v>60</v>
      </c>
      <c r="AX55" s="35" t="s">
        <v>62</v>
      </c>
      <c r="AY55" s="35" t="s">
        <v>64</v>
      </c>
      <c r="AZ55" s="35" t="s">
        <v>66</v>
      </c>
      <c r="BA55" s="35" t="s">
        <v>68</v>
      </c>
    </row>
    <row r="56" spans="1:54" x14ac:dyDescent="0.25">
      <c r="A56" s="35" t="s">
        <v>70</v>
      </c>
      <c r="B56" s="31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8">
        <f t="shared" si="53"/>
        <v>0</v>
      </c>
      <c r="AD56" s="29">
        <f t="shared" si="54"/>
        <v>0</v>
      </c>
      <c r="AE56" s="2" t="str">
        <f t="shared" ref="AE56" si="64">AS55</f>
        <v xml:space="preserve">HOUSTON TEXANS RED	</v>
      </c>
      <c r="AF56" s="30" t="s">
        <v>55</v>
      </c>
      <c r="AG56" s="31">
        <f t="shared" si="61"/>
        <v>0</v>
      </c>
      <c r="AH56" s="27">
        <f t="shared" si="55"/>
        <v>0</v>
      </c>
      <c r="AI56" s="27">
        <f t="shared" si="55"/>
        <v>0</v>
      </c>
      <c r="AJ56" s="27">
        <f t="shared" si="55"/>
        <v>0</v>
      </c>
      <c r="AK56" s="27">
        <f t="shared" si="56"/>
        <v>0</v>
      </c>
      <c r="AL56" s="27">
        <f t="shared" si="57"/>
        <v>0</v>
      </c>
      <c r="AM56" s="27">
        <f t="shared" si="58"/>
        <v>0</v>
      </c>
      <c r="AN56" s="27">
        <f t="shared" si="59"/>
        <v>0</v>
      </c>
      <c r="AO56" s="27">
        <f t="shared" si="62"/>
        <v>0</v>
      </c>
      <c r="AP56" s="28">
        <f t="shared" si="63"/>
        <v>0</v>
      </c>
      <c r="AQ56" s="32">
        <f t="shared" si="60"/>
        <v>0</v>
      </c>
      <c r="AR56" s="33"/>
      <c r="AS56" s="37" t="s">
        <v>52</v>
      </c>
      <c r="AT56" s="28">
        <f>AC56</f>
        <v>0</v>
      </c>
      <c r="AU56" s="28">
        <f>AC57</f>
        <v>4</v>
      </c>
      <c r="AV56" s="28">
        <f>AC58</f>
        <v>23</v>
      </c>
      <c r="AW56" s="28">
        <f>AC59</f>
        <v>51</v>
      </c>
      <c r="AX56" s="28">
        <f>AC60</f>
        <v>55</v>
      </c>
      <c r="AY56" s="28">
        <f>AC61</f>
        <v>41</v>
      </c>
      <c r="AZ56" s="28">
        <f>AC62</f>
        <v>19</v>
      </c>
      <c r="BA56" s="28">
        <f>AC63</f>
        <v>7</v>
      </c>
      <c r="BB56" s="39">
        <f>AC64</f>
        <v>200</v>
      </c>
    </row>
    <row r="57" spans="1:54" ht="15" x14ac:dyDescent="0.25">
      <c r="A57" s="35" t="s">
        <v>56</v>
      </c>
      <c r="B57" s="31">
        <v>4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>
        <v>1</v>
      </c>
      <c r="P57" s="31">
        <v>3</v>
      </c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8">
        <f t="shared" si="53"/>
        <v>4</v>
      </c>
      <c r="AD57" s="29">
        <f t="shared" si="54"/>
        <v>0</v>
      </c>
      <c r="AE57"/>
      <c r="AF57" s="30" t="s">
        <v>57</v>
      </c>
      <c r="AG57" s="31">
        <f t="shared" si="61"/>
        <v>4</v>
      </c>
      <c r="AH57" s="27">
        <f t="shared" si="55"/>
        <v>0</v>
      </c>
      <c r="AI57" s="27">
        <f t="shared" si="55"/>
        <v>0</v>
      </c>
      <c r="AJ57" s="27">
        <f t="shared" si="55"/>
        <v>0</v>
      </c>
      <c r="AK57" s="27">
        <f t="shared" si="56"/>
        <v>0</v>
      </c>
      <c r="AL57" s="27">
        <f t="shared" si="57"/>
        <v>0</v>
      </c>
      <c r="AM57" s="27">
        <f t="shared" si="58"/>
        <v>3</v>
      </c>
      <c r="AN57" s="27">
        <f t="shared" si="59"/>
        <v>0</v>
      </c>
      <c r="AO57" s="27">
        <f t="shared" si="62"/>
        <v>0</v>
      </c>
      <c r="AP57" s="28">
        <f t="shared" si="63"/>
        <v>3</v>
      </c>
      <c r="AQ57" s="32">
        <f t="shared" si="60"/>
        <v>1</v>
      </c>
      <c r="AR57" s="33"/>
    </row>
    <row r="58" spans="1:54" ht="15" x14ac:dyDescent="0.25">
      <c r="A58" s="35" t="s">
        <v>58</v>
      </c>
      <c r="B58" s="31">
        <v>23</v>
      </c>
      <c r="C58" s="27"/>
      <c r="D58" s="27"/>
      <c r="E58" s="27">
        <v>6</v>
      </c>
      <c r="F58" s="27"/>
      <c r="G58" s="27"/>
      <c r="H58" s="27"/>
      <c r="I58" s="27">
        <v>3</v>
      </c>
      <c r="J58" s="27"/>
      <c r="K58" s="27"/>
      <c r="L58" s="27"/>
      <c r="M58" s="27"/>
      <c r="N58" s="27"/>
      <c r="O58" s="27">
        <v>1</v>
      </c>
      <c r="P58" s="31">
        <v>13</v>
      </c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>
        <f t="shared" si="53"/>
        <v>23</v>
      </c>
      <c r="AD58" s="29">
        <f t="shared" si="54"/>
        <v>0</v>
      </c>
      <c r="AE58"/>
      <c r="AF58" s="30" t="s">
        <v>59</v>
      </c>
      <c r="AG58" s="31">
        <f t="shared" si="61"/>
        <v>23</v>
      </c>
      <c r="AH58" s="27">
        <f t="shared" si="55"/>
        <v>0</v>
      </c>
      <c r="AI58" s="27">
        <f t="shared" si="55"/>
        <v>0</v>
      </c>
      <c r="AJ58" s="27">
        <f t="shared" si="55"/>
        <v>6</v>
      </c>
      <c r="AK58" s="27">
        <f t="shared" si="56"/>
        <v>3</v>
      </c>
      <c r="AL58" s="27">
        <f t="shared" si="57"/>
        <v>0</v>
      </c>
      <c r="AM58" s="27">
        <f t="shared" si="58"/>
        <v>13</v>
      </c>
      <c r="AN58" s="27">
        <f t="shared" si="59"/>
        <v>0</v>
      </c>
      <c r="AO58" s="27">
        <f t="shared" si="62"/>
        <v>0</v>
      </c>
      <c r="AP58" s="28">
        <f t="shared" si="63"/>
        <v>22</v>
      </c>
      <c r="AQ58" s="32">
        <f t="shared" si="60"/>
        <v>1</v>
      </c>
      <c r="AR58" s="33"/>
    </row>
    <row r="59" spans="1:54" ht="15" x14ac:dyDescent="0.25">
      <c r="A59" s="35" t="s">
        <v>60</v>
      </c>
      <c r="B59" s="31">
        <v>51</v>
      </c>
      <c r="C59" s="27">
        <v>1</v>
      </c>
      <c r="D59" s="27">
        <v>1</v>
      </c>
      <c r="E59" s="27">
        <v>15</v>
      </c>
      <c r="F59" s="27"/>
      <c r="G59" s="27"/>
      <c r="H59" s="27"/>
      <c r="I59" s="27">
        <v>6</v>
      </c>
      <c r="J59" s="27"/>
      <c r="K59" s="27"/>
      <c r="L59" s="27"/>
      <c r="M59" s="27"/>
      <c r="N59" s="27"/>
      <c r="O59" s="27"/>
      <c r="P59" s="31">
        <v>28</v>
      </c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8">
        <f t="shared" si="53"/>
        <v>51</v>
      </c>
      <c r="AD59" s="29">
        <f t="shared" si="54"/>
        <v>0</v>
      </c>
      <c r="AE59"/>
      <c r="AF59" s="30" t="s">
        <v>61</v>
      </c>
      <c r="AG59" s="31">
        <f t="shared" si="61"/>
        <v>51</v>
      </c>
      <c r="AH59" s="27">
        <f t="shared" si="55"/>
        <v>1</v>
      </c>
      <c r="AI59" s="27">
        <f t="shared" si="55"/>
        <v>1</v>
      </c>
      <c r="AJ59" s="27">
        <f t="shared" si="55"/>
        <v>15</v>
      </c>
      <c r="AK59" s="27">
        <f t="shared" si="56"/>
        <v>6</v>
      </c>
      <c r="AL59" s="27">
        <f t="shared" si="57"/>
        <v>0</v>
      </c>
      <c r="AM59" s="27">
        <f t="shared" si="58"/>
        <v>28</v>
      </c>
      <c r="AN59" s="27">
        <f t="shared" si="59"/>
        <v>0</v>
      </c>
      <c r="AO59" s="27">
        <f t="shared" si="62"/>
        <v>0</v>
      </c>
      <c r="AP59" s="28">
        <f t="shared" si="63"/>
        <v>51</v>
      </c>
      <c r="AQ59" s="32">
        <f t="shared" si="60"/>
        <v>0</v>
      </c>
      <c r="AR59" s="33"/>
    </row>
    <row r="60" spans="1:54" ht="15" x14ac:dyDescent="0.25">
      <c r="A60" s="35" t="s">
        <v>62</v>
      </c>
      <c r="B60" s="31">
        <v>55</v>
      </c>
      <c r="C60" s="27"/>
      <c r="D60" s="27">
        <v>1</v>
      </c>
      <c r="E60" s="27">
        <v>22</v>
      </c>
      <c r="F60" s="27"/>
      <c r="G60" s="27"/>
      <c r="H60" s="27"/>
      <c r="I60" s="27">
        <v>6</v>
      </c>
      <c r="J60" s="27"/>
      <c r="K60" s="27"/>
      <c r="L60" s="27"/>
      <c r="M60" s="27"/>
      <c r="N60" s="27"/>
      <c r="O60" s="27"/>
      <c r="P60" s="31">
        <v>26</v>
      </c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8">
        <f t="shared" si="53"/>
        <v>55</v>
      </c>
      <c r="AD60" s="29">
        <f t="shared" si="54"/>
        <v>0</v>
      </c>
      <c r="AE60"/>
      <c r="AF60" s="30" t="s">
        <v>63</v>
      </c>
      <c r="AG60" s="31">
        <f t="shared" si="61"/>
        <v>55</v>
      </c>
      <c r="AH60" s="27">
        <f t="shared" si="55"/>
        <v>0</v>
      </c>
      <c r="AI60" s="27">
        <f t="shared" si="55"/>
        <v>1</v>
      </c>
      <c r="AJ60" s="27">
        <f t="shared" si="55"/>
        <v>22</v>
      </c>
      <c r="AK60" s="27">
        <f t="shared" si="56"/>
        <v>6</v>
      </c>
      <c r="AL60" s="27">
        <f t="shared" si="57"/>
        <v>0</v>
      </c>
      <c r="AM60" s="27">
        <f t="shared" si="58"/>
        <v>26</v>
      </c>
      <c r="AN60" s="27">
        <f t="shared" si="59"/>
        <v>0</v>
      </c>
      <c r="AO60" s="27">
        <f t="shared" si="62"/>
        <v>0</v>
      </c>
      <c r="AP60" s="28">
        <f t="shared" si="63"/>
        <v>55</v>
      </c>
      <c r="AQ60" s="32">
        <f t="shared" si="60"/>
        <v>0</v>
      </c>
      <c r="AR60" s="33"/>
    </row>
    <row r="61" spans="1:54" x14ac:dyDescent="0.25">
      <c r="A61" s="35" t="s">
        <v>64</v>
      </c>
      <c r="B61" s="31">
        <v>41</v>
      </c>
      <c r="C61" s="27"/>
      <c r="D61" s="27"/>
      <c r="E61" s="27">
        <v>17</v>
      </c>
      <c r="F61" s="27"/>
      <c r="G61" s="27"/>
      <c r="H61" s="27"/>
      <c r="I61" s="27">
        <v>6</v>
      </c>
      <c r="J61" s="27"/>
      <c r="K61" s="27"/>
      <c r="L61" s="27"/>
      <c r="M61" s="27"/>
      <c r="N61" s="27"/>
      <c r="O61" s="27"/>
      <c r="P61" s="31">
        <v>18</v>
      </c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8">
        <f t="shared" si="53"/>
        <v>41</v>
      </c>
      <c r="AD61" s="29">
        <f t="shared" si="54"/>
        <v>0</v>
      </c>
      <c r="AE61" s="37"/>
      <c r="AF61" s="30" t="s">
        <v>65</v>
      </c>
      <c r="AG61" s="31">
        <f t="shared" si="61"/>
        <v>41</v>
      </c>
      <c r="AH61" s="27">
        <f t="shared" si="55"/>
        <v>0</v>
      </c>
      <c r="AI61" s="27">
        <f t="shared" si="55"/>
        <v>0</v>
      </c>
      <c r="AJ61" s="27">
        <f t="shared" si="55"/>
        <v>17</v>
      </c>
      <c r="AK61" s="27">
        <f t="shared" si="56"/>
        <v>6</v>
      </c>
      <c r="AL61" s="27">
        <f t="shared" si="57"/>
        <v>0</v>
      </c>
      <c r="AM61" s="27">
        <f t="shared" si="58"/>
        <v>18</v>
      </c>
      <c r="AN61" s="27">
        <f t="shared" si="59"/>
        <v>0</v>
      </c>
      <c r="AO61" s="27">
        <f t="shared" si="62"/>
        <v>0</v>
      </c>
      <c r="AP61" s="28">
        <f t="shared" si="63"/>
        <v>41</v>
      </c>
      <c r="AQ61" s="32">
        <f t="shared" si="60"/>
        <v>0</v>
      </c>
      <c r="AR61" s="33"/>
    </row>
    <row r="62" spans="1:54" x14ac:dyDescent="0.25">
      <c r="A62" s="35" t="s">
        <v>66</v>
      </c>
      <c r="B62" s="31">
        <v>19</v>
      </c>
      <c r="C62" s="27"/>
      <c r="D62" s="27"/>
      <c r="E62" s="27">
        <v>9</v>
      </c>
      <c r="F62" s="27"/>
      <c r="G62" s="27"/>
      <c r="H62" s="27"/>
      <c r="I62" s="27">
        <v>2</v>
      </c>
      <c r="J62" s="27"/>
      <c r="K62" s="27"/>
      <c r="L62" s="27"/>
      <c r="M62" s="27"/>
      <c r="N62" s="27"/>
      <c r="O62" s="27"/>
      <c r="P62" s="31">
        <v>8</v>
      </c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8">
        <f t="shared" si="53"/>
        <v>19</v>
      </c>
      <c r="AD62" s="29">
        <f t="shared" si="54"/>
        <v>0</v>
      </c>
      <c r="AE62" s="37"/>
      <c r="AF62" s="30" t="s">
        <v>67</v>
      </c>
      <c r="AG62" s="31">
        <f t="shared" si="61"/>
        <v>19</v>
      </c>
      <c r="AH62" s="27">
        <f t="shared" si="55"/>
        <v>0</v>
      </c>
      <c r="AI62" s="27">
        <f t="shared" si="55"/>
        <v>0</v>
      </c>
      <c r="AJ62" s="27">
        <f t="shared" si="55"/>
        <v>9</v>
      </c>
      <c r="AK62" s="27">
        <f t="shared" si="56"/>
        <v>2</v>
      </c>
      <c r="AL62" s="27">
        <f t="shared" si="57"/>
        <v>0</v>
      </c>
      <c r="AM62" s="27">
        <f t="shared" si="58"/>
        <v>8</v>
      </c>
      <c r="AN62" s="27">
        <f t="shared" si="59"/>
        <v>0</v>
      </c>
      <c r="AO62" s="27">
        <f t="shared" si="62"/>
        <v>0</v>
      </c>
      <c r="AP62" s="28">
        <f t="shared" si="63"/>
        <v>19</v>
      </c>
      <c r="AQ62" s="32">
        <f t="shared" si="60"/>
        <v>0</v>
      </c>
      <c r="AR62" s="33"/>
    </row>
    <row r="63" spans="1:54" x14ac:dyDescent="0.25">
      <c r="A63" s="35" t="s">
        <v>68</v>
      </c>
      <c r="B63" s="31">
        <v>7</v>
      </c>
      <c r="C63" s="27"/>
      <c r="D63" s="27"/>
      <c r="E63" s="27">
        <v>3</v>
      </c>
      <c r="F63" s="27"/>
      <c r="G63" s="27"/>
      <c r="H63" s="27"/>
      <c r="I63" s="27">
        <v>2</v>
      </c>
      <c r="J63" s="27"/>
      <c r="K63" s="27"/>
      <c r="L63" s="27"/>
      <c r="M63" s="27"/>
      <c r="N63" s="27"/>
      <c r="O63" s="27"/>
      <c r="P63" s="31">
        <v>2</v>
      </c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8">
        <f t="shared" si="53"/>
        <v>7</v>
      </c>
      <c r="AD63" s="29">
        <f t="shared" si="54"/>
        <v>0</v>
      </c>
      <c r="AE63" s="37"/>
      <c r="AF63" s="30" t="s">
        <v>69</v>
      </c>
      <c r="AG63" s="31">
        <f t="shared" si="61"/>
        <v>7</v>
      </c>
      <c r="AH63" s="27">
        <f t="shared" si="55"/>
        <v>0</v>
      </c>
      <c r="AI63" s="27">
        <f t="shared" si="55"/>
        <v>0</v>
      </c>
      <c r="AJ63" s="27">
        <f t="shared" si="55"/>
        <v>3</v>
      </c>
      <c r="AK63" s="27">
        <f t="shared" si="56"/>
        <v>2</v>
      </c>
      <c r="AL63" s="27">
        <f t="shared" si="57"/>
        <v>0</v>
      </c>
      <c r="AM63" s="27">
        <f t="shared" si="58"/>
        <v>2</v>
      </c>
      <c r="AN63" s="27">
        <f t="shared" si="59"/>
        <v>0</v>
      </c>
      <c r="AO63" s="27">
        <f t="shared" si="62"/>
        <v>0</v>
      </c>
      <c r="AP63" s="28">
        <f t="shared" si="63"/>
        <v>7</v>
      </c>
      <c r="AQ63" s="32">
        <f t="shared" si="60"/>
        <v>0</v>
      </c>
      <c r="AR63" s="33"/>
    </row>
    <row r="64" spans="1:54" x14ac:dyDescent="0.25">
      <c r="A64" s="35" t="s">
        <v>52</v>
      </c>
      <c r="B64" s="39">
        <f>SUM(B54:B63)</f>
        <v>200</v>
      </c>
      <c r="C64" s="39">
        <f t="shared" ref="C64:AC64" si="65">SUM(C54:C63)</f>
        <v>1</v>
      </c>
      <c r="D64" s="39">
        <f t="shared" si="65"/>
        <v>2</v>
      </c>
      <c r="E64" s="39">
        <f t="shared" si="65"/>
        <v>72</v>
      </c>
      <c r="F64" s="39">
        <f t="shared" si="65"/>
        <v>0</v>
      </c>
      <c r="G64" s="39">
        <f t="shared" si="65"/>
        <v>0</v>
      </c>
      <c r="H64" s="39">
        <f t="shared" si="65"/>
        <v>0</v>
      </c>
      <c r="I64" s="39">
        <f t="shared" si="65"/>
        <v>25</v>
      </c>
      <c r="J64" s="39">
        <f t="shared" si="65"/>
        <v>0</v>
      </c>
      <c r="K64" s="39">
        <f t="shared" si="65"/>
        <v>0</v>
      </c>
      <c r="L64" s="39">
        <f t="shared" si="65"/>
        <v>0</v>
      </c>
      <c r="M64" s="39">
        <f t="shared" ref="M64:O64" si="66">SUM(M54:M63)</f>
        <v>0</v>
      </c>
      <c r="N64" s="39">
        <f t="shared" si="66"/>
        <v>0</v>
      </c>
      <c r="O64" s="39">
        <f t="shared" si="66"/>
        <v>2</v>
      </c>
      <c r="P64" s="39">
        <f t="shared" si="65"/>
        <v>98</v>
      </c>
      <c r="Q64" s="39">
        <f t="shared" si="65"/>
        <v>0</v>
      </c>
      <c r="R64" s="39">
        <f t="shared" si="65"/>
        <v>0</v>
      </c>
      <c r="S64" s="39">
        <f t="shared" si="65"/>
        <v>0</v>
      </c>
      <c r="T64" s="39">
        <f t="shared" si="65"/>
        <v>0</v>
      </c>
      <c r="U64" s="39">
        <f t="shared" si="65"/>
        <v>0</v>
      </c>
      <c r="V64" s="39">
        <f t="shared" si="65"/>
        <v>0</v>
      </c>
      <c r="W64" s="39">
        <f t="shared" si="65"/>
        <v>0</v>
      </c>
      <c r="X64" s="39">
        <f t="shared" si="65"/>
        <v>0</v>
      </c>
      <c r="Y64" s="39">
        <f t="shared" si="65"/>
        <v>0</v>
      </c>
      <c r="Z64" s="39">
        <f t="shared" si="65"/>
        <v>0</v>
      </c>
      <c r="AA64" s="39">
        <f t="shared" si="65"/>
        <v>0</v>
      </c>
      <c r="AB64" s="39">
        <f t="shared" si="65"/>
        <v>0</v>
      </c>
      <c r="AC64" s="39">
        <f t="shared" si="65"/>
        <v>200</v>
      </c>
      <c r="AD64" s="31">
        <f>SUM(AD54:AD63)</f>
        <v>0</v>
      </c>
      <c r="AE64" s="37"/>
      <c r="AF64" s="30" t="s">
        <v>52</v>
      </c>
      <c r="AG64" s="39">
        <f>SUM(AG54:AG63)</f>
        <v>200</v>
      </c>
      <c r="AH64" s="39">
        <f t="shared" ref="AH64:AP64" si="67">SUM(AH54:AH63)</f>
        <v>1</v>
      </c>
      <c r="AI64" s="39">
        <f t="shared" si="67"/>
        <v>2</v>
      </c>
      <c r="AJ64" s="39">
        <f t="shared" si="67"/>
        <v>72</v>
      </c>
      <c r="AK64" s="39">
        <f t="shared" si="67"/>
        <v>25</v>
      </c>
      <c r="AL64" s="39">
        <f t="shared" si="67"/>
        <v>0</v>
      </c>
      <c r="AM64" s="39">
        <f t="shared" si="67"/>
        <v>98</v>
      </c>
      <c r="AN64" s="39">
        <f t="shared" si="67"/>
        <v>0</v>
      </c>
      <c r="AO64" s="39">
        <f t="shared" si="67"/>
        <v>0</v>
      </c>
      <c r="AP64" s="39">
        <f t="shared" si="67"/>
        <v>198</v>
      </c>
      <c r="AQ64" s="31">
        <f>SUM(AQ54:AQ63)</f>
        <v>2</v>
      </c>
      <c r="AR64" s="40"/>
    </row>
    <row r="66" spans="1:54" x14ac:dyDescent="0.25">
      <c r="B66" s="46">
        <v>100</v>
      </c>
    </row>
    <row r="67" spans="1:54" s="4" customFormat="1" ht="33.75" x14ac:dyDescent="0.25">
      <c r="A67" s="12" t="str">
        <f>$B$4</f>
        <v>NFL WAFFLE LINED HOODIE</v>
      </c>
      <c r="B67" s="13" t="s">
        <v>151</v>
      </c>
      <c r="C67" s="14" t="str">
        <f t="shared" ref="C67:D67" si="68">C$11</f>
        <v>CAN - TOP</v>
      </c>
      <c r="D67" s="14" t="str">
        <f t="shared" si="68"/>
        <v>CAN - MRK</v>
      </c>
      <c r="E67" s="14" t="str">
        <f>E$11</f>
        <v>CAN - Fanatics US</v>
      </c>
      <c r="F67" s="14" t="str">
        <f t="shared" ref="F67:P67" si="69">F$11</f>
        <v>CAN - Fanatics CAN</v>
      </c>
      <c r="G67" s="14" t="str">
        <f t="shared" si="69"/>
        <v>CAN - Fanatics INT</v>
      </c>
      <c r="H67" s="14" t="str">
        <f t="shared" si="69"/>
        <v>Fanatics In-Venue</v>
      </c>
      <c r="I67" s="14" t="str">
        <f t="shared" si="69"/>
        <v>Team/Venue 1</v>
      </c>
      <c r="J67" s="14" t="str">
        <f t="shared" si="69"/>
        <v>Team/Venue 2</v>
      </c>
      <c r="K67" s="14" t="str">
        <f t="shared" si="69"/>
        <v>Team/Venue 3</v>
      </c>
      <c r="L67" s="14" t="str">
        <f t="shared" si="69"/>
        <v>Team/Venue 4</v>
      </c>
      <c r="M67" s="14" t="str">
        <f t="shared" si="69"/>
        <v>Team/Venue 5</v>
      </c>
      <c r="N67" s="14" t="str">
        <f t="shared" si="69"/>
        <v>Team/Venue 6</v>
      </c>
      <c r="O67" s="14" t="str">
        <f t="shared" si="69"/>
        <v>CAN - CONTRACTUAL</v>
      </c>
      <c r="P67" s="15" t="str">
        <f t="shared" si="69"/>
        <v>CAN - ECA</v>
      </c>
      <c r="Q67" s="15" t="s">
        <v>25</v>
      </c>
      <c r="R67" s="15" t="s">
        <v>26</v>
      </c>
      <c r="S67" s="15" t="s">
        <v>27</v>
      </c>
      <c r="T67" s="15" t="s">
        <v>28</v>
      </c>
      <c r="U67" s="15" t="s">
        <v>29</v>
      </c>
      <c r="V67" s="15" t="s">
        <v>30</v>
      </c>
      <c r="W67" s="15" t="s">
        <v>31</v>
      </c>
      <c r="X67" s="16" t="s">
        <v>32</v>
      </c>
      <c r="Y67" s="16" t="s">
        <v>33</v>
      </c>
      <c r="Z67" s="16" t="s">
        <v>34</v>
      </c>
      <c r="AA67" s="16" t="s">
        <v>35</v>
      </c>
      <c r="AB67" s="17" t="s">
        <v>36</v>
      </c>
      <c r="AC67" s="18" t="s">
        <v>37</v>
      </c>
      <c r="AD67" s="19" t="s">
        <v>38</v>
      </c>
      <c r="AF67" s="20" t="str">
        <f>A67</f>
        <v>NFL WAFFLE LINED HOODIE</v>
      </c>
      <c r="AG67" s="13" t="str">
        <f>B67</f>
        <v xml:space="preserve">MINNESOTA VIKINGS PURPLE	</v>
      </c>
      <c r="AH67" s="21" t="s">
        <v>20</v>
      </c>
      <c r="AI67" s="21" t="s">
        <v>21</v>
      </c>
      <c r="AJ67" s="21" t="s">
        <v>22</v>
      </c>
      <c r="AK67" s="21" t="s">
        <v>39</v>
      </c>
      <c r="AL67" s="14" t="s">
        <v>23</v>
      </c>
      <c r="AM67" s="22" t="s">
        <v>40</v>
      </c>
      <c r="AN67" s="23" t="s">
        <v>41</v>
      </c>
      <c r="AO67" s="24" t="s">
        <v>42</v>
      </c>
      <c r="AP67" s="18" t="s">
        <v>37</v>
      </c>
      <c r="AQ67" s="19" t="s">
        <v>38</v>
      </c>
    </row>
    <row r="68" spans="1:54" x14ac:dyDescent="0.25">
      <c r="A68" s="25" t="s">
        <v>152</v>
      </c>
      <c r="B68" s="26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8">
        <f t="shared" ref="AC68:AC77" si="70">SUM(C68:AB68)</f>
        <v>0</v>
      </c>
      <c r="AD68" s="29">
        <f t="shared" ref="AD68:AD77" si="71">B68-AC68</f>
        <v>0</v>
      </c>
      <c r="AF68" s="30" t="str">
        <f>A68</f>
        <v>C-0425-KT-6308-MVP</v>
      </c>
      <c r="AG68" s="31">
        <f>B68</f>
        <v>0</v>
      </c>
      <c r="AH68" s="27">
        <f t="shared" ref="AH68:AJ77" si="72">C68</f>
        <v>0</v>
      </c>
      <c r="AI68" s="27">
        <f t="shared" si="72"/>
        <v>0</v>
      </c>
      <c r="AJ68" s="27">
        <f t="shared" si="72"/>
        <v>0</v>
      </c>
      <c r="AK68" s="27">
        <f t="shared" ref="AK68:AK77" si="73">SUM(F68:K68)</f>
        <v>0</v>
      </c>
      <c r="AL68" s="27">
        <f t="shared" ref="AL68:AL77" si="74">L68</f>
        <v>0</v>
      </c>
      <c r="AM68" s="27">
        <f t="shared" ref="AM68:AM77" si="75">SUM(P68:W68)</f>
        <v>0</v>
      </c>
      <c r="AN68" s="27">
        <f t="shared" ref="AN68:AN77" si="76">SUM(X68:AA68)</f>
        <v>0</v>
      </c>
      <c r="AO68" s="27">
        <f>AB68</f>
        <v>0</v>
      </c>
      <c r="AP68" s="28">
        <f>SUM(AH68:AO68)</f>
        <v>0</v>
      </c>
      <c r="AQ68" s="32">
        <f t="shared" ref="AQ68:AQ77" si="77">AG68-AP68</f>
        <v>0</v>
      </c>
      <c r="AR68" s="33"/>
    </row>
    <row r="69" spans="1:54" x14ac:dyDescent="0.25">
      <c r="A69" s="35" t="s">
        <v>53</v>
      </c>
      <c r="B69" s="31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8">
        <f t="shared" si="70"/>
        <v>0</v>
      </c>
      <c r="AD69" s="29">
        <f t="shared" si="71"/>
        <v>0</v>
      </c>
      <c r="AF69" s="30" t="s">
        <v>54</v>
      </c>
      <c r="AG69" s="31">
        <f t="shared" ref="AG69:AG77" si="78">B69</f>
        <v>0</v>
      </c>
      <c r="AH69" s="27">
        <f t="shared" si="72"/>
        <v>0</v>
      </c>
      <c r="AI69" s="27">
        <f t="shared" si="72"/>
        <v>0</v>
      </c>
      <c r="AJ69" s="27">
        <f t="shared" si="72"/>
        <v>0</v>
      </c>
      <c r="AK69" s="27">
        <f t="shared" si="73"/>
        <v>0</v>
      </c>
      <c r="AL69" s="27">
        <f t="shared" si="74"/>
        <v>0</v>
      </c>
      <c r="AM69" s="27">
        <f t="shared" si="75"/>
        <v>0</v>
      </c>
      <c r="AN69" s="27">
        <f t="shared" si="76"/>
        <v>0</v>
      </c>
      <c r="AO69" s="27">
        <f t="shared" ref="AO69:AO77" si="79">AB69</f>
        <v>0</v>
      </c>
      <c r="AP69" s="28">
        <f t="shared" ref="AP69:AP77" si="80">SUM(AH69:AO69)</f>
        <v>0</v>
      </c>
      <c r="AQ69" s="32">
        <f t="shared" si="77"/>
        <v>0</v>
      </c>
      <c r="AR69" s="33"/>
      <c r="AS69" s="2" t="str">
        <f>B67</f>
        <v xml:space="preserve">MINNESOTA VIKINGS PURPLE	</v>
      </c>
      <c r="AT69" s="35" t="s">
        <v>70</v>
      </c>
      <c r="AU69" s="35" t="s">
        <v>56</v>
      </c>
      <c r="AV69" s="35" t="s">
        <v>58</v>
      </c>
      <c r="AW69" s="35" t="s">
        <v>60</v>
      </c>
      <c r="AX69" s="35" t="s">
        <v>62</v>
      </c>
      <c r="AY69" s="35" t="s">
        <v>64</v>
      </c>
      <c r="AZ69" s="35" t="s">
        <v>66</v>
      </c>
      <c r="BA69" s="35" t="s">
        <v>68</v>
      </c>
    </row>
    <row r="70" spans="1:54" x14ac:dyDescent="0.25">
      <c r="A70" s="35" t="s">
        <v>70</v>
      </c>
      <c r="B70" s="31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8">
        <f t="shared" si="70"/>
        <v>0</v>
      </c>
      <c r="AD70" s="29">
        <f t="shared" si="71"/>
        <v>0</v>
      </c>
      <c r="AE70" s="2" t="str">
        <f t="shared" ref="AE70" si="81">AS69</f>
        <v xml:space="preserve">MINNESOTA VIKINGS PURPLE	</v>
      </c>
      <c r="AF70" s="30" t="s">
        <v>55</v>
      </c>
      <c r="AG70" s="31">
        <f t="shared" si="78"/>
        <v>0</v>
      </c>
      <c r="AH70" s="27">
        <f t="shared" si="72"/>
        <v>0</v>
      </c>
      <c r="AI70" s="27">
        <f t="shared" si="72"/>
        <v>0</v>
      </c>
      <c r="AJ70" s="27">
        <f t="shared" si="72"/>
        <v>0</v>
      </c>
      <c r="AK70" s="27">
        <f t="shared" si="73"/>
        <v>0</v>
      </c>
      <c r="AL70" s="27">
        <f t="shared" si="74"/>
        <v>0</v>
      </c>
      <c r="AM70" s="27">
        <f t="shared" si="75"/>
        <v>0</v>
      </c>
      <c r="AN70" s="27">
        <f t="shared" si="76"/>
        <v>0</v>
      </c>
      <c r="AO70" s="27">
        <f t="shared" si="79"/>
        <v>0</v>
      </c>
      <c r="AP70" s="28">
        <f t="shared" si="80"/>
        <v>0</v>
      </c>
      <c r="AQ70" s="32">
        <f t="shared" si="77"/>
        <v>0</v>
      </c>
      <c r="AR70" s="33"/>
      <c r="AS70" s="37" t="s">
        <v>52</v>
      </c>
      <c r="AT70" s="28">
        <f>AC70</f>
        <v>0</v>
      </c>
      <c r="AU70" s="28">
        <f>AC71</f>
        <v>4</v>
      </c>
      <c r="AV70" s="28">
        <f>AC72</f>
        <v>23</v>
      </c>
      <c r="AW70" s="28">
        <f>AC73</f>
        <v>55</v>
      </c>
      <c r="AX70" s="28">
        <f>AC74</f>
        <v>64</v>
      </c>
      <c r="AY70" s="28">
        <f>AC75</f>
        <v>45</v>
      </c>
      <c r="AZ70" s="28">
        <f>AC76</f>
        <v>22</v>
      </c>
      <c r="BA70" s="28">
        <f>AC77</f>
        <v>7</v>
      </c>
      <c r="BB70" s="39">
        <f>AC78</f>
        <v>220</v>
      </c>
    </row>
    <row r="71" spans="1:54" ht="15" x14ac:dyDescent="0.25">
      <c r="A71" s="35" t="s">
        <v>56</v>
      </c>
      <c r="B71" s="31">
        <v>4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31">
        <v>4</v>
      </c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8">
        <f t="shared" si="70"/>
        <v>4</v>
      </c>
      <c r="AD71" s="29">
        <f t="shared" si="71"/>
        <v>0</v>
      </c>
      <c r="AE71"/>
      <c r="AF71" s="30" t="s">
        <v>57</v>
      </c>
      <c r="AG71" s="31">
        <f t="shared" si="78"/>
        <v>4</v>
      </c>
      <c r="AH71" s="27">
        <f t="shared" si="72"/>
        <v>0</v>
      </c>
      <c r="AI71" s="27">
        <f t="shared" si="72"/>
        <v>0</v>
      </c>
      <c r="AJ71" s="27">
        <f t="shared" si="72"/>
        <v>0</v>
      </c>
      <c r="AK71" s="27">
        <f t="shared" si="73"/>
        <v>0</v>
      </c>
      <c r="AL71" s="27">
        <f t="shared" si="74"/>
        <v>0</v>
      </c>
      <c r="AM71" s="27">
        <f t="shared" si="75"/>
        <v>4</v>
      </c>
      <c r="AN71" s="27">
        <f t="shared" si="76"/>
        <v>0</v>
      </c>
      <c r="AO71" s="27">
        <f t="shared" si="79"/>
        <v>0</v>
      </c>
      <c r="AP71" s="28">
        <f t="shared" si="80"/>
        <v>4</v>
      </c>
      <c r="AQ71" s="32">
        <f t="shared" si="77"/>
        <v>0</v>
      </c>
      <c r="AR71" s="33"/>
    </row>
    <row r="72" spans="1:54" ht="15" x14ac:dyDescent="0.25">
      <c r="A72" s="35" t="s">
        <v>58</v>
      </c>
      <c r="B72" s="31">
        <v>23</v>
      </c>
      <c r="C72" s="27"/>
      <c r="D72" s="27"/>
      <c r="E72" s="27">
        <v>9</v>
      </c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31">
        <v>14</v>
      </c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8">
        <f t="shared" si="70"/>
        <v>23</v>
      </c>
      <c r="AD72" s="29">
        <f t="shared" si="71"/>
        <v>0</v>
      </c>
      <c r="AE72"/>
      <c r="AF72" s="30" t="s">
        <v>59</v>
      </c>
      <c r="AG72" s="31">
        <f t="shared" si="78"/>
        <v>23</v>
      </c>
      <c r="AH72" s="27">
        <f t="shared" si="72"/>
        <v>0</v>
      </c>
      <c r="AI72" s="27">
        <f t="shared" si="72"/>
        <v>0</v>
      </c>
      <c r="AJ72" s="27">
        <f t="shared" si="72"/>
        <v>9</v>
      </c>
      <c r="AK72" s="27">
        <f t="shared" si="73"/>
        <v>0</v>
      </c>
      <c r="AL72" s="27">
        <f t="shared" si="74"/>
        <v>0</v>
      </c>
      <c r="AM72" s="27">
        <f t="shared" si="75"/>
        <v>14</v>
      </c>
      <c r="AN72" s="27">
        <f t="shared" si="76"/>
        <v>0</v>
      </c>
      <c r="AO72" s="27">
        <f t="shared" si="79"/>
        <v>0</v>
      </c>
      <c r="AP72" s="28">
        <f t="shared" si="80"/>
        <v>23</v>
      </c>
      <c r="AQ72" s="32">
        <f t="shared" si="77"/>
        <v>0</v>
      </c>
      <c r="AR72" s="33"/>
    </row>
    <row r="73" spans="1:54" ht="15" x14ac:dyDescent="0.25">
      <c r="A73" s="35" t="s">
        <v>60</v>
      </c>
      <c r="B73" s="31">
        <v>55</v>
      </c>
      <c r="C73" s="27">
        <v>1</v>
      </c>
      <c r="D73" s="27">
        <v>1</v>
      </c>
      <c r="E73" s="27">
        <v>25</v>
      </c>
      <c r="F73" s="27"/>
      <c r="G73" s="27"/>
      <c r="H73" s="27"/>
      <c r="I73" s="27"/>
      <c r="J73" s="27"/>
      <c r="K73" s="27"/>
      <c r="L73" s="27"/>
      <c r="M73" s="27"/>
      <c r="N73" s="27"/>
      <c r="O73" s="27">
        <v>1</v>
      </c>
      <c r="P73" s="31">
        <v>27</v>
      </c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8">
        <f t="shared" si="70"/>
        <v>55</v>
      </c>
      <c r="AD73" s="29">
        <f t="shared" si="71"/>
        <v>0</v>
      </c>
      <c r="AE73"/>
      <c r="AF73" s="30" t="s">
        <v>61</v>
      </c>
      <c r="AG73" s="31">
        <f t="shared" si="78"/>
        <v>55</v>
      </c>
      <c r="AH73" s="27">
        <f t="shared" si="72"/>
        <v>1</v>
      </c>
      <c r="AI73" s="27">
        <f t="shared" si="72"/>
        <v>1</v>
      </c>
      <c r="AJ73" s="27">
        <f t="shared" si="72"/>
        <v>25</v>
      </c>
      <c r="AK73" s="27">
        <f t="shared" si="73"/>
        <v>0</v>
      </c>
      <c r="AL73" s="27">
        <f t="shared" si="74"/>
        <v>0</v>
      </c>
      <c r="AM73" s="27">
        <f t="shared" si="75"/>
        <v>27</v>
      </c>
      <c r="AN73" s="27">
        <f t="shared" si="76"/>
        <v>0</v>
      </c>
      <c r="AO73" s="27">
        <f t="shared" si="79"/>
        <v>0</v>
      </c>
      <c r="AP73" s="28">
        <f t="shared" si="80"/>
        <v>54</v>
      </c>
      <c r="AQ73" s="32">
        <f t="shared" si="77"/>
        <v>1</v>
      </c>
      <c r="AR73" s="33"/>
    </row>
    <row r="74" spans="1:54" ht="15" x14ac:dyDescent="0.25">
      <c r="A74" s="35" t="s">
        <v>62</v>
      </c>
      <c r="B74" s="31">
        <v>64</v>
      </c>
      <c r="C74" s="27"/>
      <c r="D74" s="27">
        <v>1</v>
      </c>
      <c r="E74" s="27">
        <v>38</v>
      </c>
      <c r="F74" s="27"/>
      <c r="G74" s="27"/>
      <c r="H74" s="27"/>
      <c r="I74" s="27"/>
      <c r="J74" s="27"/>
      <c r="K74" s="27"/>
      <c r="L74" s="27"/>
      <c r="M74" s="27"/>
      <c r="N74" s="27"/>
      <c r="O74" s="27">
        <v>1</v>
      </c>
      <c r="P74" s="31">
        <v>24</v>
      </c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8">
        <f t="shared" si="70"/>
        <v>64</v>
      </c>
      <c r="AD74" s="29">
        <f t="shared" si="71"/>
        <v>0</v>
      </c>
      <c r="AE74"/>
      <c r="AF74" s="30" t="s">
        <v>63</v>
      </c>
      <c r="AG74" s="31">
        <f t="shared" si="78"/>
        <v>64</v>
      </c>
      <c r="AH74" s="27">
        <f t="shared" si="72"/>
        <v>0</v>
      </c>
      <c r="AI74" s="27">
        <f t="shared" si="72"/>
        <v>1</v>
      </c>
      <c r="AJ74" s="27">
        <f t="shared" si="72"/>
        <v>38</v>
      </c>
      <c r="AK74" s="27">
        <f t="shared" si="73"/>
        <v>0</v>
      </c>
      <c r="AL74" s="27">
        <f t="shared" si="74"/>
        <v>0</v>
      </c>
      <c r="AM74" s="27">
        <f t="shared" si="75"/>
        <v>24</v>
      </c>
      <c r="AN74" s="27">
        <f t="shared" si="76"/>
        <v>0</v>
      </c>
      <c r="AO74" s="27">
        <f t="shared" si="79"/>
        <v>0</v>
      </c>
      <c r="AP74" s="28">
        <f t="shared" si="80"/>
        <v>63</v>
      </c>
      <c r="AQ74" s="32">
        <f t="shared" si="77"/>
        <v>1</v>
      </c>
      <c r="AR74" s="33"/>
    </row>
    <row r="75" spans="1:54" x14ac:dyDescent="0.25">
      <c r="A75" s="35" t="s">
        <v>64</v>
      </c>
      <c r="B75" s="31">
        <v>45</v>
      </c>
      <c r="C75" s="27"/>
      <c r="D75" s="27"/>
      <c r="E75" s="27">
        <v>29</v>
      </c>
      <c r="F75" s="27"/>
      <c r="G75" s="27"/>
      <c r="H75" s="27"/>
      <c r="I75" s="27"/>
      <c r="J75" s="27"/>
      <c r="K75" s="27"/>
      <c r="L75" s="27"/>
      <c r="M75" s="27"/>
      <c r="N75" s="27"/>
      <c r="O75" s="27">
        <v>1</v>
      </c>
      <c r="P75" s="31">
        <v>15</v>
      </c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8">
        <f t="shared" si="70"/>
        <v>45</v>
      </c>
      <c r="AD75" s="29">
        <f t="shared" si="71"/>
        <v>0</v>
      </c>
      <c r="AE75" s="37"/>
      <c r="AF75" s="30" t="s">
        <v>65</v>
      </c>
      <c r="AG75" s="31">
        <f t="shared" si="78"/>
        <v>45</v>
      </c>
      <c r="AH75" s="27">
        <f t="shared" si="72"/>
        <v>0</v>
      </c>
      <c r="AI75" s="27">
        <f t="shared" si="72"/>
        <v>0</v>
      </c>
      <c r="AJ75" s="27">
        <f t="shared" si="72"/>
        <v>29</v>
      </c>
      <c r="AK75" s="27">
        <f t="shared" si="73"/>
        <v>0</v>
      </c>
      <c r="AL75" s="27">
        <f t="shared" si="74"/>
        <v>0</v>
      </c>
      <c r="AM75" s="27">
        <f t="shared" si="75"/>
        <v>15</v>
      </c>
      <c r="AN75" s="27">
        <f t="shared" si="76"/>
        <v>0</v>
      </c>
      <c r="AO75" s="27">
        <f t="shared" si="79"/>
        <v>0</v>
      </c>
      <c r="AP75" s="28">
        <f t="shared" si="80"/>
        <v>44</v>
      </c>
      <c r="AQ75" s="32">
        <f t="shared" si="77"/>
        <v>1</v>
      </c>
      <c r="AR75" s="33"/>
    </row>
    <row r="76" spans="1:54" x14ac:dyDescent="0.25">
      <c r="A76" s="35" t="s">
        <v>66</v>
      </c>
      <c r="B76" s="31">
        <v>22</v>
      </c>
      <c r="C76" s="27"/>
      <c r="D76" s="27"/>
      <c r="E76" s="27">
        <v>14</v>
      </c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31">
        <v>8</v>
      </c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>
        <f t="shared" si="70"/>
        <v>22</v>
      </c>
      <c r="AD76" s="29">
        <f t="shared" si="71"/>
        <v>0</v>
      </c>
      <c r="AE76" s="37"/>
      <c r="AF76" s="30" t="s">
        <v>67</v>
      </c>
      <c r="AG76" s="31">
        <f t="shared" si="78"/>
        <v>22</v>
      </c>
      <c r="AH76" s="27">
        <f t="shared" si="72"/>
        <v>0</v>
      </c>
      <c r="AI76" s="27">
        <f t="shared" si="72"/>
        <v>0</v>
      </c>
      <c r="AJ76" s="27">
        <f t="shared" si="72"/>
        <v>14</v>
      </c>
      <c r="AK76" s="27">
        <f t="shared" si="73"/>
        <v>0</v>
      </c>
      <c r="AL76" s="27">
        <f t="shared" si="74"/>
        <v>0</v>
      </c>
      <c r="AM76" s="27">
        <f t="shared" si="75"/>
        <v>8</v>
      </c>
      <c r="AN76" s="27">
        <f t="shared" si="76"/>
        <v>0</v>
      </c>
      <c r="AO76" s="27">
        <f t="shared" si="79"/>
        <v>0</v>
      </c>
      <c r="AP76" s="28">
        <f t="shared" si="80"/>
        <v>22</v>
      </c>
      <c r="AQ76" s="32">
        <f t="shared" si="77"/>
        <v>0</v>
      </c>
      <c r="AR76" s="33"/>
    </row>
    <row r="77" spans="1:54" x14ac:dyDescent="0.25">
      <c r="A77" s="35" t="s">
        <v>68</v>
      </c>
      <c r="B77" s="31">
        <v>7</v>
      </c>
      <c r="C77" s="27"/>
      <c r="D77" s="27"/>
      <c r="E77" s="27">
        <v>5</v>
      </c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31">
        <v>2</v>
      </c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8">
        <f t="shared" si="70"/>
        <v>7</v>
      </c>
      <c r="AD77" s="29">
        <f t="shared" si="71"/>
        <v>0</v>
      </c>
      <c r="AE77" s="37"/>
      <c r="AF77" s="30" t="s">
        <v>69</v>
      </c>
      <c r="AG77" s="31">
        <f t="shared" si="78"/>
        <v>7</v>
      </c>
      <c r="AH77" s="27">
        <f t="shared" si="72"/>
        <v>0</v>
      </c>
      <c r="AI77" s="27">
        <f t="shared" si="72"/>
        <v>0</v>
      </c>
      <c r="AJ77" s="27">
        <f t="shared" si="72"/>
        <v>5</v>
      </c>
      <c r="AK77" s="27">
        <f t="shared" si="73"/>
        <v>0</v>
      </c>
      <c r="AL77" s="27">
        <f t="shared" si="74"/>
        <v>0</v>
      </c>
      <c r="AM77" s="27">
        <f t="shared" si="75"/>
        <v>2</v>
      </c>
      <c r="AN77" s="27">
        <f t="shared" si="76"/>
        <v>0</v>
      </c>
      <c r="AO77" s="27">
        <f t="shared" si="79"/>
        <v>0</v>
      </c>
      <c r="AP77" s="28">
        <f t="shared" si="80"/>
        <v>7</v>
      </c>
      <c r="AQ77" s="32">
        <f t="shared" si="77"/>
        <v>0</v>
      </c>
      <c r="AR77" s="33"/>
    </row>
    <row r="78" spans="1:54" x14ac:dyDescent="0.25">
      <c r="A78" s="35" t="s">
        <v>52</v>
      </c>
      <c r="B78" s="39">
        <f>SUM(B68:B77)</f>
        <v>220</v>
      </c>
      <c r="C78" s="39">
        <f t="shared" ref="C78:AC78" si="82">SUM(C68:C77)</f>
        <v>1</v>
      </c>
      <c r="D78" s="39">
        <f t="shared" si="82"/>
        <v>2</v>
      </c>
      <c r="E78" s="39">
        <f t="shared" si="82"/>
        <v>120</v>
      </c>
      <c r="F78" s="39">
        <f t="shared" si="82"/>
        <v>0</v>
      </c>
      <c r="G78" s="39">
        <f t="shared" si="82"/>
        <v>0</v>
      </c>
      <c r="H78" s="39">
        <f t="shared" si="82"/>
        <v>0</v>
      </c>
      <c r="I78" s="39">
        <f t="shared" si="82"/>
        <v>0</v>
      </c>
      <c r="J78" s="39">
        <f t="shared" si="82"/>
        <v>0</v>
      </c>
      <c r="K78" s="39">
        <f t="shared" si="82"/>
        <v>0</v>
      </c>
      <c r="L78" s="39">
        <f t="shared" si="82"/>
        <v>0</v>
      </c>
      <c r="M78" s="39">
        <f t="shared" ref="M78:O78" si="83">SUM(M68:M77)</f>
        <v>0</v>
      </c>
      <c r="N78" s="39">
        <f t="shared" si="83"/>
        <v>0</v>
      </c>
      <c r="O78" s="39">
        <f t="shared" si="83"/>
        <v>3</v>
      </c>
      <c r="P78" s="39">
        <f t="shared" si="82"/>
        <v>94</v>
      </c>
      <c r="Q78" s="39">
        <f t="shared" si="82"/>
        <v>0</v>
      </c>
      <c r="R78" s="39">
        <f t="shared" si="82"/>
        <v>0</v>
      </c>
      <c r="S78" s="39">
        <f t="shared" si="82"/>
        <v>0</v>
      </c>
      <c r="T78" s="39">
        <f t="shared" si="82"/>
        <v>0</v>
      </c>
      <c r="U78" s="39">
        <f t="shared" si="82"/>
        <v>0</v>
      </c>
      <c r="V78" s="39">
        <f t="shared" si="82"/>
        <v>0</v>
      </c>
      <c r="W78" s="39">
        <f t="shared" si="82"/>
        <v>0</v>
      </c>
      <c r="X78" s="39">
        <f t="shared" si="82"/>
        <v>0</v>
      </c>
      <c r="Y78" s="39">
        <f t="shared" si="82"/>
        <v>0</v>
      </c>
      <c r="Z78" s="39">
        <f t="shared" si="82"/>
        <v>0</v>
      </c>
      <c r="AA78" s="39">
        <f t="shared" si="82"/>
        <v>0</v>
      </c>
      <c r="AB78" s="39">
        <f t="shared" si="82"/>
        <v>0</v>
      </c>
      <c r="AC78" s="39">
        <f t="shared" si="82"/>
        <v>220</v>
      </c>
      <c r="AD78" s="31">
        <f>SUM(AD68:AD77)</f>
        <v>0</v>
      </c>
      <c r="AE78" s="37"/>
      <c r="AF78" s="30" t="s">
        <v>52</v>
      </c>
      <c r="AG78" s="39">
        <f>SUM(AG68:AG77)</f>
        <v>220</v>
      </c>
      <c r="AH78" s="39">
        <f t="shared" ref="AH78:AP78" si="84">SUM(AH68:AH77)</f>
        <v>1</v>
      </c>
      <c r="AI78" s="39">
        <f t="shared" si="84"/>
        <v>2</v>
      </c>
      <c r="AJ78" s="39">
        <f t="shared" si="84"/>
        <v>120</v>
      </c>
      <c r="AK78" s="39">
        <f t="shared" si="84"/>
        <v>0</v>
      </c>
      <c r="AL78" s="39">
        <f t="shared" si="84"/>
        <v>0</v>
      </c>
      <c r="AM78" s="39">
        <f t="shared" si="84"/>
        <v>94</v>
      </c>
      <c r="AN78" s="39">
        <f t="shared" si="84"/>
        <v>0</v>
      </c>
      <c r="AO78" s="39">
        <f t="shared" si="84"/>
        <v>0</v>
      </c>
      <c r="AP78" s="39">
        <f t="shared" si="84"/>
        <v>217</v>
      </c>
      <c r="AQ78" s="31">
        <f>SUM(AQ68:AQ77)</f>
        <v>3</v>
      </c>
      <c r="AR78" s="40"/>
    </row>
    <row r="80" spans="1:54" x14ac:dyDescent="0.25">
      <c r="B80" s="46">
        <v>150</v>
      </c>
    </row>
    <row r="81" spans="1:54" s="4" customFormat="1" ht="33.75" x14ac:dyDescent="0.25">
      <c r="A81" s="12" t="str">
        <f>$B$4</f>
        <v>NFL WAFFLE LINED HOODIE</v>
      </c>
      <c r="B81" s="13" t="s">
        <v>153</v>
      </c>
      <c r="C81" s="14" t="str">
        <f t="shared" ref="C81:D81" si="85">C$11</f>
        <v>CAN - TOP</v>
      </c>
      <c r="D81" s="14" t="str">
        <f t="shared" si="85"/>
        <v>CAN - MRK</v>
      </c>
      <c r="E81" s="14" t="str">
        <f>E$11</f>
        <v>CAN - Fanatics US</v>
      </c>
      <c r="F81" s="14" t="str">
        <f t="shared" ref="F81:P81" si="86">F$11</f>
        <v>CAN - Fanatics CAN</v>
      </c>
      <c r="G81" s="14" t="str">
        <f t="shared" si="86"/>
        <v>CAN - Fanatics INT</v>
      </c>
      <c r="H81" s="14" t="str">
        <f t="shared" si="86"/>
        <v>Fanatics In-Venue</v>
      </c>
      <c r="I81" s="14" t="str">
        <f t="shared" si="86"/>
        <v>Team/Venue 1</v>
      </c>
      <c r="J81" s="14" t="str">
        <f t="shared" si="86"/>
        <v>Team/Venue 2</v>
      </c>
      <c r="K81" s="14" t="str">
        <f t="shared" si="86"/>
        <v>Team/Venue 3</v>
      </c>
      <c r="L81" s="14" t="str">
        <f t="shared" si="86"/>
        <v>Team/Venue 4</v>
      </c>
      <c r="M81" s="14" t="str">
        <f t="shared" si="86"/>
        <v>Team/Venue 5</v>
      </c>
      <c r="N81" s="14" t="str">
        <f t="shared" si="86"/>
        <v>Team/Venue 6</v>
      </c>
      <c r="O81" s="14" t="str">
        <f t="shared" si="86"/>
        <v>CAN - CONTRACTUAL</v>
      </c>
      <c r="P81" s="15" t="str">
        <f t="shared" si="86"/>
        <v>CAN - ECA</v>
      </c>
      <c r="Q81" s="15" t="s">
        <v>25</v>
      </c>
      <c r="R81" s="15" t="s">
        <v>26</v>
      </c>
      <c r="S81" s="15" t="s">
        <v>27</v>
      </c>
      <c r="T81" s="15" t="s">
        <v>28</v>
      </c>
      <c r="U81" s="15" t="s">
        <v>29</v>
      </c>
      <c r="V81" s="15" t="s">
        <v>30</v>
      </c>
      <c r="W81" s="15" t="s">
        <v>31</v>
      </c>
      <c r="X81" s="16" t="s">
        <v>32</v>
      </c>
      <c r="Y81" s="16" t="s">
        <v>33</v>
      </c>
      <c r="Z81" s="16" t="s">
        <v>34</v>
      </c>
      <c r="AA81" s="16" t="s">
        <v>35</v>
      </c>
      <c r="AB81" s="17" t="s">
        <v>36</v>
      </c>
      <c r="AC81" s="18" t="s">
        <v>37</v>
      </c>
      <c r="AD81" s="19" t="s">
        <v>38</v>
      </c>
      <c r="AF81" s="20" t="str">
        <f>A81</f>
        <v>NFL WAFFLE LINED HOODIE</v>
      </c>
      <c r="AG81" s="13" t="str">
        <f>B81</f>
        <v xml:space="preserve">NY GIANTS BLUE	</v>
      </c>
      <c r="AH81" s="21" t="s">
        <v>20</v>
      </c>
      <c r="AI81" s="21" t="s">
        <v>21</v>
      </c>
      <c r="AJ81" s="21" t="s">
        <v>22</v>
      </c>
      <c r="AK81" s="21" t="s">
        <v>39</v>
      </c>
      <c r="AL81" s="14" t="s">
        <v>23</v>
      </c>
      <c r="AM81" s="22" t="s">
        <v>40</v>
      </c>
      <c r="AN81" s="23" t="s">
        <v>41</v>
      </c>
      <c r="AO81" s="24" t="s">
        <v>42</v>
      </c>
      <c r="AP81" s="18" t="s">
        <v>37</v>
      </c>
      <c r="AQ81" s="19" t="s">
        <v>38</v>
      </c>
    </row>
    <row r="82" spans="1:54" x14ac:dyDescent="0.25">
      <c r="A82" s="25" t="s">
        <v>154</v>
      </c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8">
        <f t="shared" ref="AC82:AC91" si="87">SUM(C82:AB82)</f>
        <v>0</v>
      </c>
      <c r="AD82" s="29">
        <f t="shared" ref="AD82:AD91" si="88">B82-AC82</f>
        <v>0</v>
      </c>
      <c r="AF82" s="30" t="str">
        <f>A82</f>
        <v>C-0425-KT-6308-031</v>
      </c>
      <c r="AG82" s="31">
        <f>B82</f>
        <v>0</v>
      </c>
      <c r="AH82" s="27">
        <f t="shared" ref="AH82:AJ91" si="89">C82</f>
        <v>0</v>
      </c>
      <c r="AI82" s="27">
        <f t="shared" si="89"/>
        <v>0</v>
      </c>
      <c r="AJ82" s="27">
        <f t="shared" si="89"/>
        <v>0</v>
      </c>
      <c r="AK82" s="27">
        <f t="shared" ref="AK82:AK91" si="90">SUM(F82:K82)</f>
        <v>0</v>
      </c>
      <c r="AL82" s="27">
        <f t="shared" ref="AL82:AL91" si="91">L82</f>
        <v>0</v>
      </c>
      <c r="AM82" s="27">
        <f t="shared" ref="AM82:AM91" si="92">SUM(P82:W82)</f>
        <v>0</v>
      </c>
      <c r="AN82" s="27">
        <f t="shared" ref="AN82:AN91" si="93">SUM(X82:AA82)</f>
        <v>0</v>
      </c>
      <c r="AO82" s="27">
        <f>AB82</f>
        <v>0</v>
      </c>
      <c r="AP82" s="28">
        <f>SUM(AH82:AO82)</f>
        <v>0</v>
      </c>
      <c r="AQ82" s="32">
        <f t="shared" ref="AQ82:AQ91" si="94">AG82-AP82</f>
        <v>0</v>
      </c>
      <c r="AR82" s="33"/>
    </row>
    <row r="83" spans="1:54" x14ac:dyDescent="0.25">
      <c r="A83" s="35" t="s">
        <v>53</v>
      </c>
      <c r="B83" s="31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8">
        <f t="shared" si="87"/>
        <v>0</v>
      </c>
      <c r="AD83" s="29">
        <f t="shared" si="88"/>
        <v>0</v>
      </c>
      <c r="AF83" s="30" t="s">
        <v>54</v>
      </c>
      <c r="AG83" s="31">
        <f t="shared" ref="AG83:AG91" si="95">B83</f>
        <v>0</v>
      </c>
      <c r="AH83" s="27">
        <f t="shared" si="89"/>
        <v>0</v>
      </c>
      <c r="AI83" s="27">
        <f t="shared" si="89"/>
        <v>0</v>
      </c>
      <c r="AJ83" s="27">
        <f t="shared" si="89"/>
        <v>0</v>
      </c>
      <c r="AK83" s="27">
        <f t="shared" si="90"/>
        <v>0</v>
      </c>
      <c r="AL83" s="27">
        <f t="shared" si="91"/>
        <v>0</v>
      </c>
      <c r="AM83" s="27">
        <f t="shared" si="92"/>
        <v>0</v>
      </c>
      <c r="AN83" s="27">
        <f t="shared" si="93"/>
        <v>0</v>
      </c>
      <c r="AO83" s="27">
        <f t="shared" ref="AO83:AO91" si="96">AB83</f>
        <v>0</v>
      </c>
      <c r="AP83" s="28">
        <f t="shared" ref="AP83:AP91" si="97">SUM(AH83:AO83)</f>
        <v>0</v>
      </c>
      <c r="AQ83" s="32">
        <f t="shared" si="94"/>
        <v>0</v>
      </c>
      <c r="AR83" s="33"/>
      <c r="AS83" s="2" t="str">
        <f>B81</f>
        <v xml:space="preserve">NY GIANTS BLUE	</v>
      </c>
      <c r="AT83" s="35" t="s">
        <v>70</v>
      </c>
      <c r="AU83" s="35" t="s">
        <v>56</v>
      </c>
      <c r="AV83" s="35" t="s">
        <v>58</v>
      </c>
      <c r="AW83" s="35" t="s">
        <v>60</v>
      </c>
      <c r="AX83" s="35" t="s">
        <v>62</v>
      </c>
      <c r="AY83" s="35" t="s">
        <v>64</v>
      </c>
      <c r="AZ83" s="35" t="s">
        <v>66</v>
      </c>
      <c r="BA83" s="35" t="s">
        <v>68</v>
      </c>
    </row>
    <row r="84" spans="1:54" x14ac:dyDescent="0.25">
      <c r="A84" s="35" t="s">
        <v>70</v>
      </c>
      <c r="B84" s="31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8">
        <f t="shared" si="87"/>
        <v>0</v>
      </c>
      <c r="AD84" s="29">
        <f t="shared" si="88"/>
        <v>0</v>
      </c>
      <c r="AE84" s="2" t="str">
        <f t="shared" ref="AE84" si="98">AS83</f>
        <v xml:space="preserve">NY GIANTS BLUE	</v>
      </c>
      <c r="AF84" s="30" t="s">
        <v>55</v>
      </c>
      <c r="AG84" s="31">
        <f t="shared" si="95"/>
        <v>0</v>
      </c>
      <c r="AH84" s="27">
        <f t="shared" si="89"/>
        <v>0</v>
      </c>
      <c r="AI84" s="27">
        <f t="shared" si="89"/>
        <v>0</v>
      </c>
      <c r="AJ84" s="27">
        <f t="shared" si="89"/>
        <v>0</v>
      </c>
      <c r="AK84" s="27">
        <f t="shared" si="90"/>
        <v>0</v>
      </c>
      <c r="AL84" s="27">
        <f t="shared" si="91"/>
        <v>0</v>
      </c>
      <c r="AM84" s="27">
        <f t="shared" si="92"/>
        <v>0</v>
      </c>
      <c r="AN84" s="27">
        <f t="shared" si="93"/>
        <v>0</v>
      </c>
      <c r="AO84" s="27">
        <f t="shared" si="96"/>
        <v>0</v>
      </c>
      <c r="AP84" s="28">
        <f t="shared" si="97"/>
        <v>0</v>
      </c>
      <c r="AQ84" s="32">
        <f t="shared" si="94"/>
        <v>0</v>
      </c>
      <c r="AR84" s="33"/>
      <c r="AS84" s="37" t="s">
        <v>52</v>
      </c>
      <c r="AT84" s="28">
        <f>AC84</f>
        <v>0</v>
      </c>
      <c r="AU84" s="28">
        <f>AC85</f>
        <v>8</v>
      </c>
      <c r="AV84" s="28">
        <f>AC86</f>
        <v>26</v>
      </c>
      <c r="AW84" s="28">
        <f>AC87</f>
        <v>61</v>
      </c>
      <c r="AX84" s="28">
        <f>AC88</f>
        <v>60</v>
      </c>
      <c r="AY84" s="28">
        <f>AC89</f>
        <v>39</v>
      </c>
      <c r="AZ84" s="28">
        <f>AC90</f>
        <v>21</v>
      </c>
      <c r="BA84" s="28">
        <f>AC91</f>
        <v>7</v>
      </c>
      <c r="BB84" s="39">
        <f>AC92</f>
        <v>222</v>
      </c>
    </row>
    <row r="85" spans="1:54" ht="15" x14ac:dyDescent="0.25">
      <c r="A85" s="35" t="s">
        <v>56</v>
      </c>
      <c r="B85" s="31">
        <v>8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>
        <v>1</v>
      </c>
      <c r="P85" s="27">
        <v>7</v>
      </c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8">
        <f t="shared" si="87"/>
        <v>8</v>
      </c>
      <c r="AD85" s="29">
        <f t="shared" si="88"/>
        <v>0</v>
      </c>
      <c r="AE85"/>
      <c r="AF85" s="30" t="s">
        <v>57</v>
      </c>
      <c r="AG85" s="31">
        <f t="shared" si="95"/>
        <v>8</v>
      </c>
      <c r="AH85" s="27">
        <f t="shared" si="89"/>
        <v>0</v>
      </c>
      <c r="AI85" s="27">
        <f t="shared" si="89"/>
        <v>0</v>
      </c>
      <c r="AJ85" s="27">
        <f t="shared" si="89"/>
        <v>0</v>
      </c>
      <c r="AK85" s="27">
        <f t="shared" si="90"/>
        <v>0</v>
      </c>
      <c r="AL85" s="27">
        <f t="shared" si="91"/>
        <v>0</v>
      </c>
      <c r="AM85" s="27">
        <f t="shared" si="92"/>
        <v>7</v>
      </c>
      <c r="AN85" s="27">
        <f t="shared" si="93"/>
        <v>0</v>
      </c>
      <c r="AO85" s="27">
        <f t="shared" si="96"/>
        <v>0</v>
      </c>
      <c r="AP85" s="28">
        <f t="shared" si="97"/>
        <v>7</v>
      </c>
      <c r="AQ85" s="32">
        <f t="shared" si="94"/>
        <v>1</v>
      </c>
      <c r="AR85" s="33"/>
    </row>
    <row r="86" spans="1:54" ht="15" x14ac:dyDescent="0.25">
      <c r="A86" s="35" t="s">
        <v>58</v>
      </c>
      <c r="B86" s="31">
        <v>26</v>
      </c>
      <c r="C86" s="27"/>
      <c r="D86" s="27"/>
      <c r="E86" s="27">
        <v>6</v>
      </c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>
        <v>20</v>
      </c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8">
        <f t="shared" si="87"/>
        <v>26</v>
      </c>
      <c r="AD86" s="29">
        <f t="shared" si="88"/>
        <v>0</v>
      </c>
      <c r="AE86"/>
      <c r="AF86" s="30" t="s">
        <v>59</v>
      </c>
      <c r="AG86" s="31">
        <f t="shared" si="95"/>
        <v>26</v>
      </c>
      <c r="AH86" s="27">
        <f t="shared" si="89"/>
        <v>0</v>
      </c>
      <c r="AI86" s="27">
        <f t="shared" si="89"/>
        <v>0</v>
      </c>
      <c r="AJ86" s="27">
        <f t="shared" si="89"/>
        <v>6</v>
      </c>
      <c r="AK86" s="27">
        <f t="shared" si="90"/>
        <v>0</v>
      </c>
      <c r="AL86" s="27">
        <f t="shared" si="91"/>
        <v>0</v>
      </c>
      <c r="AM86" s="27">
        <f t="shared" si="92"/>
        <v>20</v>
      </c>
      <c r="AN86" s="27">
        <f t="shared" si="93"/>
        <v>0</v>
      </c>
      <c r="AO86" s="27">
        <f t="shared" si="96"/>
        <v>0</v>
      </c>
      <c r="AP86" s="28">
        <f t="shared" si="97"/>
        <v>26</v>
      </c>
      <c r="AQ86" s="32">
        <f t="shared" si="94"/>
        <v>0</v>
      </c>
      <c r="AR86" s="33"/>
    </row>
    <row r="87" spans="1:54" ht="15" x14ac:dyDescent="0.25">
      <c r="A87" s="35" t="s">
        <v>60</v>
      </c>
      <c r="B87" s="31">
        <v>61</v>
      </c>
      <c r="C87" s="27">
        <v>1</v>
      </c>
      <c r="D87" s="27">
        <v>1</v>
      </c>
      <c r="E87" s="27">
        <v>15</v>
      </c>
      <c r="F87" s="27"/>
      <c r="G87" s="27"/>
      <c r="H87" s="27"/>
      <c r="I87" s="27"/>
      <c r="J87" s="27"/>
      <c r="K87" s="27"/>
      <c r="L87" s="27"/>
      <c r="M87" s="27"/>
      <c r="N87" s="27"/>
      <c r="O87" s="27">
        <v>1</v>
      </c>
      <c r="P87" s="27">
        <v>43</v>
      </c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8">
        <f t="shared" si="87"/>
        <v>61</v>
      </c>
      <c r="AD87" s="29">
        <f t="shared" si="88"/>
        <v>0</v>
      </c>
      <c r="AE87"/>
      <c r="AF87" s="30" t="s">
        <v>61</v>
      </c>
      <c r="AG87" s="31">
        <f t="shared" si="95"/>
        <v>61</v>
      </c>
      <c r="AH87" s="27">
        <f t="shared" si="89"/>
        <v>1</v>
      </c>
      <c r="AI87" s="27">
        <f t="shared" si="89"/>
        <v>1</v>
      </c>
      <c r="AJ87" s="27">
        <f t="shared" si="89"/>
        <v>15</v>
      </c>
      <c r="AK87" s="27">
        <f t="shared" si="90"/>
        <v>0</v>
      </c>
      <c r="AL87" s="27">
        <f t="shared" si="91"/>
        <v>0</v>
      </c>
      <c r="AM87" s="27">
        <f t="shared" si="92"/>
        <v>43</v>
      </c>
      <c r="AN87" s="27">
        <f t="shared" si="93"/>
        <v>0</v>
      </c>
      <c r="AO87" s="27">
        <f t="shared" si="96"/>
        <v>0</v>
      </c>
      <c r="AP87" s="28">
        <f t="shared" si="97"/>
        <v>60</v>
      </c>
      <c r="AQ87" s="32">
        <f t="shared" si="94"/>
        <v>1</v>
      </c>
      <c r="AR87" s="33"/>
    </row>
    <row r="88" spans="1:54" ht="15" x14ac:dyDescent="0.25">
      <c r="A88" s="35" t="s">
        <v>62</v>
      </c>
      <c r="B88" s="31">
        <v>60</v>
      </c>
      <c r="C88" s="27"/>
      <c r="D88" s="27">
        <v>1</v>
      </c>
      <c r="E88" s="27">
        <v>22</v>
      </c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>
        <v>37</v>
      </c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8">
        <f t="shared" si="87"/>
        <v>60</v>
      </c>
      <c r="AD88" s="29">
        <f t="shared" si="88"/>
        <v>0</v>
      </c>
      <c r="AE88"/>
      <c r="AF88" s="30" t="s">
        <v>63</v>
      </c>
      <c r="AG88" s="31">
        <f t="shared" si="95"/>
        <v>60</v>
      </c>
      <c r="AH88" s="27">
        <f t="shared" si="89"/>
        <v>0</v>
      </c>
      <c r="AI88" s="27">
        <f t="shared" si="89"/>
        <v>1</v>
      </c>
      <c r="AJ88" s="27">
        <f t="shared" si="89"/>
        <v>22</v>
      </c>
      <c r="AK88" s="27">
        <f t="shared" si="90"/>
        <v>0</v>
      </c>
      <c r="AL88" s="27">
        <f t="shared" si="91"/>
        <v>0</v>
      </c>
      <c r="AM88" s="27">
        <f t="shared" si="92"/>
        <v>37</v>
      </c>
      <c r="AN88" s="27">
        <f t="shared" si="93"/>
        <v>0</v>
      </c>
      <c r="AO88" s="27">
        <f t="shared" si="96"/>
        <v>0</v>
      </c>
      <c r="AP88" s="28">
        <f t="shared" si="97"/>
        <v>60</v>
      </c>
      <c r="AQ88" s="32">
        <f t="shared" si="94"/>
        <v>0</v>
      </c>
      <c r="AR88" s="33"/>
    </row>
    <row r="89" spans="1:54" x14ac:dyDescent="0.25">
      <c r="A89" s="35" t="s">
        <v>64</v>
      </c>
      <c r="B89" s="31">
        <v>39</v>
      </c>
      <c r="C89" s="27"/>
      <c r="D89" s="27"/>
      <c r="E89" s="27">
        <v>17</v>
      </c>
      <c r="F89" s="27"/>
      <c r="G89" s="27"/>
      <c r="H89" s="27"/>
      <c r="I89" s="27"/>
      <c r="J89" s="27"/>
      <c r="K89" s="27"/>
      <c r="L89" s="27"/>
      <c r="M89" s="27"/>
      <c r="N89" s="27"/>
      <c r="O89" s="27">
        <v>1</v>
      </c>
      <c r="P89" s="27">
        <v>21</v>
      </c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8">
        <f t="shared" si="87"/>
        <v>39</v>
      </c>
      <c r="AD89" s="29">
        <f t="shared" si="88"/>
        <v>0</v>
      </c>
      <c r="AE89" s="37"/>
      <c r="AF89" s="30" t="s">
        <v>65</v>
      </c>
      <c r="AG89" s="31">
        <f t="shared" si="95"/>
        <v>39</v>
      </c>
      <c r="AH89" s="27">
        <f t="shared" si="89"/>
        <v>0</v>
      </c>
      <c r="AI89" s="27">
        <f t="shared" si="89"/>
        <v>0</v>
      </c>
      <c r="AJ89" s="27">
        <f t="shared" si="89"/>
        <v>17</v>
      </c>
      <c r="AK89" s="27">
        <f t="shared" si="90"/>
        <v>0</v>
      </c>
      <c r="AL89" s="27">
        <f t="shared" si="91"/>
        <v>0</v>
      </c>
      <c r="AM89" s="27">
        <f t="shared" si="92"/>
        <v>21</v>
      </c>
      <c r="AN89" s="27">
        <f t="shared" si="93"/>
        <v>0</v>
      </c>
      <c r="AO89" s="27">
        <f t="shared" si="96"/>
        <v>0</v>
      </c>
      <c r="AP89" s="28">
        <f t="shared" si="97"/>
        <v>38</v>
      </c>
      <c r="AQ89" s="32">
        <f t="shared" si="94"/>
        <v>1</v>
      </c>
      <c r="AR89" s="33"/>
    </row>
    <row r="90" spans="1:54" x14ac:dyDescent="0.25">
      <c r="A90" s="35" t="s">
        <v>66</v>
      </c>
      <c r="B90" s="31">
        <v>21</v>
      </c>
      <c r="C90" s="27"/>
      <c r="D90" s="27"/>
      <c r="E90" s="27">
        <v>9</v>
      </c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>
        <v>12</v>
      </c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8">
        <f t="shared" si="87"/>
        <v>21</v>
      </c>
      <c r="AD90" s="29">
        <f t="shared" si="88"/>
        <v>0</v>
      </c>
      <c r="AE90" s="37"/>
      <c r="AF90" s="30" t="s">
        <v>67</v>
      </c>
      <c r="AG90" s="31">
        <f t="shared" si="95"/>
        <v>21</v>
      </c>
      <c r="AH90" s="27">
        <f t="shared" si="89"/>
        <v>0</v>
      </c>
      <c r="AI90" s="27">
        <f t="shared" si="89"/>
        <v>0</v>
      </c>
      <c r="AJ90" s="27">
        <f t="shared" si="89"/>
        <v>9</v>
      </c>
      <c r="AK90" s="27">
        <f t="shared" si="90"/>
        <v>0</v>
      </c>
      <c r="AL90" s="27">
        <f t="shared" si="91"/>
        <v>0</v>
      </c>
      <c r="AM90" s="27">
        <f t="shared" si="92"/>
        <v>12</v>
      </c>
      <c r="AN90" s="27">
        <f t="shared" si="93"/>
        <v>0</v>
      </c>
      <c r="AO90" s="27">
        <f t="shared" si="96"/>
        <v>0</v>
      </c>
      <c r="AP90" s="28">
        <f t="shared" si="97"/>
        <v>21</v>
      </c>
      <c r="AQ90" s="32">
        <f t="shared" si="94"/>
        <v>0</v>
      </c>
      <c r="AR90" s="33"/>
    </row>
    <row r="91" spans="1:54" x14ac:dyDescent="0.25">
      <c r="A91" s="35" t="s">
        <v>68</v>
      </c>
      <c r="B91" s="31">
        <v>7</v>
      </c>
      <c r="C91" s="27"/>
      <c r="D91" s="27"/>
      <c r="E91" s="27">
        <v>3</v>
      </c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>
        <v>4</v>
      </c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8">
        <f t="shared" si="87"/>
        <v>7</v>
      </c>
      <c r="AD91" s="29">
        <f t="shared" si="88"/>
        <v>0</v>
      </c>
      <c r="AE91" s="37"/>
      <c r="AF91" s="30" t="s">
        <v>69</v>
      </c>
      <c r="AG91" s="31">
        <f t="shared" si="95"/>
        <v>7</v>
      </c>
      <c r="AH91" s="27">
        <f t="shared" si="89"/>
        <v>0</v>
      </c>
      <c r="AI91" s="27">
        <f t="shared" si="89"/>
        <v>0</v>
      </c>
      <c r="AJ91" s="27">
        <f t="shared" si="89"/>
        <v>3</v>
      </c>
      <c r="AK91" s="27">
        <f t="shared" si="90"/>
        <v>0</v>
      </c>
      <c r="AL91" s="27">
        <f t="shared" si="91"/>
        <v>0</v>
      </c>
      <c r="AM91" s="27">
        <f t="shared" si="92"/>
        <v>4</v>
      </c>
      <c r="AN91" s="27">
        <f t="shared" si="93"/>
        <v>0</v>
      </c>
      <c r="AO91" s="27">
        <f t="shared" si="96"/>
        <v>0</v>
      </c>
      <c r="AP91" s="28">
        <f t="shared" si="97"/>
        <v>7</v>
      </c>
      <c r="AQ91" s="32">
        <f t="shared" si="94"/>
        <v>0</v>
      </c>
      <c r="AR91" s="33"/>
    </row>
    <row r="92" spans="1:54" x14ac:dyDescent="0.25">
      <c r="A92" s="35" t="s">
        <v>52</v>
      </c>
      <c r="B92" s="39">
        <f>SUM(B82:B91)</f>
        <v>222</v>
      </c>
      <c r="C92" s="39">
        <f t="shared" ref="C92:AC92" si="99">SUM(C82:C91)</f>
        <v>1</v>
      </c>
      <c r="D92" s="39">
        <f t="shared" si="99"/>
        <v>2</v>
      </c>
      <c r="E92" s="39">
        <f t="shared" si="99"/>
        <v>72</v>
      </c>
      <c r="F92" s="39">
        <f t="shared" si="99"/>
        <v>0</v>
      </c>
      <c r="G92" s="39">
        <f t="shared" si="99"/>
        <v>0</v>
      </c>
      <c r="H92" s="39">
        <f t="shared" si="99"/>
        <v>0</v>
      </c>
      <c r="I92" s="39">
        <f t="shared" si="99"/>
        <v>0</v>
      </c>
      <c r="J92" s="39">
        <f t="shared" si="99"/>
        <v>0</v>
      </c>
      <c r="K92" s="39">
        <f t="shared" si="99"/>
        <v>0</v>
      </c>
      <c r="L92" s="39">
        <f t="shared" si="99"/>
        <v>0</v>
      </c>
      <c r="M92" s="39">
        <f t="shared" ref="M92:O92" si="100">SUM(M82:M91)</f>
        <v>0</v>
      </c>
      <c r="N92" s="39">
        <f t="shared" si="100"/>
        <v>0</v>
      </c>
      <c r="O92" s="39">
        <f t="shared" si="100"/>
        <v>3</v>
      </c>
      <c r="P92" s="39">
        <f t="shared" si="99"/>
        <v>144</v>
      </c>
      <c r="Q92" s="39">
        <f t="shared" si="99"/>
        <v>0</v>
      </c>
      <c r="R92" s="39">
        <f t="shared" si="99"/>
        <v>0</v>
      </c>
      <c r="S92" s="39">
        <f t="shared" si="99"/>
        <v>0</v>
      </c>
      <c r="T92" s="39">
        <f t="shared" si="99"/>
        <v>0</v>
      </c>
      <c r="U92" s="39">
        <f t="shared" si="99"/>
        <v>0</v>
      </c>
      <c r="V92" s="39">
        <f t="shared" si="99"/>
        <v>0</v>
      </c>
      <c r="W92" s="39">
        <f t="shared" si="99"/>
        <v>0</v>
      </c>
      <c r="X92" s="39">
        <f t="shared" si="99"/>
        <v>0</v>
      </c>
      <c r="Y92" s="39">
        <f t="shared" si="99"/>
        <v>0</v>
      </c>
      <c r="Z92" s="39">
        <f t="shared" si="99"/>
        <v>0</v>
      </c>
      <c r="AA92" s="39">
        <f t="shared" si="99"/>
        <v>0</v>
      </c>
      <c r="AB92" s="39">
        <f t="shared" si="99"/>
        <v>0</v>
      </c>
      <c r="AC92" s="39">
        <f t="shared" si="99"/>
        <v>222</v>
      </c>
      <c r="AD92" s="31">
        <f>SUM(AD82:AD91)</f>
        <v>0</v>
      </c>
      <c r="AE92" s="37"/>
      <c r="AF92" s="30" t="s">
        <v>52</v>
      </c>
      <c r="AG92" s="39">
        <f>SUM(AG82:AG91)</f>
        <v>222</v>
      </c>
      <c r="AH92" s="39">
        <f t="shared" ref="AH92:AP92" si="101">SUM(AH82:AH91)</f>
        <v>1</v>
      </c>
      <c r="AI92" s="39">
        <f t="shared" si="101"/>
        <v>2</v>
      </c>
      <c r="AJ92" s="39">
        <f t="shared" si="101"/>
        <v>72</v>
      </c>
      <c r="AK92" s="39">
        <f t="shared" si="101"/>
        <v>0</v>
      </c>
      <c r="AL92" s="39">
        <f t="shared" si="101"/>
        <v>0</v>
      </c>
      <c r="AM92" s="39">
        <f t="shared" si="101"/>
        <v>144</v>
      </c>
      <c r="AN92" s="39">
        <f t="shared" si="101"/>
        <v>0</v>
      </c>
      <c r="AO92" s="39">
        <f t="shared" si="101"/>
        <v>0</v>
      </c>
      <c r="AP92" s="39">
        <f t="shared" si="101"/>
        <v>219</v>
      </c>
      <c r="AQ92" s="31">
        <f>SUM(AQ82:AQ91)</f>
        <v>3</v>
      </c>
      <c r="AR92" s="40"/>
    </row>
    <row r="94" spans="1:54" x14ac:dyDescent="0.25">
      <c r="B94" s="46">
        <v>150</v>
      </c>
    </row>
    <row r="95" spans="1:54" s="4" customFormat="1" ht="33.75" x14ac:dyDescent="0.25">
      <c r="A95" s="12" t="str">
        <f>$B$4</f>
        <v>NFL WAFFLE LINED HOODIE</v>
      </c>
      <c r="B95" s="13" t="s">
        <v>155</v>
      </c>
      <c r="C95" s="14" t="str">
        <f t="shared" ref="C95:D95" si="102">C$11</f>
        <v>CAN - TOP</v>
      </c>
      <c r="D95" s="14" t="str">
        <f t="shared" si="102"/>
        <v>CAN - MRK</v>
      </c>
      <c r="E95" s="14" t="str">
        <f>E$11</f>
        <v>CAN - Fanatics US</v>
      </c>
      <c r="F95" s="14" t="str">
        <f t="shared" ref="F95:P95" si="103">F$11</f>
        <v>CAN - Fanatics CAN</v>
      </c>
      <c r="G95" s="14" t="str">
        <f t="shared" si="103"/>
        <v>CAN - Fanatics INT</v>
      </c>
      <c r="H95" s="14" t="str">
        <f t="shared" si="103"/>
        <v>Fanatics In-Venue</v>
      </c>
      <c r="I95" s="14" t="str">
        <f t="shared" si="103"/>
        <v>Team/Venue 1</v>
      </c>
      <c r="J95" s="14" t="str">
        <f t="shared" si="103"/>
        <v>Team/Venue 2</v>
      </c>
      <c r="K95" s="14" t="str">
        <f t="shared" si="103"/>
        <v>Team/Venue 3</v>
      </c>
      <c r="L95" s="14" t="str">
        <f t="shared" si="103"/>
        <v>Team/Venue 4</v>
      </c>
      <c r="M95" s="14" t="str">
        <f t="shared" si="103"/>
        <v>Team/Venue 5</v>
      </c>
      <c r="N95" s="14" t="str">
        <f t="shared" si="103"/>
        <v>Team/Venue 6</v>
      </c>
      <c r="O95" s="14" t="str">
        <f t="shared" si="103"/>
        <v>CAN - CONTRACTUAL</v>
      </c>
      <c r="P95" s="15" t="str">
        <f t="shared" si="103"/>
        <v>CAN - ECA</v>
      </c>
      <c r="Q95" s="15" t="s">
        <v>25</v>
      </c>
      <c r="R95" s="15" t="s">
        <v>26</v>
      </c>
      <c r="S95" s="15" t="s">
        <v>27</v>
      </c>
      <c r="T95" s="15" t="s">
        <v>28</v>
      </c>
      <c r="U95" s="15" t="s">
        <v>29</v>
      </c>
      <c r="V95" s="15" t="s">
        <v>30</v>
      </c>
      <c r="W95" s="15" t="s">
        <v>31</v>
      </c>
      <c r="X95" s="16" t="s">
        <v>32</v>
      </c>
      <c r="Y95" s="16" t="s">
        <v>33</v>
      </c>
      <c r="Z95" s="16" t="s">
        <v>34</v>
      </c>
      <c r="AA95" s="16" t="s">
        <v>35</v>
      </c>
      <c r="AB95" s="17" t="s">
        <v>36</v>
      </c>
      <c r="AC95" s="18" t="s">
        <v>37</v>
      </c>
      <c r="AD95" s="19" t="s">
        <v>38</v>
      </c>
      <c r="AF95" s="20" t="str">
        <f>A95</f>
        <v>NFL WAFFLE LINED HOODIE</v>
      </c>
      <c r="AG95" s="13" t="str">
        <f>B95</f>
        <v xml:space="preserve">PHILADELPHIA EAGLES GREEN	</v>
      </c>
      <c r="AH95" s="21" t="s">
        <v>20</v>
      </c>
      <c r="AI95" s="21" t="s">
        <v>21</v>
      </c>
      <c r="AJ95" s="21" t="s">
        <v>22</v>
      </c>
      <c r="AK95" s="21" t="s">
        <v>39</v>
      </c>
      <c r="AL95" s="14" t="s">
        <v>23</v>
      </c>
      <c r="AM95" s="22" t="s">
        <v>40</v>
      </c>
      <c r="AN95" s="23" t="s">
        <v>41</v>
      </c>
      <c r="AO95" s="24" t="s">
        <v>42</v>
      </c>
      <c r="AP95" s="18" t="s">
        <v>37</v>
      </c>
      <c r="AQ95" s="19" t="s">
        <v>38</v>
      </c>
    </row>
    <row r="96" spans="1:54" x14ac:dyDescent="0.25">
      <c r="A96" s="25" t="s">
        <v>156</v>
      </c>
      <c r="B96" s="26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8">
        <f t="shared" ref="AC96:AC105" si="104">SUM(C96:AB96)</f>
        <v>0</v>
      </c>
      <c r="AD96" s="29">
        <f t="shared" ref="AD96:AD105" si="105">B96-AC96</f>
        <v>0</v>
      </c>
      <c r="AF96" s="30" t="str">
        <f>A96</f>
        <v>C-0425-KT-6308-PDE</v>
      </c>
      <c r="AG96" s="31">
        <f>B96</f>
        <v>0</v>
      </c>
      <c r="AH96" s="27">
        <f t="shared" ref="AH96:AJ105" si="106">C96</f>
        <v>0</v>
      </c>
      <c r="AI96" s="27">
        <f t="shared" si="106"/>
        <v>0</v>
      </c>
      <c r="AJ96" s="27">
        <f t="shared" si="106"/>
        <v>0</v>
      </c>
      <c r="AK96" s="27">
        <f t="shared" ref="AK96:AK105" si="107">SUM(F96:K96)</f>
        <v>0</v>
      </c>
      <c r="AL96" s="27">
        <f t="shared" ref="AL96:AL105" si="108">L96</f>
        <v>0</v>
      </c>
      <c r="AM96" s="27">
        <f t="shared" ref="AM96:AM105" si="109">SUM(P96:W96)</f>
        <v>0</v>
      </c>
      <c r="AN96" s="27">
        <f t="shared" ref="AN96:AN105" si="110">SUM(X96:AA96)</f>
        <v>0</v>
      </c>
      <c r="AO96" s="27">
        <f>AB96</f>
        <v>0</v>
      </c>
      <c r="AP96" s="28">
        <f>SUM(AH96:AO96)</f>
        <v>0</v>
      </c>
      <c r="AQ96" s="32">
        <f t="shared" ref="AQ96:AQ105" si="111">AG96-AP96</f>
        <v>0</v>
      </c>
      <c r="AR96" s="33"/>
    </row>
    <row r="97" spans="1:54" x14ac:dyDescent="0.25">
      <c r="A97" s="35" t="s">
        <v>53</v>
      </c>
      <c r="B97" s="31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8">
        <f t="shared" si="104"/>
        <v>0</v>
      </c>
      <c r="AD97" s="29">
        <f t="shared" si="105"/>
        <v>0</v>
      </c>
      <c r="AF97" s="30" t="s">
        <v>54</v>
      </c>
      <c r="AG97" s="31">
        <f t="shared" ref="AG97:AG105" si="112">B97</f>
        <v>0</v>
      </c>
      <c r="AH97" s="27">
        <f t="shared" si="106"/>
        <v>0</v>
      </c>
      <c r="AI97" s="27">
        <f t="shared" si="106"/>
        <v>0</v>
      </c>
      <c r="AJ97" s="27">
        <f t="shared" si="106"/>
        <v>0</v>
      </c>
      <c r="AK97" s="27">
        <f t="shared" si="107"/>
        <v>0</v>
      </c>
      <c r="AL97" s="27">
        <f t="shared" si="108"/>
        <v>0</v>
      </c>
      <c r="AM97" s="27">
        <f t="shared" si="109"/>
        <v>0</v>
      </c>
      <c r="AN97" s="27">
        <f t="shared" si="110"/>
        <v>0</v>
      </c>
      <c r="AO97" s="27">
        <f t="shared" ref="AO97:AO105" si="113">AB97</f>
        <v>0</v>
      </c>
      <c r="AP97" s="28">
        <f t="shared" ref="AP97:AP105" si="114">SUM(AH97:AO97)</f>
        <v>0</v>
      </c>
      <c r="AQ97" s="32">
        <f t="shared" si="111"/>
        <v>0</v>
      </c>
      <c r="AR97" s="33"/>
      <c r="AS97" s="2" t="str">
        <f>B95</f>
        <v xml:space="preserve">PHILADELPHIA EAGLES GREEN	</v>
      </c>
      <c r="AT97" s="35" t="s">
        <v>70</v>
      </c>
      <c r="AU97" s="35" t="s">
        <v>56</v>
      </c>
      <c r="AV97" s="35" t="s">
        <v>58</v>
      </c>
      <c r="AW97" s="35" t="s">
        <v>60</v>
      </c>
      <c r="AX97" s="35" t="s">
        <v>62</v>
      </c>
      <c r="AY97" s="35" t="s">
        <v>64</v>
      </c>
      <c r="AZ97" s="35" t="s">
        <v>66</v>
      </c>
      <c r="BA97" s="35" t="s">
        <v>68</v>
      </c>
    </row>
    <row r="98" spans="1:54" x14ac:dyDescent="0.25">
      <c r="A98" s="35" t="s">
        <v>70</v>
      </c>
      <c r="B98" s="31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8">
        <f t="shared" si="104"/>
        <v>0</v>
      </c>
      <c r="AD98" s="29">
        <f t="shared" si="105"/>
        <v>0</v>
      </c>
      <c r="AE98" s="2" t="str">
        <f t="shared" ref="AE98" si="115">AS97</f>
        <v xml:space="preserve">PHILADELPHIA EAGLES GREEN	</v>
      </c>
      <c r="AF98" s="30" t="s">
        <v>55</v>
      </c>
      <c r="AG98" s="31">
        <f t="shared" si="112"/>
        <v>0</v>
      </c>
      <c r="AH98" s="27">
        <f t="shared" si="106"/>
        <v>0</v>
      </c>
      <c r="AI98" s="27">
        <f t="shared" si="106"/>
        <v>0</v>
      </c>
      <c r="AJ98" s="27">
        <f t="shared" si="106"/>
        <v>0</v>
      </c>
      <c r="AK98" s="27">
        <f t="shared" si="107"/>
        <v>0</v>
      </c>
      <c r="AL98" s="27">
        <f t="shared" si="108"/>
        <v>0</v>
      </c>
      <c r="AM98" s="27">
        <f t="shared" si="109"/>
        <v>0</v>
      </c>
      <c r="AN98" s="27">
        <f t="shared" si="110"/>
        <v>0</v>
      </c>
      <c r="AO98" s="27">
        <f t="shared" si="113"/>
        <v>0</v>
      </c>
      <c r="AP98" s="28">
        <f t="shared" si="114"/>
        <v>0</v>
      </c>
      <c r="AQ98" s="32">
        <f t="shared" si="111"/>
        <v>0</v>
      </c>
      <c r="AR98" s="33"/>
      <c r="AS98" s="37" t="s">
        <v>52</v>
      </c>
      <c r="AT98" s="28">
        <f>AC98</f>
        <v>0</v>
      </c>
      <c r="AU98" s="28">
        <f>AC99</f>
        <v>8</v>
      </c>
      <c r="AV98" s="28">
        <f>AC100</f>
        <v>35</v>
      </c>
      <c r="AW98" s="28">
        <f>AC101</f>
        <v>86</v>
      </c>
      <c r="AX98" s="28">
        <f>AC102</f>
        <v>100</v>
      </c>
      <c r="AY98" s="28">
        <f>AC103</f>
        <v>69</v>
      </c>
      <c r="AZ98" s="28">
        <f>AC104</f>
        <v>35</v>
      </c>
      <c r="BA98" s="28">
        <f>AC105</f>
        <v>11</v>
      </c>
      <c r="BB98" s="39">
        <f>AC106</f>
        <v>344</v>
      </c>
    </row>
    <row r="99" spans="1:54" ht="15" x14ac:dyDescent="0.25">
      <c r="A99" s="35" t="s">
        <v>56</v>
      </c>
      <c r="B99" s="31">
        <v>8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>
        <v>8</v>
      </c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61">
        <f t="shared" si="104"/>
        <v>8</v>
      </c>
      <c r="AD99" s="29">
        <f t="shared" si="105"/>
        <v>0</v>
      </c>
      <c r="AE99"/>
      <c r="AF99" s="30" t="s">
        <v>57</v>
      </c>
      <c r="AG99" s="31">
        <f t="shared" si="112"/>
        <v>8</v>
      </c>
      <c r="AH99" s="27">
        <f t="shared" si="106"/>
        <v>0</v>
      </c>
      <c r="AI99" s="27">
        <f t="shared" si="106"/>
        <v>0</v>
      </c>
      <c r="AJ99" s="27">
        <f t="shared" si="106"/>
        <v>0</v>
      </c>
      <c r="AK99" s="27">
        <f t="shared" si="107"/>
        <v>0</v>
      </c>
      <c r="AL99" s="27">
        <f t="shared" si="108"/>
        <v>0</v>
      </c>
      <c r="AM99" s="27">
        <f t="shared" si="109"/>
        <v>8</v>
      </c>
      <c r="AN99" s="27">
        <f t="shared" si="110"/>
        <v>0</v>
      </c>
      <c r="AO99" s="27">
        <f t="shared" si="113"/>
        <v>0</v>
      </c>
      <c r="AP99" s="28">
        <f t="shared" si="114"/>
        <v>8</v>
      </c>
      <c r="AQ99" s="32">
        <f t="shared" si="111"/>
        <v>0</v>
      </c>
      <c r="AR99" s="33"/>
    </row>
    <row r="100" spans="1:54" ht="15" x14ac:dyDescent="0.25">
      <c r="A100" s="35" t="s">
        <v>58</v>
      </c>
      <c r="B100" s="31">
        <v>35</v>
      </c>
      <c r="C100" s="27"/>
      <c r="D100" s="27"/>
      <c r="E100" s="27">
        <v>11</v>
      </c>
      <c r="F100" s="27">
        <v>2</v>
      </c>
      <c r="G100" s="27">
        <v>2</v>
      </c>
      <c r="H100" s="27"/>
      <c r="I100" s="27"/>
      <c r="J100" s="27"/>
      <c r="K100" s="27"/>
      <c r="L100" s="27"/>
      <c r="M100" s="27"/>
      <c r="N100" s="27"/>
      <c r="O100" s="27">
        <v>1</v>
      </c>
      <c r="P100" s="27">
        <v>19</v>
      </c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61">
        <f t="shared" si="104"/>
        <v>35</v>
      </c>
      <c r="AD100" s="29">
        <f t="shared" si="105"/>
        <v>0</v>
      </c>
      <c r="AE100"/>
      <c r="AF100" s="30" t="s">
        <v>59</v>
      </c>
      <c r="AG100" s="31">
        <f t="shared" si="112"/>
        <v>35</v>
      </c>
      <c r="AH100" s="27">
        <f t="shared" si="106"/>
        <v>0</v>
      </c>
      <c r="AI100" s="27">
        <f t="shared" si="106"/>
        <v>0</v>
      </c>
      <c r="AJ100" s="27">
        <f t="shared" si="106"/>
        <v>11</v>
      </c>
      <c r="AK100" s="27">
        <f t="shared" si="107"/>
        <v>4</v>
      </c>
      <c r="AL100" s="27">
        <f t="shared" si="108"/>
        <v>0</v>
      </c>
      <c r="AM100" s="27">
        <f t="shared" si="109"/>
        <v>19</v>
      </c>
      <c r="AN100" s="27">
        <f t="shared" si="110"/>
        <v>0</v>
      </c>
      <c r="AO100" s="27">
        <f t="shared" si="113"/>
        <v>0</v>
      </c>
      <c r="AP100" s="28">
        <f t="shared" si="114"/>
        <v>34</v>
      </c>
      <c r="AQ100" s="32">
        <f t="shared" si="111"/>
        <v>1</v>
      </c>
      <c r="AR100" s="33"/>
    </row>
    <row r="101" spans="1:54" ht="15" x14ac:dyDescent="0.25">
      <c r="A101" s="35" t="s">
        <v>60</v>
      </c>
      <c r="B101" s="31">
        <v>86</v>
      </c>
      <c r="C101" s="27">
        <v>1</v>
      </c>
      <c r="D101" s="27">
        <v>1</v>
      </c>
      <c r="E101" s="27">
        <v>29</v>
      </c>
      <c r="F101" s="27">
        <v>5</v>
      </c>
      <c r="G101" s="27">
        <v>6</v>
      </c>
      <c r="H101" s="27"/>
      <c r="I101" s="27"/>
      <c r="J101" s="27"/>
      <c r="K101" s="27"/>
      <c r="L101" s="27"/>
      <c r="M101" s="27"/>
      <c r="N101" s="27"/>
      <c r="O101" s="27"/>
      <c r="P101" s="27">
        <v>44</v>
      </c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61">
        <f t="shared" si="104"/>
        <v>86</v>
      </c>
      <c r="AD101" s="29">
        <f t="shared" si="105"/>
        <v>0</v>
      </c>
      <c r="AE101"/>
      <c r="AF101" s="30" t="s">
        <v>61</v>
      </c>
      <c r="AG101" s="31">
        <f t="shared" si="112"/>
        <v>86</v>
      </c>
      <c r="AH101" s="27">
        <f t="shared" si="106"/>
        <v>1</v>
      </c>
      <c r="AI101" s="27">
        <f t="shared" si="106"/>
        <v>1</v>
      </c>
      <c r="AJ101" s="27">
        <f t="shared" si="106"/>
        <v>29</v>
      </c>
      <c r="AK101" s="27">
        <f t="shared" si="107"/>
        <v>11</v>
      </c>
      <c r="AL101" s="27">
        <f t="shared" si="108"/>
        <v>0</v>
      </c>
      <c r="AM101" s="27">
        <f t="shared" si="109"/>
        <v>44</v>
      </c>
      <c r="AN101" s="27">
        <f t="shared" si="110"/>
        <v>0</v>
      </c>
      <c r="AO101" s="27">
        <f t="shared" si="113"/>
        <v>0</v>
      </c>
      <c r="AP101" s="28">
        <f t="shared" si="114"/>
        <v>86</v>
      </c>
      <c r="AQ101" s="32">
        <f t="shared" si="111"/>
        <v>0</v>
      </c>
      <c r="AR101" s="33"/>
    </row>
    <row r="102" spans="1:54" ht="15" x14ac:dyDescent="0.25">
      <c r="A102" s="35" t="s">
        <v>62</v>
      </c>
      <c r="B102" s="31">
        <v>100</v>
      </c>
      <c r="C102" s="27"/>
      <c r="D102" s="27">
        <v>1</v>
      </c>
      <c r="E102" s="27">
        <v>45</v>
      </c>
      <c r="F102" s="27">
        <v>9</v>
      </c>
      <c r="G102" s="27">
        <v>8</v>
      </c>
      <c r="H102" s="27"/>
      <c r="I102" s="27"/>
      <c r="J102" s="27"/>
      <c r="K102" s="27"/>
      <c r="L102" s="27"/>
      <c r="M102" s="27"/>
      <c r="N102" s="27"/>
      <c r="O102" s="27">
        <v>1</v>
      </c>
      <c r="P102" s="27">
        <v>36</v>
      </c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61">
        <f t="shared" si="104"/>
        <v>100</v>
      </c>
      <c r="AD102" s="29">
        <f t="shared" si="105"/>
        <v>0</v>
      </c>
      <c r="AE102"/>
      <c r="AF102" s="30" t="s">
        <v>63</v>
      </c>
      <c r="AG102" s="31">
        <f t="shared" si="112"/>
        <v>100</v>
      </c>
      <c r="AH102" s="27">
        <f t="shared" si="106"/>
        <v>0</v>
      </c>
      <c r="AI102" s="27">
        <f t="shared" si="106"/>
        <v>1</v>
      </c>
      <c r="AJ102" s="27">
        <f t="shared" si="106"/>
        <v>45</v>
      </c>
      <c r="AK102" s="27">
        <f t="shared" si="107"/>
        <v>17</v>
      </c>
      <c r="AL102" s="27">
        <f t="shared" si="108"/>
        <v>0</v>
      </c>
      <c r="AM102" s="27">
        <f t="shared" si="109"/>
        <v>36</v>
      </c>
      <c r="AN102" s="27">
        <f t="shared" si="110"/>
        <v>0</v>
      </c>
      <c r="AO102" s="27">
        <f t="shared" si="113"/>
        <v>0</v>
      </c>
      <c r="AP102" s="28">
        <f t="shared" si="114"/>
        <v>99</v>
      </c>
      <c r="AQ102" s="32">
        <f t="shared" si="111"/>
        <v>1</v>
      </c>
      <c r="AR102" s="33"/>
    </row>
    <row r="103" spans="1:54" x14ac:dyDescent="0.25">
      <c r="A103" s="35" t="s">
        <v>64</v>
      </c>
      <c r="B103" s="31">
        <v>69</v>
      </c>
      <c r="C103" s="27"/>
      <c r="D103" s="27"/>
      <c r="E103" s="27">
        <v>35</v>
      </c>
      <c r="F103" s="27">
        <v>6</v>
      </c>
      <c r="G103" s="27">
        <v>6</v>
      </c>
      <c r="H103" s="27"/>
      <c r="I103" s="27"/>
      <c r="J103" s="27"/>
      <c r="K103" s="27"/>
      <c r="L103" s="27"/>
      <c r="M103" s="27"/>
      <c r="N103" s="27"/>
      <c r="O103" s="27">
        <v>1</v>
      </c>
      <c r="P103" s="27">
        <v>21</v>
      </c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61">
        <f t="shared" si="104"/>
        <v>69</v>
      </c>
      <c r="AD103" s="29">
        <f t="shared" si="105"/>
        <v>0</v>
      </c>
      <c r="AE103" s="37"/>
      <c r="AF103" s="30" t="s">
        <v>65</v>
      </c>
      <c r="AG103" s="31">
        <f t="shared" si="112"/>
        <v>69</v>
      </c>
      <c r="AH103" s="27">
        <f t="shared" si="106"/>
        <v>0</v>
      </c>
      <c r="AI103" s="27">
        <f t="shared" si="106"/>
        <v>0</v>
      </c>
      <c r="AJ103" s="27">
        <f t="shared" si="106"/>
        <v>35</v>
      </c>
      <c r="AK103" s="27">
        <f t="shared" si="107"/>
        <v>12</v>
      </c>
      <c r="AL103" s="27">
        <f t="shared" si="108"/>
        <v>0</v>
      </c>
      <c r="AM103" s="27">
        <f t="shared" si="109"/>
        <v>21</v>
      </c>
      <c r="AN103" s="27">
        <f t="shared" si="110"/>
        <v>0</v>
      </c>
      <c r="AO103" s="27">
        <f t="shared" si="113"/>
        <v>0</v>
      </c>
      <c r="AP103" s="28">
        <f t="shared" si="114"/>
        <v>68</v>
      </c>
      <c r="AQ103" s="32">
        <f t="shared" si="111"/>
        <v>1</v>
      </c>
      <c r="AR103" s="33"/>
    </row>
    <row r="104" spans="1:54" x14ac:dyDescent="0.25">
      <c r="A104" s="35" t="s">
        <v>66</v>
      </c>
      <c r="B104" s="31">
        <v>35</v>
      </c>
      <c r="C104" s="27"/>
      <c r="D104" s="27"/>
      <c r="E104" s="27">
        <v>17</v>
      </c>
      <c r="F104" s="27">
        <v>3</v>
      </c>
      <c r="G104" s="27">
        <v>3</v>
      </c>
      <c r="H104" s="27"/>
      <c r="I104" s="27"/>
      <c r="J104" s="27"/>
      <c r="K104" s="27"/>
      <c r="L104" s="27"/>
      <c r="M104" s="27"/>
      <c r="N104" s="27"/>
      <c r="O104" s="27"/>
      <c r="P104" s="27">
        <v>12</v>
      </c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61">
        <f t="shared" si="104"/>
        <v>35</v>
      </c>
      <c r="AD104" s="29">
        <f t="shared" si="105"/>
        <v>0</v>
      </c>
      <c r="AE104" s="37"/>
      <c r="AF104" s="30" t="s">
        <v>67</v>
      </c>
      <c r="AG104" s="31">
        <f t="shared" si="112"/>
        <v>35</v>
      </c>
      <c r="AH104" s="27">
        <f t="shared" si="106"/>
        <v>0</v>
      </c>
      <c r="AI104" s="27">
        <f t="shared" si="106"/>
        <v>0</v>
      </c>
      <c r="AJ104" s="27">
        <f t="shared" si="106"/>
        <v>17</v>
      </c>
      <c r="AK104" s="27">
        <f t="shared" si="107"/>
        <v>6</v>
      </c>
      <c r="AL104" s="27">
        <f t="shared" si="108"/>
        <v>0</v>
      </c>
      <c r="AM104" s="27">
        <f t="shared" si="109"/>
        <v>12</v>
      </c>
      <c r="AN104" s="27">
        <f t="shared" si="110"/>
        <v>0</v>
      </c>
      <c r="AO104" s="27">
        <f t="shared" si="113"/>
        <v>0</v>
      </c>
      <c r="AP104" s="28">
        <f t="shared" si="114"/>
        <v>35</v>
      </c>
      <c r="AQ104" s="32">
        <f t="shared" si="111"/>
        <v>0</v>
      </c>
      <c r="AR104" s="33"/>
    </row>
    <row r="105" spans="1:54" x14ac:dyDescent="0.25">
      <c r="A105" s="35" t="s">
        <v>68</v>
      </c>
      <c r="B105" s="31">
        <v>11</v>
      </c>
      <c r="C105" s="27"/>
      <c r="D105" s="27"/>
      <c r="E105" s="27">
        <v>7</v>
      </c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>
        <v>4</v>
      </c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61">
        <f t="shared" si="104"/>
        <v>11</v>
      </c>
      <c r="AD105" s="29">
        <f t="shared" si="105"/>
        <v>0</v>
      </c>
      <c r="AE105" s="37"/>
      <c r="AF105" s="30" t="s">
        <v>69</v>
      </c>
      <c r="AG105" s="31">
        <f t="shared" si="112"/>
        <v>11</v>
      </c>
      <c r="AH105" s="27">
        <f t="shared" si="106"/>
        <v>0</v>
      </c>
      <c r="AI105" s="27">
        <f t="shared" si="106"/>
        <v>0</v>
      </c>
      <c r="AJ105" s="27">
        <f t="shared" si="106"/>
        <v>7</v>
      </c>
      <c r="AK105" s="27">
        <f t="shared" si="107"/>
        <v>0</v>
      </c>
      <c r="AL105" s="27">
        <f t="shared" si="108"/>
        <v>0</v>
      </c>
      <c r="AM105" s="27">
        <f t="shared" si="109"/>
        <v>4</v>
      </c>
      <c r="AN105" s="27">
        <f t="shared" si="110"/>
        <v>0</v>
      </c>
      <c r="AO105" s="27">
        <f t="shared" si="113"/>
        <v>0</v>
      </c>
      <c r="AP105" s="28">
        <f t="shared" si="114"/>
        <v>11</v>
      </c>
      <c r="AQ105" s="32">
        <f t="shared" si="111"/>
        <v>0</v>
      </c>
      <c r="AR105" s="33"/>
    </row>
    <row r="106" spans="1:54" x14ac:dyDescent="0.25">
      <c r="A106" s="35" t="s">
        <v>52</v>
      </c>
      <c r="B106" s="39">
        <f>SUM(B96:B105)</f>
        <v>344</v>
      </c>
      <c r="C106" s="39">
        <f t="shared" ref="C106:AC106" si="116">SUM(C96:C105)</f>
        <v>1</v>
      </c>
      <c r="D106" s="39">
        <f t="shared" si="116"/>
        <v>2</v>
      </c>
      <c r="E106" s="39">
        <f t="shared" si="116"/>
        <v>144</v>
      </c>
      <c r="F106" s="39">
        <f t="shared" si="116"/>
        <v>25</v>
      </c>
      <c r="G106" s="39">
        <f t="shared" si="116"/>
        <v>25</v>
      </c>
      <c r="H106" s="39">
        <f t="shared" si="116"/>
        <v>0</v>
      </c>
      <c r="I106" s="39">
        <f t="shared" si="116"/>
        <v>0</v>
      </c>
      <c r="J106" s="39">
        <f t="shared" si="116"/>
        <v>0</v>
      </c>
      <c r="K106" s="39">
        <f t="shared" si="116"/>
        <v>0</v>
      </c>
      <c r="L106" s="39">
        <f t="shared" si="116"/>
        <v>0</v>
      </c>
      <c r="M106" s="39">
        <f t="shared" ref="M106:O106" si="117">SUM(M96:M105)</f>
        <v>0</v>
      </c>
      <c r="N106" s="39">
        <f t="shared" si="117"/>
        <v>0</v>
      </c>
      <c r="O106" s="39">
        <f t="shared" si="117"/>
        <v>3</v>
      </c>
      <c r="P106" s="39">
        <f t="shared" si="116"/>
        <v>144</v>
      </c>
      <c r="Q106" s="39">
        <f t="shared" si="116"/>
        <v>0</v>
      </c>
      <c r="R106" s="39">
        <f t="shared" si="116"/>
        <v>0</v>
      </c>
      <c r="S106" s="39">
        <f t="shared" si="116"/>
        <v>0</v>
      </c>
      <c r="T106" s="39">
        <f t="shared" si="116"/>
        <v>0</v>
      </c>
      <c r="U106" s="39">
        <f t="shared" si="116"/>
        <v>0</v>
      </c>
      <c r="V106" s="39">
        <f t="shared" si="116"/>
        <v>0</v>
      </c>
      <c r="W106" s="39">
        <f t="shared" si="116"/>
        <v>0</v>
      </c>
      <c r="X106" s="39">
        <f t="shared" si="116"/>
        <v>0</v>
      </c>
      <c r="Y106" s="39">
        <f t="shared" si="116"/>
        <v>0</v>
      </c>
      <c r="Z106" s="39">
        <f t="shared" si="116"/>
        <v>0</v>
      </c>
      <c r="AA106" s="39">
        <f t="shared" si="116"/>
        <v>0</v>
      </c>
      <c r="AB106" s="39">
        <f t="shared" si="116"/>
        <v>0</v>
      </c>
      <c r="AC106" s="62">
        <f t="shared" si="116"/>
        <v>344</v>
      </c>
      <c r="AD106" s="31">
        <f>SUM(AD96:AD105)</f>
        <v>0</v>
      </c>
      <c r="AE106" s="37"/>
      <c r="AF106" s="30" t="s">
        <v>52</v>
      </c>
      <c r="AG106" s="39">
        <f>SUM(AG96:AG105)</f>
        <v>344</v>
      </c>
      <c r="AH106" s="39">
        <f t="shared" ref="AH106:AP106" si="118">SUM(AH96:AH105)</f>
        <v>1</v>
      </c>
      <c r="AI106" s="39">
        <f t="shared" si="118"/>
        <v>2</v>
      </c>
      <c r="AJ106" s="39">
        <f t="shared" si="118"/>
        <v>144</v>
      </c>
      <c r="AK106" s="39">
        <f t="shared" si="118"/>
        <v>50</v>
      </c>
      <c r="AL106" s="39">
        <f t="shared" si="118"/>
        <v>0</v>
      </c>
      <c r="AM106" s="39">
        <f t="shared" si="118"/>
        <v>144</v>
      </c>
      <c r="AN106" s="39">
        <f t="shared" si="118"/>
        <v>0</v>
      </c>
      <c r="AO106" s="39">
        <f t="shared" si="118"/>
        <v>0</v>
      </c>
      <c r="AP106" s="39">
        <f t="shared" si="118"/>
        <v>341</v>
      </c>
      <c r="AQ106" s="31">
        <f>SUM(AQ96:AQ105)</f>
        <v>3</v>
      </c>
      <c r="AR106" s="40"/>
    </row>
    <row r="108" spans="1:54" x14ac:dyDescent="0.25">
      <c r="B108" s="46">
        <v>100</v>
      </c>
    </row>
    <row r="109" spans="1:54" s="4" customFormat="1" ht="36" x14ac:dyDescent="0.25">
      <c r="A109" s="12" t="str">
        <f>$B$4</f>
        <v>NFL WAFFLE LINED HOODIE</v>
      </c>
      <c r="B109" s="13" t="s">
        <v>157</v>
      </c>
      <c r="C109" s="14" t="str">
        <f t="shared" ref="C109:D109" si="119">C$11</f>
        <v>CAN - TOP</v>
      </c>
      <c r="D109" s="14" t="str">
        <f t="shared" si="119"/>
        <v>CAN - MRK</v>
      </c>
      <c r="E109" s="14" t="str">
        <f>E$11</f>
        <v>CAN - Fanatics US</v>
      </c>
      <c r="F109" s="14" t="str">
        <f t="shared" ref="F109:P109" si="120">F$11</f>
        <v>CAN - Fanatics CAN</v>
      </c>
      <c r="G109" s="14" t="str">
        <f t="shared" si="120"/>
        <v>CAN - Fanatics INT</v>
      </c>
      <c r="H109" s="14" t="str">
        <f t="shared" si="120"/>
        <v>Fanatics In-Venue</v>
      </c>
      <c r="I109" s="14" t="str">
        <f t="shared" si="120"/>
        <v>Team/Venue 1</v>
      </c>
      <c r="J109" s="14" t="str">
        <f t="shared" si="120"/>
        <v>Team/Venue 2</v>
      </c>
      <c r="K109" s="14" t="str">
        <f t="shared" si="120"/>
        <v>Team/Venue 3</v>
      </c>
      <c r="L109" s="14" t="str">
        <f t="shared" si="120"/>
        <v>Team/Venue 4</v>
      </c>
      <c r="M109" s="14" t="str">
        <f t="shared" si="120"/>
        <v>Team/Venue 5</v>
      </c>
      <c r="N109" s="14" t="str">
        <f t="shared" si="120"/>
        <v>Team/Venue 6</v>
      </c>
      <c r="O109" s="14" t="str">
        <f t="shared" si="120"/>
        <v>CAN - CONTRACTUAL</v>
      </c>
      <c r="P109" s="15" t="str">
        <f t="shared" si="120"/>
        <v>CAN - ECA</v>
      </c>
      <c r="Q109" s="15" t="s">
        <v>25</v>
      </c>
      <c r="R109" s="15" t="s">
        <v>26</v>
      </c>
      <c r="S109" s="15" t="s">
        <v>27</v>
      </c>
      <c r="T109" s="15" t="s">
        <v>28</v>
      </c>
      <c r="U109" s="15" t="s">
        <v>29</v>
      </c>
      <c r="V109" s="15" t="s">
        <v>30</v>
      </c>
      <c r="W109" s="15" t="s">
        <v>31</v>
      </c>
      <c r="X109" s="16" t="s">
        <v>32</v>
      </c>
      <c r="Y109" s="16" t="s">
        <v>33</v>
      </c>
      <c r="Z109" s="16" t="s">
        <v>34</v>
      </c>
      <c r="AA109" s="16" t="s">
        <v>35</v>
      </c>
      <c r="AB109" s="17" t="s">
        <v>36</v>
      </c>
      <c r="AC109" s="18" t="s">
        <v>37</v>
      </c>
      <c r="AD109" s="19" t="s">
        <v>38</v>
      </c>
      <c r="AF109" s="20" t="str">
        <f>A109</f>
        <v>NFL WAFFLE LINED HOODIE</v>
      </c>
      <c r="AG109" s="13" t="str">
        <f>B109</f>
        <v xml:space="preserve">WASHINGTON COMMANDERS BURGUNDY	</v>
      </c>
      <c r="AH109" s="21" t="s">
        <v>20</v>
      </c>
      <c r="AI109" s="21" t="s">
        <v>21</v>
      </c>
      <c r="AJ109" s="21" t="s">
        <v>22</v>
      </c>
      <c r="AK109" s="21" t="s">
        <v>39</v>
      </c>
      <c r="AL109" s="14" t="s">
        <v>23</v>
      </c>
      <c r="AM109" s="22" t="s">
        <v>40</v>
      </c>
      <c r="AN109" s="23" t="s">
        <v>41</v>
      </c>
      <c r="AO109" s="24" t="s">
        <v>42</v>
      </c>
      <c r="AP109" s="18" t="s">
        <v>37</v>
      </c>
      <c r="AQ109" s="19" t="s">
        <v>38</v>
      </c>
    </row>
    <row r="110" spans="1:54" x14ac:dyDescent="0.25">
      <c r="A110" s="25" t="s">
        <v>158</v>
      </c>
      <c r="B110" s="26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8">
        <f t="shared" ref="AC110:AC119" si="121">SUM(C110:AB110)</f>
        <v>0</v>
      </c>
      <c r="AD110" s="29">
        <f t="shared" ref="AD110:AD119" si="122">B110-AC110</f>
        <v>0</v>
      </c>
      <c r="AF110" s="30" t="str">
        <f>A110</f>
        <v>C-0425-KT-6308-CMB</v>
      </c>
      <c r="AG110" s="31">
        <f>B110</f>
        <v>0</v>
      </c>
      <c r="AH110" s="27">
        <f t="shared" ref="AH110:AJ119" si="123">C110</f>
        <v>0</v>
      </c>
      <c r="AI110" s="27">
        <f t="shared" si="123"/>
        <v>0</v>
      </c>
      <c r="AJ110" s="27">
        <f t="shared" si="123"/>
        <v>0</v>
      </c>
      <c r="AK110" s="27">
        <f t="shared" ref="AK110:AK119" si="124">SUM(F110:K110)</f>
        <v>0</v>
      </c>
      <c r="AL110" s="27">
        <f t="shared" ref="AL110:AL119" si="125">L110</f>
        <v>0</v>
      </c>
      <c r="AM110" s="27">
        <f t="shared" ref="AM110:AM119" si="126">SUM(P110:W110)</f>
        <v>0</v>
      </c>
      <c r="AN110" s="27">
        <f t="shared" ref="AN110:AN119" si="127">SUM(X110:AA110)</f>
        <v>0</v>
      </c>
      <c r="AO110" s="27">
        <f>AB110</f>
        <v>0</v>
      </c>
      <c r="AP110" s="28">
        <f>SUM(AH110:AO110)</f>
        <v>0</v>
      </c>
      <c r="AQ110" s="32">
        <f t="shared" ref="AQ110:AQ119" si="128">AG110-AP110</f>
        <v>0</v>
      </c>
      <c r="AR110" s="33"/>
    </row>
    <row r="111" spans="1:54" x14ac:dyDescent="0.25">
      <c r="A111" s="35" t="s">
        <v>53</v>
      </c>
      <c r="B111" s="31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8">
        <f t="shared" si="121"/>
        <v>0</v>
      </c>
      <c r="AD111" s="29">
        <f t="shared" si="122"/>
        <v>0</v>
      </c>
      <c r="AF111" s="30" t="s">
        <v>54</v>
      </c>
      <c r="AG111" s="31">
        <f t="shared" ref="AG111:AG119" si="129">B111</f>
        <v>0</v>
      </c>
      <c r="AH111" s="27">
        <f t="shared" si="123"/>
        <v>0</v>
      </c>
      <c r="AI111" s="27">
        <f t="shared" si="123"/>
        <v>0</v>
      </c>
      <c r="AJ111" s="27">
        <f t="shared" si="123"/>
        <v>0</v>
      </c>
      <c r="AK111" s="27">
        <f t="shared" si="124"/>
        <v>0</v>
      </c>
      <c r="AL111" s="27">
        <f t="shared" si="125"/>
        <v>0</v>
      </c>
      <c r="AM111" s="27">
        <f t="shared" si="126"/>
        <v>0</v>
      </c>
      <c r="AN111" s="27">
        <f t="shared" si="127"/>
        <v>0</v>
      </c>
      <c r="AO111" s="27">
        <f t="shared" ref="AO111:AO119" si="130">AB111</f>
        <v>0</v>
      </c>
      <c r="AP111" s="28">
        <f t="shared" ref="AP111:AP119" si="131">SUM(AH111:AO111)</f>
        <v>0</v>
      </c>
      <c r="AQ111" s="32">
        <f t="shared" si="128"/>
        <v>0</v>
      </c>
      <c r="AR111" s="33"/>
      <c r="AS111" s="2" t="str">
        <f>B109</f>
        <v xml:space="preserve">WASHINGTON COMMANDERS BURGUNDY	</v>
      </c>
      <c r="AT111" s="35" t="s">
        <v>70</v>
      </c>
      <c r="AU111" s="35" t="s">
        <v>56</v>
      </c>
      <c r="AV111" s="35" t="s">
        <v>58</v>
      </c>
      <c r="AW111" s="35" t="s">
        <v>60</v>
      </c>
      <c r="AX111" s="35" t="s">
        <v>62</v>
      </c>
      <c r="AY111" s="35" t="s">
        <v>64</v>
      </c>
      <c r="AZ111" s="35" t="s">
        <v>66</v>
      </c>
      <c r="BA111" s="35" t="s">
        <v>68</v>
      </c>
    </row>
    <row r="112" spans="1:54" x14ac:dyDescent="0.25">
      <c r="A112" s="35" t="s">
        <v>70</v>
      </c>
      <c r="B112" s="31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8">
        <f t="shared" si="121"/>
        <v>0</v>
      </c>
      <c r="AD112" s="29">
        <f t="shared" si="122"/>
        <v>0</v>
      </c>
      <c r="AE112" s="2" t="str">
        <f t="shared" ref="AE112" si="132">AS111</f>
        <v xml:space="preserve">WASHINGTON COMMANDERS BURGUNDY	</v>
      </c>
      <c r="AF112" s="30" t="s">
        <v>55</v>
      </c>
      <c r="AG112" s="31">
        <f t="shared" si="129"/>
        <v>0</v>
      </c>
      <c r="AH112" s="27">
        <f t="shared" si="123"/>
        <v>0</v>
      </c>
      <c r="AI112" s="27">
        <f t="shared" si="123"/>
        <v>0</v>
      </c>
      <c r="AJ112" s="27">
        <f t="shared" si="123"/>
        <v>0</v>
      </c>
      <c r="AK112" s="27">
        <f t="shared" si="124"/>
        <v>0</v>
      </c>
      <c r="AL112" s="27">
        <f t="shared" si="125"/>
        <v>0</v>
      </c>
      <c r="AM112" s="27">
        <f t="shared" si="126"/>
        <v>0</v>
      </c>
      <c r="AN112" s="27">
        <f t="shared" si="127"/>
        <v>0</v>
      </c>
      <c r="AO112" s="27">
        <f t="shared" si="130"/>
        <v>0</v>
      </c>
      <c r="AP112" s="28">
        <f t="shared" si="131"/>
        <v>0</v>
      </c>
      <c r="AQ112" s="32">
        <f t="shared" si="128"/>
        <v>0</v>
      </c>
      <c r="AR112" s="33"/>
      <c r="AS112" s="37" t="s">
        <v>52</v>
      </c>
      <c r="AT112" s="28">
        <f>AC112</f>
        <v>0</v>
      </c>
      <c r="AU112" s="28">
        <f>AC113</f>
        <v>4</v>
      </c>
      <c r="AV112" s="28">
        <f>AC114</f>
        <v>25</v>
      </c>
      <c r="AW112" s="28">
        <f>AC115</f>
        <v>61</v>
      </c>
      <c r="AX112" s="28">
        <f>AC116</f>
        <v>77</v>
      </c>
      <c r="AY112" s="28">
        <f>AC117</f>
        <v>56</v>
      </c>
      <c r="AZ112" s="28">
        <f>AC118</f>
        <v>26</v>
      </c>
      <c r="BA112" s="28">
        <f>AC119</f>
        <v>7</v>
      </c>
      <c r="BB112" s="39">
        <f>AC120</f>
        <v>256</v>
      </c>
    </row>
    <row r="113" spans="1:54" ht="15" x14ac:dyDescent="0.25">
      <c r="A113" s="35" t="s">
        <v>56</v>
      </c>
      <c r="B113" s="31">
        <v>4</v>
      </c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>
        <v>1</v>
      </c>
      <c r="P113" s="31">
        <v>3</v>
      </c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8">
        <f t="shared" si="121"/>
        <v>4</v>
      </c>
      <c r="AD113" s="29">
        <f t="shared" si="122"/>
        <v>0</v>
      </c>
      <c r="AE113"/>
      <c r="AF113" s="30" t="s">
        <v>57</v>
      </c>
      <c r="AG113" s="31">
        <f t="shared" si="129"/>
        <v>4</v>
      </c>
      <c r="AH113" s="27">
        <f t="shared" si="123"/>
        <v>0</v>
      </c>
      <c r="AI113" s="27">
        <f t="shared" si="123"/>
        <v>0</v>
      </c>
      <c r="AJ113" s="27">
        <f t="shared" si="123"/>
        <v>0</v>
      </c>
      <c r="AK113" s="27">
        <f t="shared" si="124"/>
        <v>0</v>
      </c>
      <c r="AL113" s="27">
        <f t="shared" si="125"/>
        <v>0</v>
      </c>
      <c r="AM113" s="27">
        <f t="shared" si="126"/>
        <v>3</v>
      </c>
      <c r="AN113" s="27">
        <f t="shared" si="127"/>
        <v>0</v>
      </c>
      <c r="AO113" s="27">
        <f t="shared" si="130"/>
        <v>0</v>
      </c>
      <c r="AP113" s="28">
        <f t="shared" si="131"/>
        <v>3</v>
      </c>
      <c r="AQ113" s="32">
        <f t="shared" si="128"/>
        <v>1</v>
      </c>
      <c r="AR113" s="33"/>
    </row>
    <row r="114" spans="1:54" ht="15" x14ac:dyDescent="0.25">
      <c r="A114" s="35" t="s">
        <v>58</v>
      </c>
      <c r="B114" s="31">
        <v>25</v>
      </c>
      <c r="C114" s="27"/>
      <c r="D114" s="27"/>
      <c r="E114" s="27">
        <v>9</v>
      </c>
      <c r="F114" s="27"/>
      <c r="G114" s="27"/>
      <c r="H114" s="27">
        <v>2</v>
      </c>
      <c r="I114" s="27"/>
      <c r="J114" s="27"/>
      <c r="K114" s="27"/>
      <c r="L114" s="27"/>
      <c r="M114" s="27"/>
      <c r="N114" s="27"/>
      <c r="O114" s="27"/>
      <c r="P114" s="31">
        <v>14</v>
      </c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8">
        <f t="shared" si="121"/>
        <v>25</v>
      </c>
      <c r="AD114" s="29">
        <f t="shared" si="122"/>
        <v>0</v>
      </c>
      <c r="AE114"/>
      <c r="AF114" s="30" t="s">
        <v>59</v>
      </c>
      <c r="AG114" s="31">
        <f t="shared" si="129"/>
        <v>25</v>
      </c>
      <c r="AH114" s="27">
        <f t="shared" si="123"/>
        <v>0</v>
      </c>
      <c r="AI114" s="27">
        <f t="shared" si="123"/>
        <v>0</v>
      </c>
      <c r="AJ114" s="27">
        <f t="shared" si="123"/>
        <v>9</v>
      </c>
      <c r="AK114" s="27">
        <f t="shared" si="124"/>
        <v>2</v>
      </c>
      <c r="AL114" s="27">
        <f t="shared" si="125"/>
        <v>0</v>
      </c>
      <c r="AM114" s="27">
        <f t="shared" si="126"/>
        <v>14</v>
      </c>
      <c r="AN114" s="27">
        <f t="shared" si="127"/>
        <v>0</v>
      </c>
      <c r="AO114" s="27">
        <f t="shared" si="130"/>
        <v>0</v>
      </c>
      <c r="AP114" s="28">
        <f t="shared" si="131"/>
        <v>25</v>
      </c>
      <c r="AQ114" s="32">
        <f t="shared" si="128"/>
        <v>0</v>
      </c>
      <c r="AR114" s="33"/>
    </row>
    <row r="115" spans="1:54" ht="15" x14ac:dyDescent="0.25">
      <c r="A115" s="35" t="s">
        <v>60</v>
      </c>
      <c r="B115" s="31">
        <v>61</v>
      </c>
      <c r="C115" s="27">
        <v>1</v>
      </c>
      <c r="D115" s="27">
        <v>1</v>
      </c>
      <c r="E115" s="27">
        <v>25</v>
      </c>
      <c r="F115" s="27"/>
      <c r="G115" s="27"/>
      <c r="H115" s="27">
        <v>6</v>
      </c>
      <c r="I115" s="27"/>
      <c r="J115" s="27"/>
      <c r="K115" s="27"/>
      <c r="L115" s="27"/>
      <c r="M115" s="27"/>
      <c r="N115" s="27"/>
      <c r="O115" s="27">
        <v>1</v>
      </c>
      <c r="P115" s="31">
        <v>27</v>
      </c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8">
        <f t="shared" si="121"/>
        <v>61</v>
      </c>
      <c r="AD115" s="29">
        <f t="shared" si="122"/>
        <v>0</v>
      </c>
      <c r="AE115"/>
      <c r="AF115" s="30" t="s">
        <v>61</v>
      </c>
      <c r="AG115" s="31">
        <f t="shared" si="129"/>
        <v>61</v>
      </c>
      <c r="AH115" s="27">
        <f t="shared" si="123"/>
        <v>1</v>
      </c>
      <c r="AI115" s="27">
        <f t="shared" si="123"/>
        <v>1</v>
      </c>
      <c r="AJ115" s="27">
        <f t="shared" si="123"/>
        <v>25</v>
      </c>
      <c r="AK115" s="27">
        <f t="shared" si="124"/>
        <v>6</v>
      </c>
      <c r="AL115" s="27">
        <f t="shared" si="125"/>
        <v>0</v>
      </c>
      <c r="AM115" s="27">
        <f t="shared" si="126"/>
        <v>27</v>
      </c>
      <c r="AN115" s="27">
        <f t="shared" si="127"/>
        <v>0</v>
      </c>
      <c r="AO115" s="27">
        <f t="shared" si="130"/>
        <v>0</v>
      </c>
      <c r="AP115" s="28">
        <f t="shared" si="131"/>
        <v>60</v>
      </c>
      <c r="AQ115" s="32">
        <f t="shared" si="128"/>
        <v>1</v>
      </c>
      <c r="AR115" s="33"/>
    </row>
    <row r="116" spans="1:54" ht="15" x14ac:dyDescent="0.25">
      <c r="A116" s="35" t="s">
        <v>62</v>
      </c>
      <c r="B116" s="31">
        <v>77</v>
      </c>
      <c r="C116" s="27"/>
      <c r="D116" s="27">
        <v>1</v>
      </c>
      <c r="E116" s="27">
        <v>38</v>
      </c>
      <c r="F116" s="27"/>
      <c r="G116" s="27"/>
      <c r="H116" s="27">
        <v>13</v>
      </c>
      <c r="I116" s="27"/>
      <c r="J116" s="27"/>
      <c r="K116" s="27"/>
      <c r="L116" s="27"/>
      <c r="M116" s="27"/>
      <c r="N116" s="27"/>
      <c r="O116" s="27">
        <v>1</v>
      </c>
      <c r="P116" s="31">
        <v>24</v>
      </c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8">
        <f t="shared" si="121"/>
        <v>77</v>
      </c>
      <c r="AD116" s="29">
        <f t="shared" si="122"/>
        <v>0</v>
      </c>
      <c r="AE116"/>
      <c r="AF116" s="30" t="s">
        <v>63</v>
      </c>
      <c r="AG116" s="31">
        <f t="shared" si="129"/>
        <v>77</v>
      </c>
      <c r="AH116" s="27">
        <f t="shared" si="123"/>
        <v>0</v>
      </c>
      <c r="AI116" s="27">
        <f t="shared" si="123"/>
        <v>1</v>
      </c>
      <c r="AJ116" s="27">
        <f t="shared" si="123"/>
        <v>38</v>
      </c>
      <c r="AK116" s="27">
        <f t="shared" si="124"/>
        <v>13</v>
      </c>
      <c r="AL116" s="27">
        <f t="shared" si="125"/>
        <v>0</v>
      </c>
      <c r="AM116" s="27">
        <f t="shared" si="126"/>
        <v>24</v>
      </c>
      <c r="AN116" s="27">
        <f t="shared" si="127"/>
        <v>0</v>
      </c>
      <c r="AO116" s="27">
        <f t="shared" si="130"/>
        <v>0</v>
      </c>
      <c r="AP116" s="28">
        <f t="shared" si="131"/>
        <v>76</v>
      </c>
      <c r="AQ116" s="32">
        <f t="shared" si="128"/>
        <v>1</v>
      </c>
      <c r="AR116" s="33"/>
    </row>
    <row r="117" spans="1:54" x14ac:dyDescent="0.25">
      <c r="A117" s="35" t="s">
        <v>64</v>
      </c>
      <c r="B117" s="31">
        <v>56</v>
      </c>
      <c r="C117" s="27"/>
      <c r="D117" s="27"/>
      <c r="E117" s="27">
        <v>29</v>
      </c>
      <c r="F117" s="27"/>
      <c r="G117" s="27"/>
      <c r="H117" s="27">
        <v>11</v>
      </c>
      <c r="I117" s="27"/>
      <c r="J117" s="27"/>
      <c r="K117" s="27"/>
      <c r="L117" s="27"/>
      <c r="M117" s="27"/>
      <c r="N117" s="27"/>
      <c r="O117" s="27"/>
      <c r="P117" s="31">
        <v>16</v>
      </c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8">
        <f t="shared" si="121"/>
        <v>56</v>
      </c>
      <c r="AD117" s="29">
        <f t="shared" si="122"/>
        <v>0</v>
      </c>
      <c r="AE117" s="37"/>
      <c r="AF117" s="30" t="s">
        <v>65</v>
      </c>
      <c r="AG117" s="31">
        <f t="shared" si="129"/>
        <v>56</v>
      </c>
      <c r="AH117" s="27">
        <f t="shared" si="123"/>
        <v>0</v>
      </c>
      <c r="AI117" s="27">
        <f t="shared" si="123"/>
        <v>0</v>
      </c>
      <c r="AJ117" s="27">
        <f t="shared" si="123"/>
        <v>29</v>
      </c>
      <c r="AK117" s="27">
        <f t="shared" si="124"/>
        <v>11</v>
      </c>
      <c r="AL117" s="27">
        <f t="shared" si="125"/>
        <v>0</v>
      </c>
      <c r="AM117" s="27">
        <f t="shared" si="126"/>
        <v>16</v>
      </c>
      <c r="AN117" s="27">
        <f t="shared" si="127"/>
        <v>0</v>
      </c>
      <c r="AO117" s="27">
        <f t="shared" si="130"/>
        <v>0</v>
      </c>
      <c r="AP117" s="28">
        <f t="shared" si="131"/>
        <v>56</v>
      </c>
      <c r="AQ117" s="32">
        <f t="shared" si="128"/>
        <v>0</v>
      </c>
      <c r="AR117" s="33"/>
    </row>
    <row r="118" spans="1:54" x14ac:dyDescent="0.25">
      <c r="A118" s="35" t="s">
        <v>66</v>
      </c>
      <c r="B118" s="31">
        <v>26</v>
      </c>
      <c r="C118" s="27"/>
      <c r="D118" s="27"/>
      <c r="E118" s="27">
        <v>14</v>
      </c>
      <c r="F118" s="27"/>
      <c r="G118" s="27"/>
      <c r="H118" s="27">
        <v>4</v>
      </c>
      <c r="I118" s="27"/>
      <c r="J118" s="27"/>
      <c r="K118" s="27"/>
      <c r="L118" s="27"/>
      <c r="M118" s="27"/>
      <c r="N118" s="27"/>
      <c r="O118" s="27"/>
      <c r="P118" s="31">
        <v>8</v>
      </c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8">
        <f t="shared" si="121"/>
        <v>26</v>
      </c>
      <c r="AD118" s="29">
        <f t="shared" si="122"/>
        <v>0</v>
      </c>
      <c r="AE118" s="37"/>
      <c r="AF118" s="30" t="s">
        <v>67</v>
      </c>
      <c r="AG118" s="31">
        <f t="shared" si="129"/>
        <v>26</v>
      </c>
      <c r="AH118" s="27">
        <f t="shared" si="123"/>
        <v>0</v>
      </c>
      <c r="AI118" s="27">
        <f t="shared" si="123"/>
        <v>0</v>
      </c>
      <c r="AJ118" s="27">
        <f t="shared" si="123"/>
        <v>14</v>
      </c>
      <c r="AK118" s="27">
        <f t="shared" si="124"/>
        <v>4</v>
      </c>
      <c r="AL118" s="27">
        <f t="shared" si="125"/>
        <v>0</v>
      </c>
      <c r="AM118" s="27">
        <f t="shared" si="126"/>
        <v>8</v>
      </c>
      <c r="AN118" s="27">
        <f t="shared" si="127"/>
        <v>0</v>
      </c>
      <c r="AO118" s="27">
        <f t="shared" si="130"/>
        <v>0</v>
      </c>
      <c r="AP118" s="28">
        <f t="shared" si="131"/>
        <v>26</v>
      </c>
      <c r="AQ118" s="32">
        <f t="shared" si="128"/>
        <v>0</v>
      </c>
      <c r="AR118" s="33"/>
    </row>
    <row r="119" spans="1:54" x14ac:dyDescent="0.25">
      <c r="A119" s="35" t="s">
        <v>68</v>
      </c>
      <c r="B119" s="31">
        <v>7</v>
      </c>
      <c r="C119" s="27"/>
      <c r="D119" s="27"/>
      <c r="E119" s="27">
        <v>5</v>
      </c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31">
        <v>2</v>
      </c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8">
        <f t="shared" si="121"/>
        <v>7</v>
      </c>
      <c r="AD119" s="29">
        <f t="shared" si="122"/>
        <v>0</v>
      </c>
      <c r="AE119" s="37"/>
      <c r="AF119" s="30" t="s">
        <v>69</v>
      </c>
      <c r="AG119" s="31">
        <f t="shared" si="129"/>
        <v>7</v>
      </c>
      <c r="AH119" s="27">
        <f t="shared" si="123"/>
        <v>0</v>
      </c>
      <c r="AI119" s="27">
        <f t="shared" si="123"/>
        <v>0</v>
      </c>
      <c r="AJ119" s="27">
        <f t="shared" si="123"/>
        <v>5</v>
      </c>
      <c r="AK119" s="27">
        <f t="shared" si="124"/>
        <v>0</v>
      </c>
      <c r="AL119" s="27">
        <f t="shared" si="125"/>
        <v>0</v>
      </c>
      <c r="AM119" s="27">
        <f t="shared" si="126"/>
        <v>2</v>
      </c>
      <c r="AN119" s="27">
        <f t="shared" si="127"/>
        <v>0</v>
      </c>
      <c r="AO119" s="27">
        <f t="shared" si="130"/>
        <v>0</v>
      </c>
      <c r="AP119" s="28">
        <f t="shared" si="131"/>
        <v>7</v>
      </c>
      <c r="AQ119" s="32">
        <f t="shared" si="128"/>
        <v>0</v>
      </c>
      <c r="AR119" s="33"/>
    </row>
    <row r="120" spans="1:54" x14ac:dyDescent="0.25">
      <c r="A120" s="35" t="s">
        <v>52</v>
      </c>
      <c r="B120" s="39">
        <f>SUM(B110:B119)</f>
        <v>256</v>
      </c>
      <c r="C120" s="39">
        <f t="shared" ref="C120:AC120" si="133">SUM(C110:C119)</f>
        <v>1</v>
      </c>
      <c r="D120" s="39">
        <f t="shared" si="133"/>
        <v>2</v>
      </c>
      <c r="E120" s="39">
        <f t="shared" si="133"/>
        <v>120</v>
      </c>
      <c r="F120" s="39">
        <f t="shared" si="133"/>
        <v>0</v>
      </c>
      <c r="G120" s="39">
        <f t="shared" si="133"/>
        <v>0</v>
      </c>
      <c r="H120" s="39">
        <f t="shared" si="133"/>
        <v>36</v>
      </c>
      <c r="I120" s="39">
        <f t="shared" si="133"/>
        <v>0</v>
      </c>
      <c r="J120" s="39">
        <f t="shared" si="133"/>
        <v>0</v>
      </c>
      <c r="K120" s="39">
        <f t="shared" si="133"/>
        <v>0</v>
      </c>
      <c r="L120" s="39">
        <f t="shared" si="133"/>
        <v>0</v>
      </c>
      <c r="M120" s="39">
        <f t="shared" ref="M120:O120" si="134">SUM(M110:M119)</f>
        <v>0</v>
      </c>
      <c r="N120" s="39">
        <f t="shared" si="134"/>
        <v>0</v>
      </c>
      <c r="O120" s="39">
        <f t="shared" si="134"/>
        <v>3</v>
      </c>
      <c r="P120" s="39">
        <f t="shared" si="133"/>
        <v>94</v>
      </c>
      <c r="Q120" s="39">
        <f t="shared" si="133"/>
        <v>0</v>
      </c>
      <c r="R120" s="39">
        <f t="shared" si="133"/>
        <v>0</v>
      </c>
      <c r="S120" s="39">
        <f t="shared" si="133"/>
        <v>0</v>
      </c>
      <c r="T120" s="39">
        <f t="shared" si="133"/>
        <v>0</v>
      </c>
      <c r="U120" s="39">
        <f t="shared" si="133"/>
        <v>0</v>
      </c>
      <c r="V120" s="39">
        <f t="shared" si="133"/>
        <v>0</v>
      </c>
      <c r="W120" s="39">
        <f t="shared" si="133"/>
        <v>0</v>
      </c>
      <c r="X120" s="39">
        <f t="shared" si="133"/>
        <v>0</v>
      </c>
      <c r="Y120" s="39">
        <f t="shared" si="133"/>
        <v>0</v>
      </c>
      <c r="Z120" s="39">
        <f t="shared" si="133"/>
        <v>0</v>
      </c>
      <c r="AA120" s="39">
        <f t="shared" si="133"/>
        <v>0</v>
      </c>
      <c r="AB120" s="39">
        <f t="shared" si="133"/>
        <v>0</v>
      </c>
      <c r="AC120" s="39">
        <f t="shared" si="133"/>
        <v>256</v>
      </c>
      <c r="AD120" s="31">
        <f>SUM(AD110:AD119)</f>
        <v>0</v>
      </c>
      <c r="AE120" s="37"/>
      <c r="AF120" s="30" t="s">
        <v>52</v>
      </c>
      <c r="AG120" s="39">
        <f>SUM(AG110:AG119)</f>
        <v>256</v>
      </c>
      <c r="AH120" s="39">
        <f t="shared" ref="AH120:AP120" si="135">SUM(AH110:AH119)</f>
        <v>1</v>
      </c>
      <c r="AI120" s="39">
        <f t="shared" si="135"/>
        <v>2</v>
      </c>
      <c r="AJ120" s="39">
        <f t="shared" si="135"/>
        <v>120</v>
      </c>
      <c r="AK120" s="39">
        <f t="shared" si="135"/>
        <v>36</v>
      </c>
      <c r="AL120" s="39">
        <f t="shared" si="135"/>
        <v>0</v>
      </c>
      <c r="AM120" s="39">
        <f t="shared" si="135"/>
        <v>94</v>
      </c>
      <c r="AN120" s="39">
        <f t="shared" si="135"/>
        <v>0</v>
      </c>
      <c r="AO120" s="39">
        <f t="shared" si="135"/>
        <v>0</v>
      </c>
      <c r="AP120" s="39">
        <f t="shared" si="135"/>
        <v>253</v>
      </c>
      <c r="AQ120" s="31">
        <f>SUM(AQ110:AQ119)</f>
        <v>3</v>
      </c>
      <c r="AR120" s="40"/>
    </row>
    <row r="123" spans="1:54" ht="33.75" x14ac:dyDescent="0.25">
      <c r="A123" s="12" t="str">
        <f>$B$4</f>
        <v>NFL WAFFLE LINED HOODIE</v>
      </c>
      <c r="B123" s="13" t="s">
        <v>159</v>
      </c>
      <c r="C123" s="14" t="str">
        <f t="shared" ref="C123:D123" si="136">C$11</f>
        <v>CAN - TOP</v>
      </c>
      <c r="D123" s="14" t="str">
        <f t="shared" si="136"/>
        <v>CAN - MRK</v>
      </c>
      <c r="E123" s="14" t="str">
        <f>E$11</f>
        <v>CAN - Fanatics US</v>
      </c>
      <c r="F123" s="14" t="str">
        <f t="shared" ref="F123:P123" si="137">F$11</f>
        <v>CAN - Fanatics CAN</v>
      </c>
      <c r="G123" s="14" t="str">
        <f t="shared" si="137"/>
        <v>CAN - Fanatics INT</v>
      </c>
      <c r="H123" s="14" t="str">
        <f t="shared" si="137"/>
        <v>Fanatics In-Venue</v>
      </c>
      <c r="I123" s="14" t="str">
        <f t="shared" si="137"/>
        <v>Team/Venue 1</v>
      </c>
      <c r="J123" s="14" t="str">
        <f t="shared" si="137"/>
        <v>Team/Venue 2</v>
      </c>
      <c r="K123" s="14" t="str">
        <f t="shared" si="137"/>
        <v>Team/Venue 3</v>
      </c>
      <c r="L123" s="14" t="str">
        <f t="shared" si="137"/>
        <v>Team/Venue 4</v>
      </c>
      <c r="M123" s="14" t="str">
        <f t="shared" si="137"/>
        <v>Team/Venue 5</v>
      </c>
      <c r="N123" s="14" t="str">
        <f t="shared" si="137"/>
        <v>Team/Venue 6</v>
      </c>
      <c r="O123" s="14" t="str">
        <f t="shared" si="137"/>
        <v>CAN - CONTRACTUAL</v>
      </c>
      <c r="P123" s="15" t="str">
        <f t="shared" si="137"/>
        <v>CAN - ECA</v>
      </c>
      <c r="Q123" s="15" t="s">
        <v>25</v>
      </c>
      <c r="R123" s="15" t="s">
        <v>26</v>
      </c>
      <c r="S123" s="15" t="s">
        <v>27</v>
      </c>
      <c r="T123" s="15" t="s">
        <v>28</v>
      </c>
      <c r="U123" s="15" t="s">
        <v>29</v>
      </c>
      <c r="V123" s="15" t="s">
        <v>30</v>
      </c>
      <c r="W123" s="15" t="s">
        <v>31</v>
      </c>
      <c r="X123" s="16" t="s">
        <v>32</v>
      </c>
      <c r="Y123" s="16" t="s">
        <v>33</v>
      </c>
      <c r="Z123" s="16" t="s">
        <v>34</v>
      </c>
      <c r="AA123" s="16" t="s">
        <v>35</v>
      </c>
      <c r="AB123" s="17" t="s">
        <v>36</v>
      </c>
      <c r="AC123" s="18" t="s">
        <v>37</v>
      </c>
      <c r="AD123" s="19" t="s">
        <v>38</v>
      </c>
      <c r="AE123" s="4"/>
    </row>
    <row r="124" spans="1:54" x14ac:dyDescent="0.25">
      <c r="A124" s="25" t="s">
        <v>160</v>
      </c>
      <c r="B124" s="26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8">
        <f t="shared" ref="AC124:AC133" si="138">SUM(C124:AB124)</f>
        <v>0</v>
      </c>
      <c r="AD124" s="29">
        <f t="shared" ref="AD124:AD133" si="139">B124-AC124</f>
        <v>0</v>
      </c>
    </row>
    <row r="125" spans="1:54" x14ac:dyDescent="0.25">
      <c r="A125" s="35" t="s">
        <v>43</v>
      </c>
      <c r="B125" s="31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8">
        <f t="shared" si="138"/>
        <v>0</v>
      </c>
      <c r="AD125" s="29">
        <f t="shared" si="139"/>
        <v>0</v>
      </c>
      <c r="AS125" s="2" t="str">
        <f>B123</f>
        <v xml:space="preserve">GREEN BAY PACKERS GREEN	</v>
      </c>
      <c r="AT125" s="35" t="s">
        <v>70</v>
      </c>
      <c r="AU125" s="35" t="s">
        <v>56</v>
      </c>
      <c r="AV125" s="35" t="s">
        <v>58</v>
      </c>
      <c r="AW125" s="35" t="s">
        <v>60</v>
      </c>
      <c r="AX125" s="35" t="s">
        <v>62</v>
      </c>
      <c r="AY125" s="35" t="s">
        <v>64</v>
      </c>
      <c r="AZ125" s="35" t="s">
        <v>66</v>
      </c>
      <c r="BA125" s="35" t="s">
        <v>68</v>
      </c>
    </row>
    <row r="126" spans="1:54" x14ac:dyDescent="0.25">
      <c r="A126" s="25" t="s">
        <v>44</v>
      </c>
      <c r="B126" s="31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31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8">
        <f t="shared" si="138"/>
        <v>0</v>
      </c>
      <c r="AD126" s="29">
        <f t="shared" si="139"/>
        <v>0</v>
      </c>
      <c r="AE126" s="2" t="str">
        <f>AS125</f>
        <v xml:space="preserve">GREEN BAY PACKERS GREEN	</v>
      </c>
      <c r="AS126" s="37" t="s">
        <v>52</v>
      </c>
      <c r="AT126" s="28">
        <f>AC126</f>
        <v>0</v>
      </c>
      <c r="AU126" s="28">
        <f>AC127</f>
        <v>5</v>
      </c>
      <c r="AV126" s="28">
        <f>AC128</f>
        <v>26</v>
      </c>
      <c r="AW126" s="28">
        <f>AC129</f>
        <v>76</v>
      </c>
      <c r="AX126" s="28">
        <f>AC130</f>
        <v>94</v>
      </c>
      <c r="AY126" s="28">
        <f>AC131</f>
        <v>74</v>
      </c>
      <c r="AZ126" s="28">
        <f>AC132</f>
        <v>36</v>
      </c>
      <c r="BA126" s="28">
        <f>AC133</f>
        <v>8</v>
      </c>
      <c r="BB126" s="39">
        <f>AC134</f>
        <v>319</v>
      </c>
    </row>
    <row r="127" spans="1:54" ht="15" x14ac:dyDescent="0.25">
      <c r="A127" s="25" t="s">
        <v>45</v>
      </c>
      <c r="B127" s="31">
        <v>5</v>
      </c>
      <c r="C127" s="27"/>
      <c r="D127" s="27"/>
      <c r="E127" s="27"/>
      <c r="F127" s="27"/>
      <c r="G127" s="27"/>
      <c r="H127" s="27"/>
      <c r="I127" s="27">
        <v>3</v>
      </c>
      <c r="J127" s="27"/>
      <c r="K127" s="27"/>
      <c r="L127" s="27"/>
      <c r="M127" s="27"/>
      <c r="N127" s="27"/>
      <c r="O127" s="27"/>
      <c r="P127" s="31">
        <v>2</v>
      </c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61">
        <f t="shared" si="138"/>
        <v>5</v>
      </c>
      <c r="AD127" s="29">
        <f t="shared" si="139"/>
        <v>0</v>
      </c>
      <c r="AE127"/>
    </row>
    <row r="128" spans="1:54" ht="15" x14ac:dyDescent="0.25">
      <c r="A128" s="25" t="s">
        <v>46</v>
      </c>
      <c r="B128" s="31">
        <v>26</v>
      </c>
      <c r="C128" s="27"/>
      <c r="D128" s="27"/>
      <c r="E128" s="27">
        <v>9</v>
      </c>
      <c r="F128" s="27">
        <v>2</v>
      </c>
      <c r="G128" s="27">
        <v>2</v>
      </c>
      <c r="H128" s="27"/>
      <c r="I128" s="27">
        <v>6</v>
      </c>
      <c r="J128" s="27"/>
      <c r="K128" s="27"/>
      <c r="L128" s="27"/>
      <c r="M128" s="27"/>
      <c r="N128" s="27"/>
      <c r="O128" s="27"/>
      <c r="P128" s="31">
        <v>7</v>
      </c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61">
        <f t="shared" si="138"/>
        <v>26</v>
      </c>
      <c r="AD128" s="29">
        <f t="shared" si="139"/>
        <v>0</v>
      </c>
      <c r="AE128"/>
    </row>
    <row r="129" spans="1:54" ht="15" x14ac:dyDescent="0.25">
      <c r="A129" s="25" t="s">
        <v>47</v>
      </c>
      <c r="B129" s="31">
        <v>76</v>
      </c>
      <c r="C129" s="27">
        <v>1</v>
      </c>
      <c r="D129" s="27">
        <v>1</v>
      </c>
      <c r="E129" s="27">
        <v>25</v>
      </c>
      <c r="F129" s="27">
        <v>5</v>
      </c>
      <c r="G129" s="27">
        <v>6</v>
      </c>
      <c r="H129" s="27"/>
      <c r="I129" s="27">
        <v>24</v>
      </c>
      <c r="J129" s="27"/>
      <c r="K129" s="27"/>
      <c r="L129" s="27"/>
      <c r="M129" s="27"/>
      <c r="N129" s="27"/>
      <c r="O129" s="27"/>
      <c r="P129" s="31">
        <v>14</v>
      </c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61">
        <f t="shared" si="138"/>
        <v>76</v>
      </c>
      <c r="AD129" s="29">
        <f t="shared" si="139"/>
        <v>0</v>
      </c>
      <c r="AE129"/>
    </row>
    <row r="130" spans="1:54" ht="15" x14ac:dyDescent="0.25">
      <c r="A130" s="25" t="s">
        <v>48</v>
      </c>
      <c r="B130" s="31">
        <v>94</v>
      </c>
      <c r="C130" s="27"/>
      <c r="D130" s="27">
        <v>1</v>
      </c>
      <c r="E130" s="27">
        <v>38</v>
      </c>
      <c r="F130" s="27">
        <v>9</v>
      </c>
      <c r="G130" s="27">
        <v>8</v>
      </c>
      <c r="H130" s="27"/>
      <c r="I130" s="27">
        <v>24</v>
      </c>
      <c r="J130" s="27"/>
      <c r="K130" s="27"/>
      <c r="L130" s="27"/>
      <c r="M130" s="27"/>
      <c r="N130" s="27"/>
      <c r="O130" s="27"/>
      <c r="P130" s="31">
        <v>14</v>
      </c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61">
        <f t="shared" si="138"/>
        <v>94</v>
      </c>
      <c r="AD130" s="29">
        <f t="shared" si="139"/>
        <v>0</v>
      </c>
      <c r="AE130"/>
    </row>
    <row r="131" spans="1:54" x14ac:dyDescent="0.25">
      <c r="A131" s="25" t="s">
        <v>49</v>
      </c>
      <c r="B131" s="31">
        <v>74</v>
      </c>
      <c r="C131" s="27"/>
      <c r="D131" s="27"/>
      <c r="E131" s="27">
        <v>29</v>
      </c>
      <c r="F131" s="27">
        <v>6</v>
      </c>
      <c r="G131" s="27">
        <v>6</v>
      </c>
      <c r="H131" s="27"/>
      <c r="I131" s="27">
        <v>24</v>
      </c>
      <c r="J131" s="27"/>
      <c r="K131" s="27"/>
      <c r="L131" s="27"/>
      <c r="M131" s="27"/>
      <c r="N131" s="27"/>
      <c r="O131" s="27">
        <v>1</v>
      </c>
      <c r="P131" s="31">
        <v>8</v>
      </c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61">
        <f t="shared" si="138"/>
        <v>74</v>
      </c>
      <c r="AD131" s="29">
        <f t="shared" si="139"/>
        <v>0</v>
      </c>
      <c r="AE131" s="37"/>
    </row>
    <row r="132" spans="1:54" x14ac:dyDescent="0.25">
      <c r="A132" s="25" t="s">
        <v>50</v>
      </c>
      <c r="B132" s="31">
        <v>36</v>
      </c>
      <c r="C132" s="27"/>
      <c r="D132" s="27"/>
      <c r="E132" s="27">
        <v>14</v>
      </c>
      <c r="F132" s="27">
        <v>3</v>
      </c>
      <c r="G132" s="27">
        <v>3</v>
      </c>
      <c r="H132" s="27"/>
      <c r="I132" s="27">
        <v>12</v>
      </c>
      <c r="J132" s="27"/>
      <c r="K132" s="27"/>
      <c r="L132" s="27"/>
      <c r="M132" s="27"/>
      <c r="N132" s="27"/>
      <c r="O132" s="27"/>
      <c r="P132" s="31">
        <v>4</v>
      </c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61">
        <f t="shared" si="138"/>
        <v>36</v>
      </c>
      <c r="AD132" s="29">
        <f t="shared" si="139"/>
        <v>0</v>
      </c>
      <c r="AE132" s="37"/>
    </row>
    <row r="133" spans="1:54" x14ac:dyDescent="0.25">
      <c r="A133" s="25" t="s">
        <v>51</v>
      </c>
      <c r="B133" s="31">
        <v>8</v>
      </c>
      <c r="C133" s="27"/>
      <c r="D133" s="27"/>
      <c r="E133" s="27">
        <v>5</v>
      </c>
      <c r="F133" s="27"/>
      <c r="G133" s="27"/>
      <c r="H133" s="27"/>
      <c r="I133" s="27">
        <v>3</v>
      </c>
      <c r="J133" s="27"/>
      <c r="K133" s="27"/>
      <c r="L133" s="27"/>
      <c r="M133" s="27"/>
      <c r="N133" s="27"/>
      <c r="O133" s="27"/>
      <c r="P133" s="31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61">
        <f t="shared" si="138"/>
        <v>8</v>
      </c>
      <c r="AD133" s="29">
        <f t="shared" si="139"/>
        <v>0</v>
      </c>
      <c r="AE133" s="37"/>
    </row>
    <row r="134" spans="1:54" x14ac:dyDescent="0.25">
      <c r="A134" s="35" t="s">
        <v>52</v>
      </c>
      <c r="B134" s="39">
        <f>SUM(B124:B133)</f>
        <v>319</v>
      </c>
      <c r="C134" s="39">
        <f t="shared" ref="C134:AB134" si="140">SUM(C124:C133)</f>
        <v>1</v>
      </c>
      <c r="D134" s="39">
        <f t="shared" si="140"/>
        <v>2</v>
      </c>
      <c r="E134" s="39">
        <f t="shared" si="140"/>
        <v>120</v>
      </c>
      <c r="F134" s="39">
        <f t="shared" si="140"/>
        <v>25</v>
      </c>
      <c r="G134" s="39">
        <f t="shared" si="140"/>
        <v>25</v>
      </c>
      <c r="H134" s="39">
        <f t="shared" si="140"/>
        <v>0</v>
      </c>
      <c r="I134" s="39">
        <f t="shared" si="140"/>
        <v>96</v>
      </c>
      <c r="J134" s="39">
        <f t="shared" si="140"/>
        <v>0</v>
      </c>
      <c r="K134" s="39">
        <f t="shared" si="140"/>
        <v>0</v>
      </c>
      <c r="L134" s="39">
        <f t="shared" si="140"/>
        <v>0</v>
      </c>
      <c r="M134" s="39">
        <f t="shared" si="140"/>
        <v>0</v>
      </c>
      <c r="N134" s="39">
        <f t="shared" si="140"/>
        <v>0</v>
      </c>
      <c r="O134" s="39">
        <f t="shared" si="140"/>
        <v>1</v>
      </c>
      <c r="P134" s="39">
        <f t="shared" si="140"/>
        <v>49</v>
      </c>
      <c r="Q134" s="39">
        <f t="shared" si="140"/>
        <v>0</v>
      </c>
      <c r="R134" s="39">
        <f t="shared" si="140"/>
        <v>0</v>
      </c>
      <c r="S134" s="39">
        <f t="shared" si="140"/>
        <v>0</v>
      </c>
      <c r="T134" s="39">
        <f t="shared" si="140"/>
        <v>0</v>
      </c>
      <c r="U134" s="39">
        <f t="shared" si="140"/>
        <v>0</v>
      </c>
      <c r="V134" s="39">
        <f t="shared" si="140"/>
        <v>0</v>
      </c>
      <c r="W134" s="39">
        <f t="shared" si="140"/>
        <v>0</v>
      </c>
      <c r="X134" s="39">
        <f t="shared" si="140"/>
        <v>0</v>
      </c>
      <c r="Y134" s="39">
        <f t="shared" si="140"/>
        <v>0</v>
      </c>
      <c r="Z134" s="39">
        <f t="shared" si="140"/>
        <v>0</v>
      </c>
      <c r="AA134" s="39">
        <f t="shared" si="140"/>
        <v>0</v>
      </c>
      <c r="AB134" s="39">
        <f t="shared" si="140"/>
        <v>0</v>
      </c>
      <c r="AC134" s="62">
        <f>SUM(AC124:AC133)</f>
        <v>319</v>
      </c>
      <c r="AD134" s="31">
        <f>SUM(AD124:AD133)</f>
        <v>0</v>
      </c>
      <c r="AE134" s="37"/>
    </row>
    <row r="137" spans="1:54" ht="33.75" x14ac:dyDescent="0.25">
      <c r="A137" s="12" t="str">
        <f>$B$4</f>
        <v>NFL WAFFLE LINED HOODIE</v>
      </c>
      <c r="B137" s="13" t="s">
        <v>161</v>
      </c>
      <c r="C137" s="14" t="str">
        <f t="shared" ref="C137:D137" si="141">C$11</f>
        <v>CAN - TOP</v>
      </c>
      <c r="D137" s="14" t="str">
        <f t="shared" si="141"/>
        <v>CAN - MRK</v>
      </c>
      <c r="E137" s="14" t="str">
        <f>E$11</f>
        <v>CAN - Fanatics US</v>
      </c>
      <c r="F137" s="14" t="str">
        <f t="shared" ref="F137:P137" si="142">F$11</f>
        <v>CAN - Fanatics CAN</v>
      </c>
      <c r="G137" s="14" t="str">
        <f t="shared" si="142"/>
        <v>CAN - Fanatics INT</v>
      </c>
      <c r="H137" s="14" t="str">
        <f t="shared" si="142"/>
        <v>Fanatics In-Venue</v>
      </c>
      <c r="I137" s="14" t="str">
        <f t="shared" si="142"/>
        <v>Team/Venue 1</v>
      </c>
      <c r="J137" s="14" t="str">
        <f t="shared" si="142"/>
        <v>Team/Venue 2</v>
      </c>
      <c r="K137" s="14" t="str">
        <f t="shared" si="142"/>
        <v>Team/Venue 3</v>
      </c>
      <c r="L137" s="14" t="str">
        <f t="shared" si="142"/>
        <v>Team/Venue 4</v>
      </c>
      <c r="M137" s="14" t="str">
        <f t="shared" si="142"/>
        <v>Team/Venue 5</v>
      </c>
      <c r="N137" s="14" t="str">
        <f t="shared" si="142"/>
        <v>Team/Venue 6</v>
      </c>
      <c r="O137" s="14" t="str">
        <f t="shared" si="142"/>
        <v>CAN - CONTRACTUAL</v>
      </c>
      <c r="P137" s="15" t="str">
        <f t="shared" si="142"/>
        <v>CAN - ECA</v>
      </c>
      <c r="Q137" s="15" t="s">
        <v>25</v>
      </c>
      <c r="R137" s="15" t="s">
        <v>26</v>
      </c>
      <c r="S137" s="15" t="s">
        <v>27</v>
      </c>
      <c r="T137" s="15" t="s">
        <v>28</v>
      </c>
      <c r="U137" s="15" t="s">
        <v>29</v>
      </c>
      <c r="V137" s="15" t="s">
        <v>30</v>
      </c>
      <c r="W137" s="15" t="s">
        <v>31</v>
      </c>
      <c r="X137" s="16" t="s">
        <v>32</v>
      </c>
      <c r="Y137" s="16" t="s">
        <v>33</v>
      </c>
      <c r="Z137" s="16" t="s">
        <v>34</v>
      </c>
      <c r="AA137" s="16" t="s">
        <v>35</v>
      </c>
      <c r="AB137" s="17" t="s">
        <v>36</v>
      </c>
      <c r="AC137" s="18" t="s">
        <v>37</v>
      </c>
      <c r="AD137" s="19" t="s">
        <v>38</v>
      </c>
      <c r="AE137" s="4"/>
    </row>
    <row r="138" spans="1:54" x14ac:dyDescent="0.25">
      <c r="A138" s="25" t="s">
        <v>162</v>
      </c>
      <c r="B138" s="26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8">
        <f t="shared" ref="AC138:AC147" si="143">SUM(C138:AB138)</f>
        <v>0</v>
      </c>
      <c r="AD138" s="29">
        <f t="shared" ref="AD138:AD147" si="144">B138-AC138</f>
        <v>0</v>
      </c>
    </row>
    <row r="139" spans="1:54" x14ac:dyDescent="0.25">
      <c r="A139" s="35" t="s">
        <v>43</v>
      </c>
      <c r="B139" s="31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8">
        <f t="shared" si="143"/>
        <v>0</v>
      </c>
      <c r="AD139" s="29">
        <f t="shared" si="144"/>
        <v>0</v>
      </c>
      <c r="AS139" s="2" t="str">
        <f>B137</f>
        <v xml:space="preserve">KANSAS CITY CHIEFS RED	</v>
      </c>
      <c r="AT139" s="35" t="s">
        <v>70</v>
      </c>
      <c r="AU139" s="35" t="s">
        <v>56</v>
      </c>
      <c r="AV139" s="35" t="s">
        <v>58</v>
      </c>
      <c r="AW139" s="35" t="s">
        <v>60</v>
      </c>
      <c r="AX139" s="35" t="s">
        <v>62</v>
      </c>
      <c r="AY139" s="35" t="s">
        <v>64</v>
      </c>
      <c r="AZ139" s="35" t="s">
        <v>66</v>
      </c>
      <c r="BA139" s="35" t="s">
        <v>68</v>
      </c>
    </row>
    <row r="140" spans="1:54" x14ac:dyDescent="0.25">
      <c r="A140" s="25" t="s">
        <v>44</v>
      </c>
      <c r="B140" s="31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31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8">
        <f t="shared" si="143"/>
        <v>0</v>
      </c>
      <c r="AD140" s="29">
        <f t="shared" si="144"/>
        <v>0</v>
      </c>
      <c r="AE140" s="2" t="str">
        <f t="shared" ref="AE140" si="145">AS139</f>
        <v xml:space="preserve">KANSAS CITY CHIEFS RED	</v>
      </c>
      <c r="AS140" s="37" t="s">
        <v>52</v>
      </c>
      <c r="AT140" s="28">
        <f>AC140</f>
        <v>0</v>
      </c>
      <c r="AU140" s="28">
        <f>AC141</f>
        <v>2</v>
      </c>
      <c r="AV140" s="28">
        <f>AC142</f>
        <v>24</v>
      </c>
      <c r="AW140" s="28">
        <f>AC143</f>
        <v>56</v>
      </c>
      <c r="AX140" s="28">
        <f>AC144</f>
        <v>76</v>
      </c>
      <c r="AY140" s="28">
        <f>AC145</f>
        <v>58</v>
      </c>
      <c r="AZ140" s="28">
        <f>AC146</f>
        <v>30</v>
      </c>
      <c r="BA140" s="28">
        <f>AC147</f>
        <v>5</v>
      </c>
      <c r="BB140" s="39">
        <f>AC148</f>
        <v>251</v>
      </c>
    </row>
    <row r="141" spans="1:54" ht="15" x14ac:dyDescent="0.25">
      <c r="A141" s="25" t="s">
        <v>45</v>
      </c>
      <c r="B141" s="31">
        <v>2</v>
      </c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31">
        <v>2</v>
      </c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61">
        <f t="shared" si="143"/>
        <v>2</v>
      </c>
      <c r="AD141" s="29">
        <f t="shared" si="144"/>
        <v>0</v>
      </c>
      <c r="AE141"/>
    </row>
    <row r="142" spans="1:54" ht="15" x14ac:dyDescent="0.25">
      <c r="A142" s="25" t="s">
        <v>46</v>
      </c>
      <c r="B142" s="31">
        <v>24</v>
      </c>
      <c r="C142" s="27"/>
      <c r="D142" s="27"/>
      <c r="E142" s="27">
        <v>9</v>
      </c>
      <c r="F142" s="27">
        <v>2</v>
      </c>
      <c r="G142" s="27">
        <v>2</v>
      </c>
      <c r="H142" s="27"/>
      <c r="I142" s="27">
        <v>4</v>
      </c>
      <c r="J142" s="27"/>
      <c r="K142" s="27"/>
      <c r="L142" s="27"/>
      <c r="M142" s="27"/>
      <c r="N142" s="27"/>
      <c r="O142" s="27"/>
      <c r="P142" s="31">
        <v>7</v>
      </c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61">
        <f t="shared" si="143"/>
        <v>24</v>
      </c>
      <c r="AD142" s="29">
        <f t="shared" si="144"/>
        <v>0</v>
      </c>
      <c r="AE142"/>
    </row>
    <row r="143" spans="1:54" ht="15" x14ac:dyDescent="0.25">
      <c r="A143" s="25" t="s">
        <v>47</v>
      </c>
      <c r="B143" s="31">
        <v>56</v>
      </c>
      <c r="C143" s="27">
        <v>1</v>
      </c>
      <c r="D143" s="27">
        <v>1</v>
      </c>
      <c r="E143" s="27">
        <v>25</v>
      </c>
      <c r="F143" s="27">
        <v>5</v>
      </c>
      <c r="G143" s="27">
        <v>6</v>
      </c>
      <c r="H143" s="27"/>
      <c r="I143" s="27">
        <v>4</v>
      </c>
      <c r="J143" s="27"/>
      <c r="K143" s="27"/>
      <c r="L143" s="27"/>
      <c r="M143" s="27"/>
      <c r="N143" s="27"/>
      <c r="O143" s="27"/>
      <c r="P143" s="31">
        <v>14</v>
      </c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61">
        <f t="shared" si="143"/>
        <v>56</v>
      </c>
      <c r="AD143" s="29">
        <f t="shared" si="144"/>
        <v>0</v>
      </c>
      <c r="AE143"/>
    </row>
    <row r="144" spans="1:54" ht="15" x14ac:dyDescent="0.25">
      <c r="A144" s="25" t="s">
        <v>48</v>
      </c>
      <c r="B144" s="31">
        <v>76</v>
      </c>
      <c r="C144" s="27"/>
      <c r="D144" s="27">
        <v>1</v>
      </c>
      <c r="E144" s="27">
        <v>38</v>
      </c>
      <c r="F144" s="27">
        <v>9</v>
      </c>
      <c r="G144" s="27">
        <v>8</v>
      </c>
      <c r="H144" s="27"/>
      <c r="I144" s="27">
        <v>6</v>
      </c>
      <c r="J144" s="27"/>
      <c r="K144" s="27"/>
      <c r="L144" s="27"/>
      <c r="M144" s="27"/>
      <c r="N144" s="27"/>
      <c r="O144" s="27">
        <v>1</v>
      </c>
      <c r="P144" s="31">
        <v>13</v>
      </c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61">
        <f t="shared" si="143"/>
        <v>76</v>
      </c>
      <c r="AD144" s="29">
        <f t="shared" si="144"/>
        <v>0</v>
      </c>
      <c r="AE144"/>
    </row>
    <row r="145" spans="1:54" x14ac:dyDescent="0.25">
      <c r="A145" s="25" t="s">
        <v>49</v>
      </c>
      <c r="B145" s="31">
        <v>58</v>
      </c>
      <c r="C145" s="27"/>
      <c r="D145" s="27"/>
      <c r="E145" s="27">
        <v>29</v>
      </c>
      <c r="F145" s="27">
        <v>6</v>
      </c>
      <c r="G145" s="27">
        <v>6</v>
      </c>
      <c r="H145" s="27"/>
      <c r="I145" s="27">
        <v>8</v>
      </c>
      <c r="J145" s="27"/>
      <c r="K145" s="27"/>
      <c r="L145" s="27"/>
      <c r="M145" s="27"/>
      <c r="N145" s="27"/>
      <c r="O145" s="27">
        <v>1</v>
      </c>
      <c r="P145" s="31">
        <v>8</v>
      </c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61">
        <f t="shared" si="143"/>
        <v>58</v>
      </c>
      <c r="AD145" s="29">
        <f t="shared" si="144"/>
        <v>0</v>
      </c>
      <c r="AE145" s="37"/>
    </row>
    <row r="146" spans="1:54" x14ac:dyDescent="0.25">
      <c r="A146" s="25" t="s">
        <v>50</v>
      </c>
      <c r="B146" s="31">
        <v>30</v>
      </c>
      <c r="C146" s="27"/>
      <c r="D146" s="27"/>
      <c r="E146" s="27">
        <v>14</v>
      </c>
      <c r="F146" s="27">
        <v>3</v>
      </c>
      <c r="G146" s="27">
        <v>3</v>
      </c>
      <c r="H146" s="27"/>
      <c r="I146" s="27">
        <v>6</v>
      </c>
      <c r="J146" s="27"/>
      <c r="K146" s="27"/>
      <c r="L146" s="27"/>
      <c r="M146" s="27"/>
      <c r="N146" s="27"/>
      <c r="O146" s="27"/>
      <c r="P146" s="31">
        <v>4</v>
      </c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61">
        <f t="shared" si="143"/>
        <v>30</v>
      </c>
      <c r="AD146" s="29">
        <f t="shared" si="144"/>
        <v>0</v>
      </c>
      <c r="AE146" s="37"/>
    </row>
    <row r="147" spans="1:54" x14ac:dyDescent="0.25">
      <c r="A147" s="25" t="s">
        <v>51</v>
      </c>
      <c r="B147" s="31">
        <v>5</v>
      </c>
      <c r="C147" s="27"/>
      <c r="D147" s="27"/>
      <c r="E147" s="27">
        <v>5</v>
      </c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31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61">
        <f t="shared" si="143"/>
        <v>5</v>
      </c>
      <c r="AD147" s="29">
        <f t="shared" si="144"/>
        <v>0</v>
      </c>
      <c r="AE147" s="37"/>
    </row>
    <row r="148" spans="1:54" x14ac:dyDescent="0.25">
      <c r="A148" s="35" t="s">
        <v>52</v>
      </c>
      <c r="B148" s="39">
        <f>SUM(B138:B147)</f>
        <v>251</v>
      </c>
      <c r="C148" s="39">
        <f t="shared" ref="C148:AB148" si="146">SUM(C138:C147)</f>
        <v>1</v>
      </c>
      <c r="D148" s="39">
        <f t="shared" si="146"/>
        <v>2</v>
      </c>
      <c r="E148" s="39">
        <f t="shared" si="146"/>
        <v>120</v>
      </c>
      <c r="F148" s="39">
        <f>SUM(F138:F147)</f>
        <v>25</v>
      </c>
      <c r="G148" s="39">
        <f t="shared" si="146"/>
        <v>25</v>
      </c>
      <c r="H148" s="39">
        <f t="shared" si="146"/>
        <v>0</v>
      </c>
      <c r="I148" s="39">
        <f t="shared" si="146"/>
        <v>28</v>
      </c>
      <c r="J148" s="39">
        <f t="shared" si="146"/>
        <v>0</v>
      </c>
      <c r="K148" s="39">
        <f t="shared" si="146"/>
        <v>0</v>
      </c>
      <c r="L148" s="39">
        <f t="shared" si="146"/>
        <v>0</v>
      </c>
      <c r="M148" s="39">
        <f t="shared" si="146"/>
        <v>0</v>
      </c>
      <c r="N148" s="39">
        <f t="shared" si="146"/>
        <v>0</v>
      </c>
      <c r="O148" s="39">
        <f t="shared" si="146"/>
        <v>2</v>
      </c>
      <c r="P148" s="39">
        <f t="shared" si="146"/>
        <v>48</v>
      </c>
      <c r="Q148" s="39">
        <f t="shared" si="146"/>
        <v>0</v>
      </c>
      <c r="R148" s="39">
        <f t="shared" si="146"/>
        <v>0</v>
      </c>
      <c r="S148" s="39">
        <f t="shared" si="146"/>
        <v>0</v>
      </c>
      <c r="T148" s="39">
        <f t="shared" si="146"/>
        <v>0</v>
      </c>
      <c r="U148" s="39">
        <f t="shared" si="146"/>
        <v>0</v>
      </c>
      <c r="V148" s="39">
        <f t="shared" si="146"/>
        <v>0</v>
      </c>
      <c r="W148" s="39">
        <f t="shared" si="146"/>
        <v>0</v>
      </c>
      <c r="X148" s="39">
        <f t="shared" si="146"/>
        <v>0</v>
      </c>
      <c r="Y148" s="39">
        <f t="shared" si="146"/>
        <v>0</v>
      </c>
      <c r="Z148" s="39">
        <f t="shared" si="146"/>
        <v>0</v>
      </c>
      <c r="AA148" s="39">
        <f t="shared" si="146"/>
        <v>0</v>
      </c>
      <c r="AB148" s="39">
        <f t="shared" si="146"/>
        <v>0</v>
      </c>
      <c r="AC148" s="62">
        <f>SUM(AC138:AC147)</f>
        <v>251</v>
      </c>
      <c r="AD148" s="31">
        <f>SUM(AD138:AD147)</f>
        <v>0</v>
      </c>
      <c r="AE148" s="37"/>
    </row>
    <row r="151" spans="1:54" ht="33.75" x14ac:dyDescent="0.25">
      <c r="A151" s="12" t="str">
        <f>$B$4</f>
        <v>NFL WAFFLE LINED HOODIE</v>
      </c>
      <c r="B151" s="13" t="s">
        <v>163</v>
      </c>
      <c r="C151" s="14" t="str">
        <f t="shared" ref="C151:D151" si="147">C$11</f>
        <v>CAN - TOP</v>
      </c>
      <c r="D151" s="14" t="str">
        <f t="shared" si="147"/>
        <v>CAN - MRK</v>
      </c>
      <c r="E151" s="14" t="str">
        <f>E$11</f>
        <v>CAN - Fanatics US</v>
      </c>
      <c r="F151" s="14" t="str">
        <f t="shared" ref="F151:P151" si="148">F$11</f>
        <v>CAN - Fanatics CAN</v>
      </c>
      <c r="G151" s="14" t="str">
        <f t="shared" si="148"/>
        <v>CAN - Fanatics INT</v>
      </c>
      <c r="H151" s="14" t="str">
        <f t="shared" si="148"/>
        <v>Fanatics In-Venue</v>
      </c>
      <c r="I151" s="14" t="s">
        <v>134</v>
      </c>
      <c r="J151" s="14" t="s">
        <v>135</v>
      </c>
      <c r="K151" s="14" t="s">
        <v>136</v>
      </c>
      <c r="L151" s="14" t="s">
        <v>137</v>
      </c>
      <c r="M151" s="14" t="str">
        <f t="shared" si="148"/>
        <v>Team/Venue 5</v>
      </c>
      <c r="N151" s="14" t="str">
        <f t="shared" si="148"/>
        <v>Team/Venue 6</v>
      </c>
      <c r="O151" s="14" t="str">
        <f t="shared" si="148"/>
        <v>CAN - CONTRACTUAL</v>
      </c>
      <c r="P151" s="15" t="str">
        <f t="shared" si="148"/>
        <v>CAN - ECA</v>
      </c>
      <c r="Q151" s="15" t="s">
        <v>25</v>
      </c>
      <c r="R151" s="15" t="s">
        <v>26</v>
      </c>
      <c r="S151" s="15" t="s">
        <v>27</v>
      </c>
      <c r="T151" s="15" t="s">
        <v>28</v>
      </c>
      <c r="U151" s="15" t="s">
        <v>29</v>
      </c>
      <c r="V151" s="15" t="s">
        <v>30</v>
      </c>
      <c r="W151" s="15" t="s">
        <v>31</v>
      </c>
      <c r="X151" s="16" t="s">
        <v>32</v>
      </c>
      <c r="Y151" s="16" t="s">
        <v>33</v>
      </c>
      <c r="Z151" s="16" t="s">
        <v>34</v>
      </c>
      <c r="AA151" s="16" t="s">
        <v>35</v>
      </c>
      <c r="AB151" s="17" t="s">
        <v>36</v>
      </c>
      <c r="AC151" s="18" t="s">
        <v>37</v>
      </c>
      <c r="AD151" s="19" t="s">
        <v>38</v>
      </c>
      <c r="AE151" s="4"/>
    </row>
    <row r="152" spans="1:54" x14ac:dyDescent="0.25">
      <c r="A152" s="25" t="s">
        <v>164</v>
      </c>
      <c r="B152" s="26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8">
        <f t="shared" ref="AC152:AC161" si="149">SUM(C152:AB152)</f>
        <v>0</v>
      </c>
      <c r="AD152" s="29">
        <f t="shared" ref="AD152:AD161" si="150">B152-AC152</f>
        <v>0</v>
      </c>
    </row>
    <row r="153" spans="1:54" x14ac:dyDescent="0.25">
      <c r="A153" s="35" t="s">
        <v>43</v>
      </c>
      <c r="B153" s="31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8">
        <f t="shared" si="149"/>
        <v>0</v>
      </c>
      <c r="AD153" s="29">
        <f t="shared" si="150"/>
        <v>0</v>
      </c>
      <c r="AS153" s="2" t="str">
        <f>B151</f>
        <v xml:space="preserve">LA RAMS BLUE	</v>
      </c>
      <c r="AT153" s="35" t="s">
        <v>70</v>
      </c>
      <c r="AU153" s="35" t="s">
        <v>56</v>
      </c>
      <c r="AV153" s="35" t="s">
        <v>58</v>
      </c>
      <c r="AW153" s="35" t="s">
        <v>60</v>
      </c>
      <c r="AX153" s="35" t="s">
        <v>62</v>
      </c>
      <c r="AY153" s="35" t="s">
        <v>64</v>
      </c>
      <c r="AZ153" s="35" t="s">
        <v>66</v>
      </c>
      <c r="BA153" s="35" t="s">
        <v>68</v>
      </c>
    </row>
    <row r="154" spans="1:54" x14ac:dyDescent="0.25">
      <c r="A154" s="25" t="s">
        <v>44</v>
      </c>
      <c r="B154" s="31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31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8">
        <f t="shared" si="149"/>
        <v>0</v>
      </c>
      <c r="AD154" s="29">
        <f t="shared" si="150"/>
        <v>0</v>
      </c>
      <c r="AE154" s="2" t="str">
        <f t="shared" ref="AE154" si="151">AS153</f>
        <v xml:space="preserve">LA RAMS BLUE	</v>
      </c>
      <c r="AS154" s="37" t="s">
        <v>52</v>
      </c>
      <c r="AT154" s="28">
        <f>AC154</f>
        <v>0</v>
      </c>
      <c r="AU154" s="28">
        <f>AC155</f>
        <v>3</v>
      </c>
      <c r="AV154" s="28">
        <f>AC156</f>
        <v>16</v>
      </c>
      <c r="AW154" s="28">
        <f>AC157</f>
        <v>31</v>
      </c>
      <c r="AX154" s="28">
        <f>AC158</f>
        <v>35</v>
      </c>
      <c r="AY154" s="28">
        <f>AC159</f>
        <v>22</v>
      </c>
      <c r="AZ154" s="28">
        <f>AC160</f>
        <v>9</v>
      </c>
      <c r="BA154" s="28">
        <f>AC161</f>
        <v>2</v>
      </c>
      <c r="BB154" s="39">
        <f>AC162</f>
        <v>118</v>
      </c>
    </row>
    <row r="155" spans="1:54" ht="15" x14ac:dyDescent="0.25">
      <c r="A155" s="25" t="s">
        <v>45</v>
      </c>
      <c r="B155" s="31">
        <v>3</v>
      </c>
      <c r="C155" s="27"/>
      <c r="D155" s="27"/>
      <c r="E155" s="27"/>
      <c r="F155" s="27"/>
      <c r="G155" s="27"/>
      <c r="H155" s="27"/>
      <c r="I155" s="27"/>
      <c r="J155" s="27"/>
      <c r="K155" s="27">
        <v>1</v>
      </c>
      <c r="L155" s="27"/>
      <c r="M155" s="27"/>
      <c r="N155" s="27"/>
      <c r="O155" s="27"/>
      <c r="P155" s="31">
        <v>2</v>
      </c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8">
        <f t="shared" si="149"/>
        <v>3</v>
      </c>
      <c r="AD155" s="29">
        <f t="shared" si="150"/>
        <v>0</v>
      </c>
      <c r="AE155"/>
    </row>
    <row r="156" spans="1:54" ht="15" x14ac:dyDescent="0.25">
      <c r="A156" s="25" t="s">
        <v>46</v>
      </c>
      <c r="B156" s="31">
        <v>16</v>
      </c>
      <c r="C156" s="27"/>
      <c r="D156" s="27"/>
      <c r="E156" s="27">
        <v>2</v>
      </c>
      <c r="F156" s="27"/>
      <c r="G156" s="27"/>
      <c r="H156" s="27"/>
      <c r="I156" s="27">
        <v>3</v>
      </c>
      <c r="J156" s="27">
        <v>2</v>
      </c>
      <c r="K156" s="27">
        <v>1</v>
      </c>
      <c r="L156" s="27">
        <v>1</v>
      </c>
      <c r="M156" s="27"/>
      <c r="N156" s="27"/>
      <c r="O156" s="27"/>
      <c r="P156" s="31">
        <v>7</v>
      </c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8">
        <f t="shared" si="149"/>
        <v>16</v>
      </c>
      <c r="AD156" s="29">
        <f t="shared" si="150"/>
        <v>0</v>
      </c>
      <c r="AE156"/>
    </row>
    <row r="157" spans="1:54" ht="15" x14ac:dyDescent="0.25">
      <c r="A157" s="25" t="s">
        <v>47</v>
      </c>
      <c r="B157" s="31">
        <v>31</v>
      </c>
      <c r="C157" s="27">
        <v>1</v>
      </c>
      <c r="D157" s="27">
        <v>1</v>
      </c>
      <c r="E157" s="27">
        <v>5</v>
      </c>
      <c r="F157" s="27"/>
      <c r="G157" s="27"/>
      <c r="H157" s="27"/>
      <c r="I157" s="27">
        <v>4</v>
      </c>
      <c r="J157" s="27">
        <v>2</v>
      </c>
      <c r="K157" s="27">
        <v>2</v>
      </c>
      <c r="L157" s="27">
        <v>2</v>
      </c>
      <c r="M157" s="27"/>
      <c r="N157" s="27"/>
      <c r="O157" s="27"/>
      <c r="P157" s="31">
        <v>14</v>
      </c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8">
        <f t="shared" si="149"/>
        <v>31</v>
      </c>
      <c r="AD157" s="29">
        <f t="shared" si="150"/>
        <v>0</v>
      </c>
      <c r="AE157"/>
    </row>
    <row r="158" spans="1:54" ht="15" x14ac:dyDescent="0.25">
      <c r="A158" s="25" t="s">
        <v>48</v>
      </c>
      <c r="B158" s="31">
        <v>35</v>
      </c>
      <c r="C158" s="27"/>
      <c r="D158" s="27">
        <v>1</v>
      </c>
      <c r="E158" s="27">
        <v>8</v>
      </c>
      <c r="F158" s="27"/>
      <c r="G158" s="27"/>
      <c r="H158" s="27"/>
      <c r="I158" s="27">
        <v>6</v>
      </c>
      <c r="J158" s="27">
        <v>2</v>
      </c>
      <c r="K158" s="27">
        <v>2</v>
      </c>
      <c r="L158" s="27">
        <v>2</v>
      </c>
      <c r="M158" s="27"/>
      <c r="N158" s="27"/>
      <c r="O158" s="27"/>
      <c r="P158" s="31">
        <v>14</v>
      </c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8">
        <f t="shared" si="149"/>
        <v>35</v>
      </c>
      <c r="AD158" s="29">
        <f t="shared" si="150"/>
        <v>0</v>
      </c>
      <c r="AE158"/>
    </row>
    <row r="159" spans="1:54" x14ac:dyDescent="0.25">
      <c r="A159" s="25" t="s">
        <v>49</v>
      </c>
      <c r="B159" s="31">
        <v>22</v>
      </c>
      <c r="C159" s="27"/>
      <c r="D159" s="27"/>
      <c r="E159" s="27">
        <v>5</v>
      </c>
      <c r="F159" s="27"/>
      <c r="G159" s="27"/>
      <c r="H159" s="27"/>
      <c r="I159" s="27">
        <v>3</v>
      </c>
      <c r="J159" s="27">
        <v>2</v>
      </c>
      <c r="K159" s="27">
        <v>1</v>
      </c>
      <c r="L159" s="27">
        <v>2</v>
      </c>
      <c r="M159" s="27"/>
      <c r="N159" s="27"/>
      <c r="O159" s="27"/>
      <c r="P159" s="31">
        <v>9</v>
      </c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8">
        <f t="shared" si="149"/>
        <v>22</v>
      </c>
      <c r="AD159" s="29">
        <f t="shared" si="150"/>
        <v>0</v>
      </c>
      <c r="AE159" s="37"/>
    </row>
    <row r="160" spans="1:54" x14ac:dyDescent="0.25">
      <c r="A160" s="25" t="s">
        <v>50</v>
      </c>
      <c r="B160" s="31">
        <v>9</v>
      </c>
      <c r="C160" s="27"/>
      <c r="D160" s="27"/>
      <c r="E160" s="27">
        <v>3</v>
      </c>
      <c r="F160" s="27"/>
      <c r="G160" s="27"/>
      <c r="H160" s="27"/>
      <c r="I160" s="27">
        <v>2</v>
      </c>
      <c r="J160" s="27"/>
      <c r="K160" s="27"/>
      <c r="L160" s="27"/>
      <c r="M160" s="27"/>
      <c r="N160" s="27"/>
      <c r="O160" s="27"/>
      <c r="P160" s="31">
        <v>4</v>
      </c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8">
        <f t="shared" si="149"/>
        <v>9</v>
      </c>
      <c r="AD160" s="29">
        <f t="shared" si="150"/>
        <v>0</v>
      </c>
      <c r="AE160" s="37"/>
    </row>
    <row r="161" spans="1:54" x14ac:dyDescent="0.25">
      <c r="A161" s="25" t="s">
        <v>51</v>
      </c>
      <c r="B161" s="31">
        <v>2</v>
      </c>
      <c r="C161" s="27"/>
      <c r="D161" s="27"/>
      <c r="E161" s="27">
        <v>2</v>
      </c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31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8">
        <f t="shared" si="149"/>
        <v>2</v>
      </c>
      <c r="AD161" s="29">
        <f t="shared" si="150"/>
        <v>0</v>
      </c>
      <c r="AE161" s="37"/>
    </row>
    <row r="162" spans="1:54" x14ac:dyDescent="0.25">
      <c r="A162" s="35" t="s">
        <v>52</v>
      </c>
      <c r="B162" s="39">
        <f>SUM(B152:B161)</f>
        <v>118</v>
      </c>
      <c r="C162" s="39">
        <f t="shared" ref="C162:AB162" si="152">SUM(C152:C161)</f>
        <v>1</v>
      </c>
      <c r="D162" s="39">
        <f t="shared" si="152"/>
        <v>2</v>
      </c>
      <c r="E162" s="39">
        <f t="shared" si="152"/>
        <v>25</v>
      </c>
      <c r="F162" s="39">
        <f t="shared" si="152"/>
        <v>0</v>
      </c>
      <c r="G162" s="39">
        <f t="shared" si="152"/>
        <v>0</v>
      </c>
      <c r="H162" s="39">
        <f t="shared" si="152"/>
        <v>0</v>
      </c>
      <c r="I162" s="39">
        <f t="shared" si="152"/>
        <v>18</v>
      </c>
      <c r="J162" s="39">
        <f t="shared" si="152"/>
        <v>8</v>
      </c>
      <c r="K162" s="39">
        <f t="shared" si="152"/>
        <v>7</v>
      </c>
      <c r="L162" s="39">
        <f t="shared" si="152"/>
        <v>7</v>
      </c>
      <c r="M162" s="39">
        <f t="shared" si="152"/>
        <v>0</v>
      </c>
      <c r="N162" s="39">
        <f t="shared" si="152"/>
        <v>0</v>
      </c>
      <c r="O162" s="39">
        <f t="shared" si="152"/>
        <v>0</v>
      </c>
      <c r="P162" s="39">
        <f t="shared" si="152"/>
        <v>50</v>
      </c>
      <c r="Q162" s="39">
        <f t="shared" si="152"/>
        <v>0</v>
      </c>
      <c r="R162" s="39">
        <f t="shared" si="152"/>
        <v>0</v>
      </c>
      <c r="S162" s="39">
        <f t="shared" si="152"/>
        <v>0</v>
      </c>
      <c r="T162" s="39">
        <f t="shared" si="152"/>
        <v>0</v>
      </c>
      <c r="U162" s="39">
        <f t="shared" si="152"/>
        <v>0</v>
      </c>
      <c r="V162" s="39">
        <f t="shared" si="152"/>
        <v>0</v>
      </c>
      <c r="W162" s="39">
        <f t="shared" si="152"/>
        <v>0</v>
      </c>
      <c r="X162" s="39">
        <f t="shared" si="152"/>
        <v>0</v>
      </c>
      <c r="Y162" s="39">
        <f t="shared" si="152"/>
        <v>0</v>
      </c>
      <c r="Z162" s="39">
        <f t="shared" si="152"/>
        <v>0</v>
      </c>
      <c r="AA162" s="39">
        <f t="shared" si="152"/>
        <v>0</v>
      </c>
      <c r="AB162" s="39">
        <f t="shared" si="152"/>
        <v>0</v>
      </c>
      <c r="AC162" s="39">
        <f>SUM(AC152:AC161)</f>
        <v>118</v>
      </c>
      <c r="AD162" s="31">
        <f>SUM(AD152:AD161)</f>
        <v>0</v>
      </c>
      <c r="AE162" s="37"/>
    </row>
    <row r="165" spans="1:54" ht="33.75" x14ac:dyDescent="0.25">
      <c r="A165" s="12" t="str">
        <f>$B$4</f>
        <v>NFL WAFFLE LINED HOODIE</v>
      </c>
      <c r="B165" s="13" t="s">
        <v>165</v>
      </c>
      <c r="C165" s="14" t="str">
        <f t="shared" ref="C165:D165" si="153">C$11</f>
        <v>CAN - TOP</v>
      </c>
      <c r="D165" s="14" t="str">
        <f t="shared" si="153"/>
        <v>CAN - MRK</v>
      </c>
      <c r="E165" s="14" t="str">
        <f>E$11</f>
        <v>CAN - Fanatics US</v>
      </c>
      <c r="F165" s="14" t="str">
        <f t="shared" ref="F165:P165" si="154">F$11</f>
        <v>CAN - Fanatics CAN</v>
      </c>
      <c r="G165" s="14" t="str">
        <f t="shared" si="154"/>
        <v>CAN - Fanatics INT</v>
      </c>
      <c r="H165" s="14" t="str">
        <f t="shared" si="154"/>
        <v>Fanatics In-Venue</v>
      </c>
      <c r="I165" s="14" t="str">
        <f t="shared" si="154"/>
        <v>Team/Venue 1</v>
      </c>
      <c r="J165" s="14" t="str">
        <f t="shared" si="154"/>
        <v>Team/Venue 2</v>
      </c>
      <c r="K165" s="14" t="str">
        <f t="shared" si="154"/>
        <v>Team/Venue 3</v>
      </c>
      <c r="L165" s="14" t="str">
        <f t="shared" si="154"/>
        <v>Team/Venue 4</v>
      </c>
      <c r="M165" s="14" t="str">
        <f t="shared" si="154"/>
        <v>Team/Venue 5</v>
      </c>
      <c r="N165" s="14" t="str">
        <f t="shared" si="154"/>
        <v>Team/Venue 6</v>
      </c>
      <c r="O165" s="14" t="str">
        <f t="shared" si="154"/>
        <v>CAN - CONTRACTUAL</v>
      </c>
      <c r="P165" s="15" t="str">
        <f t="shared" si="154"/>
        <v>CAN - ECA</v>
      </c>
      <c r="Q165" s="15" t="s">
        <v>25</v>
      </c>
      <c r="R165" s="15" t="s">
        <v>26</v>
      </c>
      <c r="S165" s="15" t="s">
        <v>27</v>
      </c>
      <c r="T165" s="15" t="s">
        <v>28</v>
      </c>
      <c r="U165" s="15" t="s">
        <v>29</v>
      </c>
      <c r="V165" s="15" t="s">
        <v>30</v>
      </c>
      <c r="W165" s="15" t="s">
        <v>31</v>
      </c>
      <c r="X165" s="16" t="s">
        <v>32</v>
      </c>
      <c r="Y165" s="16" t="s">
        <v>33</v>
      </c>
      <c r="Z165" s="16" t="s">
        <v>34</v>
      </c>
      <c r="AA165" s="16" t="s">
        <v>35</v>
      </c>
      <c r="AB165" s="17" t="s">
        <v>36</v>
      </c>
      <c r="AC165" s="18" t="s">
        <v>37</v>
      </c>
      <c r="AD165" s="19" t="s">
        <v>38</v>
      </c>
      <c r="AE165" s="4"/>
    </row>
    <row r="166" spans="1:54" x14ac:dyDescent="0.25">
      <c r="A166" s="25" t="s">
        <v>166</v>
      </c>
      <c r="B166" s="26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8">
        <f t="shared" ref="AC166:AC175" si="155">SUM(C166:AB166)</f>
        <v>0</v>
      </c>
      <c r="AD166" s="29">
        <f t="shared" ref="AD166:AD175" si="156">B166-AC166</f>
        <v>0</v>
      </c>
    </row>
    <row r="167" spans="1:54" x14ac:dyDescent="0.25">
      <c r="A167" s="35" t="s">
        <v>43</v>
      </c>
      <c r="B167" s="31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8">
        <f t="shared" si="155"/>
        <v>0</v>
      </c>
      <c r="AD167" s="29">
        <f t="shared" si="156"/>
        <v>0</v>
      </c>
      <c r="AS167" s="2" t="str">
        <f>B165</f>
        <v xml:space="preserve">PITTSBURGH STEELERS BLACK	</v>
      </c>
      <c r="AT167" s="35" t="s">
        <v>70</v>
      </c>
      <c r="AU167" s="35" t="s">
        <v>56</v>
      </c>
      <c r="AV167" s="35" t="s">
        <v>58</v>
      </c>
      <c r="AW167" s="35" t="s">
        <v>60</v>
      </c>
      <c r="AX167" s="35" t="s">
        <v>62</v>
      </c>
      <c r="AY167" s="35" t="s">
        <v>64</v>
      </c>
      <c r="AZ167" s="35" t="s">
        <v>66</v>
      </c>
      <c r="BA167" s="35" t="s">
        <v>68</v>
      </c>
    </row>
    <row r="168" spans="1:54" x14ac:dyDescent="0.25">
      <c r="A168" s="25" t="s">
        <v>44</v>
      </c>
      <c r="B168" s="31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31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8">
        <f t="shared" si="155"/>
        <v>0</v>
      </c>
      <c r="AD168" s="29">
        <f t="shared" si="156"/>
        <v>0</v>
      </c>
      <c r="AE168" s="2" t="str">
        <f t="shared" ref="AE168" si="157">AS167</f>
        <v xml:space="preserve">PITTSBURGH STEELERS BLACK	</v>
      </c>
      <c r="AS168" s="37" t="s">
        <v>52</v>
      </c>
      <c r="AT168" s="28">
        <f>AC168</f>
        <v>0</v>
      </c>
      <c r="AU168" s="28">
        <f>AC169</f>
        <v>2</v>
      </c>
      <c r="AV168" s="28">
        <f>AC170</f>
        <v>19</v>
      </c>
      <c r="AW168" s="28">
        <f>AC171</f>
        <v>49</v>
      </c>
      <c r="AX168" s="28">
        <f>AC172</f>
        <v>68</v>
      </c>
      <c r="AY168" s="28">
        <f>AC173</f>
        <v>50</v>
      </c>
      <c r="AZ168" s="28">
        <f>AC174</f>
        <v>25</v>
      </c>
      <c r="BA168" s="28">
        <f>AC175</f>
        <v>9</v>
      </c>
      <c r="BB168" s="39">
        <f>AC176</f>
        <v>222</v>
      </c>
    </row>
    <row r="169" spans="1:54" ht="15" x14ac:dyDescent="0.25">
      <c r="A169" s="25" t="s">
        <v>45</v>
      </c>
      <c r="B169" s="31">
        <v>2</v>
      </c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>
        <v>1</v>
      </c>
      <c r="P169" s="31">
        <v>1</v>
      </c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8">
        <f t="shared" si="155"/>
        <v>2</v>
      </c>
      <c r="AD169" s="29">
        <f t="shared" si="156"/>
        <v>0</v>
      </c>
      <c r="AE169"/>
    </row>
    <row r="170" spans="1:54" ht="15" x14ac:dyDescent="0.25">
      <c r="A170" s="25" t="s">
        <v>46</v>
      </c>
      <c r="B170" s="31">
        <v>19</v>
      </c>
      <c r="C170" s="27"/>
      <c r="D170" s="27"/>
      <c r="E170" s="27">
        <v>11</v>
      </c>
      <c r="F170" s="27"/>
      <c r="G170" s="27"/>
      <c r="H170" s="27"/>
      <c r="I170" s="27">
        <v>1</v>
      </c>
      <c r="J170" s="27"/>
      <c r="K170" s="27"/>
      <c r="L170" s="27"/>
      <c r="M170" s="27"/>
      <c r="N170" s="27"/>
      <c r="O170" s="27"/>
      <c r="P170" s="31">
        <v>7</v>
      </c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8">
        <f t="shared" si="155"/>
        <v>19</v>
      </c>
      <c r="AD170" s="29">
        <f t="shared" si="156"/>
        <v>0</v>
      </c>
      <c r="AE170"/>
    </row>
    <row r="171" spans="1:54" ht="15" x14ac:dyDescent="0.25">
      <c r="A171" s="25" t="s">
        <v>47</v>
      </c>
      <c r="B171" s="31">
        <v>49</v>
      </c>
      <c r="C171" s="27">
        <v>1</v>
      </c>
      <c r="D171" s="27">
        <v>1</v>
      </c>
      <c r="E171" s="27">
        <v>29</v>
      </c>
      <c r="F171" s="27"/>
      <c r="G171" s="27"/>
      <c r="H171" s="27"/>
      <c r="I171" s="27">
        <v>4</v>
      </c>
      <c r="J171" s="27"/>
      <c r="K171" s="27"/>
      <c r="L171" s="27"/>
      <c r="M171" s="27"/>
      <c r="N171" s="27"/>
      <c r="O171" s="27"/>
      <c r="P171" s="31">
        <v>14</v>
      </c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8">
        <f t="shared" si="155"/>
        <v>49</v>
      </c>
      <c r="AD171" s="29">
        <f t="shared" si="156"/>
        <v>0</v>
      </c>
      <c r="AE171"/>
    </row>
    <row r="172" spans="1:54" ht="15" x14ac:dyDescent="0.25">
      <c r="A172" s="25" t="s">
        <v>48</v>
      </c>
      <c r="B172" s="31">
        <v>68</v>
      </c>
      <c r="C172" s="27"/>
      <c r="D172" s="27">
        <v>1</v>
      </c>
      <c r="E172" s="27">
        <v>45</v>
      </c>
      <c r="F172" s="27"/>
      <c r="G172" s="27"/>
      <c r="H172" s="27"/>
      <c r="I172" s="27">
        <v>8</v>
      </c>
      <c r="J172" s="27"/>
      <c r="K172" s="27"/>
      <c r="L172" s="27"/>
      <c r="M172" s="27"/>
      <c r="N172" s="27"/>
      <c r="O172" s="27"/>
      <c r="P172" s="31">
        <v>14</v>
      </c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8">
        <f t="shared" si="155"/>
        <v>68</v>
      </c>
      <c r="AD172" s="29">
        <f t="shared" si="156"/>
        <v>0</v>
      </c>
      <c r="AE172"/>
    </row>
    <row r="173" spans="1:54" x14ac:dyDescent="0.25">
      <c r="A173" s="25" t="s">
        <v>49</v>
      </c>
      <c r="B173" s="31">
        <v>50</v>
      </c>
      <c r="C173" s="27"/>
      <c r="D173" s="27"/>
      <c r="E173" s="27">
        <v>35</v>
      </c>
      <c r="F173" s="27"/>
      <c r="G173" s="27"/>
      <c r="H173" s="27"/>
      <c r="I173" s="27">
        <v>6</v>
      </c>
      <c r="J173" s="27"/>
      <c r="K173" s="27"/>
      <c r="L173" s="27"/>
      <c r="M173" s="27"/>
      <c r="N173" s="27"/>
      <c r="O173" s="27">
        <v>2</v>
      </c>
      <c r="P173" s="31">
        <v>7</v>
      </c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8">
        <f t="shared" si="155"/>
        <v>50</v>
      </c>
      <c r="AD173" s="29">
        <f t="shared" si="156"/>
        <v>0</v>
      </c>
      <c r="AE173" s="37"/>
    </row>
    <row r="174" spans="1:54" x14ac:dyDescent="0.25">
      <c r="A174" s="25" t="s">
        <v>50</v>
      </c>
      <c r="B174" s="31">
        <v>25</v>
      </c>
      <c r="C174" s="27"/>
      <c r="D174" s="27"/>
      <c r="E174" s="27">
        <v>17</v>
      </c>
      <c r="F174" s="27"/>
      <c r="G174" s="27"/>
      <c r="H174" s="27"/>
      <c r="I174" s="27">
        <v>4</v>
      </c>
      <c r="J174" s="27"/>
      <c r="K174" s="27"/>
      <c r="L174" s="27"/>
      <c r="M174" s="27"/>
      <c r="N174" s="27"/>
      <c r="O174" s="27"/>
      <c r="P174" s="31">
        <v>4</v>
      </c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8">
        <f t="shared" si="155"/>
        <v>25</v>
      </c>
      <c r="AD174" s="29">
        <f t="shared" si="156"/>
        <v>0</v>
      </c>
      <c r="AE174" s="37"/>
    </row>
    <row r="175" spans="1:54" x14ac:dyDescent="0.25">
      <c r="A175" s="25" t="s">
        <v>51</v>
      </c>
      <c r="B175" s="31">
        <v>9</v>
      </c>
      <c r="C175" s="27"/>
      <c r="D175" s="27"/>
      <c r="E175" s="27">
        <v>7</v>
      </c>
      <c r="F175" s="27"/>
      <c r="G175" s="27"/>
      <c r="H175" s="27"/>
      <c r="I175" s="27">
        <v>2</v>
      </c>
      <c r="J175" s="27"/>
      <c r="K175" s="27"/>
      <c r="L175" s="27"/>
      <c r="M175" s="27"/>
      <c r="N175" s="27"/>
      <c r="O175" s="27"/>
      <c r="P175" s="31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8">
        <f t="shared" si="155"/>
        <v>9</v>
      </c>
      <c r="AD175" s="29">
        <f t="shared" si="156"/>
        <v>0</v>
      </c>
      <c r="AE175" s="37"/>
    </row>
    <row r="176" spans="1:54" x14ac:dyDescent="0.25">
      <c r="A176" s="35" t="s">
        <v>52</v>
      </c>
      <c r="B176" s="39">
        <f>SUM(B166:B175)</f>
        <v>222</v>
      </c>
      <c r="C176" s="39">
        <f t="shared" ref="C176:AB176" si="158">SUM(C166:C175)</f>
        <v>1</v>
      </c>
      <c r="D176" s="39">
        <f t="shared" si="158"/>
        <v>2</v>
      </c>
      <c r="E176" s="39">
        <f t="shared" si="158"/>
        <v>144</v>
      </c>
      <c r="F176" s="39">
        <f t="shared" si="158"/>
        <v>0</v>
      </c>
      <c r="G176" s="39">
        <f t="shared" si="158"/>
        <v>0</v>
      </c>
      <c r="H176" s="39">
        <f t="shared" si="158"/>
        <v>0</v>
      </c>
      <c r="I176" s="39">
        <f t="shared" si="158"/>
        <v>25</v>
      </c>
      <c r="J176" s="39">
        <f t="shared" si="158"/>
        <v>0</v>
      </c>
      <c r="K176" s="39">
        <f t="shared" si="158"/>
        <v>0</v>
      </c>
      <c r="L176" s="39">
        <f t="shared" si="158"/>
        <v>0</v>
      </c>
      <c r="M176" s="39">
        <f t="shared" si="158"/>
        <v>0</v>
      </c>
      <c r="N176" s="39">
        <f t="shared" si="158"/>
        <v>0</v>
      </c>
      <c r="O176" s="39">
        <f t="shared" si="158"/>
        <v>3</v>
      </c>
      <c r="P176" s="39">
        <f t="shared" si="158"/>
        <v>47</v>
      </c>
      <c r="Q176" s="39">
        <f t="shared" si="158"/>
        <v>0</v>
      </c>
      <c r="R176" s="39">
        <f t="shared" si="158"/>
        <v>0</v>
      </c>
      <c r="S176" s="39">
        <f t="shared" si="158"/>
        <v>0</v>
      </c>
      <c r="T176" s="39">
        <f t="shared" si="158"/>
        <v>0</v>
      </c>
      <c r="U176" s="39">
        <f t="shared" si="158"/>
        <v>0</v>
      </c>
      <c r="V176" s="39">
        <f t="shared" si="158"/>
        <v>0</v>
      </c>
      <c r="W176" s="39">
        <f t="shared" si="158"/>
        <v>0</v>
      </c>
      <c r="X176" s="39">
        <f t="shared" si="158"/>
        <v>0</v>
      </c>
      <c r="Y176" s="39">
        <f t="shared" si="158"/>
        <v>0</v>
      </c>
      <c r="Z176" s="39">
        <f t="shared" si="158"/>
        <v>0</v>
      </c>
      <c r="AA176" s="39">
        <f t="shared" si="158"/>
        <v>0</v>
      </c>
      <c r="AB176" s="39">
        <f t="shared" si="158"/>
        <v>0</v>
      </c>
      <c r="AC176" s="39">
        <f>SUM(AC166:AC175)</f>
        <v>222</v>
      </c>
      <c r="AD176" s="31">
        <f>SUM(AD166:AD175)</f>
        <v>0</v>
      </c>
      <c r="AE176" s="37"/>
    </row>
    <row r="179" spans="1:54" ht="33.75" x14ac:dyDescent="0.25">
      <c r="A179" s="12" t="str">
        <f>$B$4</f>
        <v>NFL WAFFLE LINED HOODIE</v>
      </c>
      <c r="B179" s="13" t="s">
        <v>167</v>
      </c>
      <c r="C179" s="14" t="str">
        <f t="shared" ref="C179:D179" si="159">C$11</f>
        <v>CAN - TOP</v>
      </c>
      <c r="D179" s="14" t="str">
        <f t="shared" si="159"/>
        <v>CAN - MRK</v>
      </c>
      <c r="E179" s="14" t="str">
        <f>E$11</f>
        <v>CAN - Fanatics US</v>
      </c>
      <c r="F179" s="14" t="str">
        <f t="shared" ref="F179:P179" si="160">F$11</f>
        <v>CAN - Fanatics CAN</v>
      </c>
      <c r="G179" s="14" t="str">
        <f t="shared" si="160"/>
        <v>CAN - Fanatics INT</v>
      </c>
      <c r="H179" s="14" t="str">
        <f t="shared" si="160"/>
        <v>Fanatics In-Venue</v>
      </c>
      <c r="I179" s="14" t="str">
        <f t="shared" si="160"/>
        <v>Team/Venue 1</v>
      </c>
      <c r="J179" s="14" t="str">
        <f t="shared" si="160"/>
        <v>Team/Venue 2</v>
      </c>
      <c r="K179" s="14" t="str">
        <f t="shared" si="160"/>
        <v>Team/Venue 3</v>
      </c>
      <c r="L179" s="14" t="str">
        <f t="shared" si="160"/>
        <v>Team/Venue 4</v>
      </c>
      <c r="M179" s="14" t="str">
        <f t="shared" si="160"/>
        <v>Team/Venue 5</v>
      </c>
      <c r="N179" s="14" t="str">
        <f t="shared" si="160"/>
        <v>Team/Venue 6</v>
      </c>
      <c r="O179" s="14" t="str">
        <f t="shared" si="160"/>
        <v>CAN - CONTRACTUAL</v>
      </c>
      <c r="P179" s="15" t="str">
        <f t="shared" si="160"/>
        <v>CAN - ECA</v>
      </c>
      <c r="Q179" s="15" t="s">
        <v>25</v>
      </c>
      <c r="R179" s="15" t="s">
        <v>26</v>
      </c>
      <c r="S179" s="15" t="s">
        <v>27</v>
      </c>
      <c r="T179" s="15" t="s">
        <v>28</v>
      </c>
      <c r="U179" s="15" t="s">
        <v>29</v>
      </c>
      <c r="V179" s="15" t="s">
        <v>30</v>
      </c>
      <c r="W179" s="15" t="s">
        <v>31</v>
      </c>
      <c r="X179" s="16" t="s">
        <v>32</v>
      </c>
      <c r="Y179" s="16" t="s">
        <v>33</v>
      </c>
      <c r="Z179" s="16" t="s">
        <v>34</v>
      </c>
      <c r="AA179" s="16" t="s">
        <v>35</v>
      </c>
      <c r="AB179" s="17" t="s">
        <v>36</v>
      </c>
      <c r="AC179" s="18" t="s">
        <v>37</v>
      </c>
      <c r="AD179" s="19" t="s">
        <v>38</v>
      </c>
      <c r="AE179" s="4"/>
    </row>
    <row r="180" spans="1:54" x14ac:dyDescent="0.25">
      <c r="A180" s="25" t="s">
        <v>168</v>
      </c>
      <c r="B180" s="26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8">
        <f t="shared" ref="AC180:AC189" si="161">SUM(C180:AB180)</f>
        <v>0</v>
      </c>
      <c r="AD180" s="29">
        <f t="shared" ref="AD180:AD189" si="162">B180-AC180</f>
        <v>0</v>
      </c>
    </row>
    <row r="181" spans="1:54" x14ac:dyDescent="0.25">
      <c r="A181" s="35" t="s">
        <v>43</v>
      </c>
      <c r="B181" s="31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8">
        <f t="shared" si="161"/>
        <v>0</v>
      </c>
      <c r="AD181" s="29">
        <f t="shared" si="162"/>
        <v>0</v>
      </c>
      <c r="AS181" s="2" t="str">
        <f>B179</f>
        <v xml:space="preserve">SAN FRANCISCO 49ERS RED	</v>
      </c>
      <c r="AT181" s="35" t="s">
        <v>70</v>
      </c>
      <c r="AU181" s="35" t="s">
        <v>56</v>
      </c>
      <c r="AV181" s="35" t="s">
        <v>58</v>
      </c>
      <c r="AW181" s="35" t="s">
        <v>60</v>
      </c>
      <c r="AX181" s="35" t="s">
        <v>62</v>
      </c>
      <c r="AY181" s="35" t="s">
        <v>64</v>
      </c>
      <c r="AZ181" s="35" t="s">
        <v>66</v>
      </c>
      <c r="BA181" s="35" t="s">
        <v>68</v>
      </c>
    </row>
    <row r="182" spans="1:54" x14ac:dyDescent="0.25">
      <c r="A182" s="25" t="s">
        <v>44</v>
      </c>
      <c r="B182" s="31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31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8">
        <f t="shared" si="161"/>
        <v>0</v>
      </c>
      <c r="AD182" s="29">
        <f t="shared" si="162"/>
        <v>0</v>
      </c>
      <c r="AE182" s="2" t="str">
        <f t="shared" ref="AE182" si="163">AS181</f>
        <v xml:space="preserve">SAN FRANCISCO 49ERS RED	</v>
      </c>
      <c r="AS182" s="37" t="s">
        <v>52</v>
      </c>
      <c r="AT182" s="28">
        <f>AC182</f>
        <v>0</v>
      </c>
      <c r="AU182" s="28">
        <f>AC183</f>
        <v>2</v>
      </c>
      <c r="AV182" s="28">
        <f>AC184</f>
        <v>17</v>
      </c>
      <c r="AW182" s="28">
        <f>AC185</f>
        <v>44</v>
      </c>
      <c r="AX182" s="28">
        <f>AC186</f>
        <v>57</v>
      </c>
      <c r="AY182" s="28">
        <f>AC187</f>
        <v>41</v>
      </c>
      <c r="AZ182" s="28">
        <f>AC188</f>
        <v>20</v>
      </c>
      <c r="BA182" s="28">
        <f>AC189</f>
        <v>5</v>
      </c>
      <c r="BB182" s="39">
        <f>AC190</f>
        <v>186</v>
      </c>
    </row>
    <row r="183" spans="1:54" ht="15" x14ac:dyDescent="0.25">
      <c r="A183" s="25" t="s">
        <v>45</v>
      </c>
      <c r="B183" s="31">
        <v>2</v>
      </c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31">
        <v>2</v>
      </c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61">
        <f t="shared" si="161"/>
        <v>2</v>
      </c>
      <c r="AD183" s="29">
        <f t="shared" si="162"/>
        <v>0</v>
      </c>
      <c r="AE183"/>
    </row>
    <row r="184" spans="1:54" ht="15" x14ac:dyDescent="0.25">
      <c r="A184" s="25" t="s">
        <v>46</v>
      </c>
      <c r="B184" s="31">
        <v>17</v>
      </c>
      <c r="C184" s="27"/>
      <c r="D184" s="27"/>
      <c r="E184" s="27">
        <v>8</v>
      </c>
      <c r="F184" s="27"/>
      <c r="G184" s="27">
        <v>2</v>
      </c>
      <c r="H184" s="27"/>
      <c r="I184" s="27"/>
      <c r="J184" s="27"/>
      <c r="K184" s="27"/>
      <c r="L184" s="27"/>
      <c r="M184" s="27"/>
      <c r="N184" s="27"/>
      <c r="O184" s="27">
        <v>1</v>
      </c>
      <c r="P184" s="31">
        <v>6</v>
      </c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61">
        <f t="shared" si="161"/>
        <v>17</v>
      </c>
      <c r="AD184" s="29">
        <f t="shared" si="162"/>
        <v>0</v>
      </c>
      <c r="AE184"/>
    </row>
    <row r="185" spans="1:54" ht="15" x14ac:dyDescent="0.25">
      <c r="A185" s="25" t="s">
        <v>47</v>
      </c>
      <c r="B185" s="31">
        <v>44</v>
      </c>
      <c r="C185" s="27">
        <v>1</v>
      </c>
      <c r="D185" s="27">
        <v>1</v>
      </c>
      <c r="E185" s="27">
        <v>22</v>
      </c>
      <c r="F185" s="27"/>
      <c r="G185" s="27">
        <v>6</v>
      </c>
      <c r="H185" s="27"/>
      <c r="I185" s="27"/>
      <c r="J185" s="27"/>
      <c r="K185" s="27"/>
      <c r="L185" s="27"/>
      <c r="M185" s="27"/>
      <c r="N185" s="27"/>
      <c r="O185" s="27">
        <v>1</v>
      </c>
      <c r="P185" s="31">
        <v>13</v>
      </c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61">
        <f t="shared" si="161"/>
        <v>44</v>
      </c>
      <c r="AD185" s="29">
        <f t="shared" si="162"/>
        <v>0</v>
      </c>
      <c r="AE185"/>
    </row>
    <row r="186" spans="1:54" ht="15" x14ac:dyDescent="0.25">
      <c r="A186" s="25" t="s">
        <v>48</v>
      </c>
      <c r="B186" s="31">
        <v>57</v>
      </c>
      <c r="C186" s="27"/>
      <c r="D186" s="27">
        <v>1</v>
      </c>
      <c r="E186" s="27">
        <v>34</v>
      </c>
      <c r="F186" s="27"/>
      <c r="G186" s="27">
        <v>8</v>
      </c>
      <c r="H186" s="27"/>
      <c r="I186" s="27"/>
      <c r="J186" s="27"/>
      <c r="K186" s="27"/>
      <c r="L186" s="27"/>
      <c r="M186" s="27"/>
      <c r="N186" s="27"/>
      <c r="O186" s="27">
        <v>1</v>
      </c>
      <c r="P186" s="31">
        <v>13</v>
      </c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61">
        <f t="shared" si="161"/>
        <v>57</v>
      </c>
      <c r="AD186" s="29">
        <f t="shared" si="162"/>
        <v>0</v>
      </c>
      <c r="AE186"/>
    </row>
    <row r="187" spans="1:54" x14ac:dyDescent="0.25">
      <c r="A187" s="25" t="s">
        <v>49</v>
      </c>
      <c r="B187" s="31">
        <v>41</v>
      </c>
      <c r="C187" s="27"/>
      <c r="D187" s="27"/>
      <c r="E187" s="27">
        <v>26</v>
      </c>
      <c r="F187" s="27"/>
      <c r="G187" s="27">
        <v>6</v>
      </c>
      <c r="H187" s="27"/>
      <c r="I187" s="27"/>
      <c r="J187" s="27"/>
      <c r="K187" s="27"/>
      <c r="L187" s="27"/>
      <c r="M187" s="27"/>
      <c r="N187" s="27"/>
      <c r="O187" s="27"/>
      <c r="P187" s="31">
        <v>9</v>
      </c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61">
        <f t="shared" si="161"/>
        <v>41</v>
      </c>
      <c r="AD187" s="29">
        <f t="shared" si="162"/>
        <v>0</v>
      </c>
      <c r="AE187" s="37"/>
    </row>
    <row r="188" spans="1:54" x14ac:dyDescent="0.25">
      <c r="A188" s="25" t="s">
        <v>50</v>
      </c>
      <c r="B188" s="31">
        <v>20</v>
      </c>
      <c r="C188" s="27"/>
      <c r="D188" s="27"/>
      <c r="E188" s="27">
        <v>13</v>
      </c>
      <c r="F188" s="27"/>
      <c r="G188" s="27">
        <v>3</v>
      </c>
      <c r="H188" s="27"/>
      <c r="I188" s="27"/>
      <c r="J188" s="27"/>
      <c r="K188" s="27"/>
      <c r="L188" s="27"/>
      <c r="M188" s="27"/>
      <c r="N188" s="27"/>
      <c r="O188" s="27"/>
      <c r="P188" s="31">
        <v>4</v>
      </c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61">
        <f t="shared" si="161"/>
        <v>20</v>
      </c>
      <c r="AD188" s="29">
        <f t="shared" si="162"/>
        <v>0</v>
      </c>
      <c r="AE188" s="37"/>
    </row>
    <row r="189" spans="1:54" x14ac:dyDescent="0.25">
      <c r="A189" s="25" t="s">
        <v>51</v>
      </c>
      <c r="B189" s="31">
        <v>5</v>
      </c>
      <c r="C189" s="27"/>
      <c r="D189" s="27"/>
      <c r="E189" s="27">
        <v>5</v>
      </c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31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61">
        <f t="shared" si="161"/>
        <v>5</v>
      </c>
      <c r="AD189" s="29">
        <f t="shared" si="162"/>
        <v>0</v>
      </c>
      <c r="AE189" s="37"/>
    </row>
    <row r="190" spans="1:54" x14ac:dyDescent="0.25">
      <c r="A190" s="35" t="s">
        <v>52</v>
      </c>
      <c r="B190" s="39">
        <f>SUM(B180:B189)</f>
        <v>186</v>
      </c>
      <c r="C190" s="39">
        <f t="shared" ref="C190:AB190" si="164">SUM(C180:C189)</f>
        <v>1</v>
      </c>
      <c r="D190" s="39">
        <f t="shared" si="164"/>
        <v>2</v>
      </c>
      <c r="E190" s="39">
        <f t="shared" si="164"/>
        <v>108</v>
      </c>
      <c r="F190" s="39">
        <f t="shared" si="164"/>
        <v>0</v>
      </c>
      <c r="G190" s="39">
        <f t="shared" si="164"/>
        <v>25</v>
      </c>
      <c r="H190" s="39">
        <f t="shared" si="164"/>
        <v>0</v>
      </c>
      <c r="I190" s="39">
        <f t="shared" si="164"/>
        <v>0</v>
      </c>
      <c r="J190" s="39">
        <f t="shared" si="164"/>
        <v>0</v>
      </c>
      <c r="K190" s="39">
        <f t="shared" si="164"/>
        <v>0</v>
      </c>
      <c r="L190" s="39">
        <f t="shared" si="164"/>
        <v>0</v>
      </c>
      <c r="M190" s="39">
        <f t="shared" si="164"/>
        <v>0</v>
      </c>
      <c r="N190" s="39">
        <f t="shared" si="164"/>
        <v>0</v>
      </c>
      <c r="O190" s="39">
        <f t="shared" si="164"/>
        <v>3</v>
      </c>
      <c r="P190" s="39">
        <f t="shared" si="164"/>
        <v>47</v>
      </c>
      <c r="Q190" s="39">
        <f t="shared" si="164"/>
        <v>0</v>
      </c>
      <c r="R190" s="39">
        <f t="shared" si="164"/>
        <v>0</v>
      </c>
      <c r="S190" s="39">
        <f t="shared" si="164"/>
        <v>0</v>
      </c>
      <c r="T190" s="39">
        <f t="shared" si="164"/>
        <v>0</v>
      </c>
      <c r="U190" s="39">
        <f t="shared" si="164"/>
        <v>0</v>
      </c>
      <c r="V190" s="39">
        <f t="shared" si="164"/>
        <v>0</v>
      </c>
      <c r="W190" s="39">
        <f t="shared" si="164"/>
        <v>0</v>
      </c>
      <c r="X190" s="39">
        <f t="shared" si="164"/>
        <v>0</v>
      </c>
      <c r="Y190" s="39">
        <f t="shared" si="164"/>
        <v>0</v>
      </c>
      <c r="Z190" s="39">
        <f t="shared" si="164"/>
        <v>0</v>
      </c>
      <c r="AA190" s="39">
        <f t="shared" si="164"/>
        <v>0</v>
      </c>
      <c r="AB190" s="39">
        <f t="shared" si="164"/>
        <v>0</v>
      </c>
      <c r="AC190" s="62">
        <f>SUM(AC180:AC189)</f>
        <v>186</v>
      </c>
      <c r="AD190" s="31">
        <f>SUM(AD180:AD189)</f>
        <v>0</v>
      </c>
      <c r="AE190" s="37"/>
    </row>
    <row r="193" spans="1:54" ht="33.75" x14ac:dyDescent="0.25">
      <c r="A193" s="12" t="str">
        <f>$B$4</f>
        <v>NFL WAFFLE LINED HOODIE</v>
      </c>
      <c r="B193" s="13" t="s">
        <v>169</v>
      </c>
      <c r="C193" s="14" t="str">
        <f t="shared" ref="C193:D193" si="165">C$11</f>
        <v>CAN - TOP</v>
      </c>
      <c r="D193" s="14" t="str">
        <f t="shared" si="165"/>
        <v>CAN - MRK</v>
      </c>
      <c r="E193" s="14" t="str">
        <f>E$11</f>
        <v>CAN - Fanatics US</v>
      </c>
      <c r="F193" s="14" t="str">
        <f t="shared" ref="F193:P193" si="166">F$11</f>
        <v>CAN - Fanatics CAN</v>
      </c>
      <c r="G193" s="14" t="str">
        <f t="shared" si="166"/>
        <v>CAN - Fanatics INT</v>
      </c>
      <c r="H193" s="14" t="str">
        <f t="shared" si="166"/>
        <v>Fanatics In-Venue</v>
      </c>
      <c r="I193" s="14" t="str">
        <f t="shared" si="166"/>
        <v>Team/Venue 1</v>
      </c>
      <c r="J193" s="14" t="str">
        <f t="shared" si="166"/>
        <v>Team/Venue 2</v>
      </c>
      <c r="K193" s="14" t="str">
        <f t="shared" si="166"/>
        <v>Team/Venue 3</v>
      </c>
      <c r="L193" s="14" t="str">
        <f t="shared" si="166"/>
        <v>Team/Venue 4</v>
      </c>
      <c r="M193" s="14" t="str">
        <f t="shared" si="166"/>
        <v>Team/Venue 5</v>
      </c>
      <c r="N193" s="14" t="str">
        <f t="shared" si="166"/>
        <v>Team/Venue 6</v>
      </c>
      <c r="O193" s="14" t="str">
        <f t="shared" si="166"/>
        <v>CAN - CONTRACTUAL</v>
      </c>
      <c r="P193" s="15" t="str">
        <f t="shared" si="166"/>
        <v>CAN - ECA</v>
      </c>
      <c r="Q193" s="15" t="s">
        <v>25</v>
      </c>
      <c r="R193" s="15" t="s">
        <v>26</v>
      </c>
      <c r="S193" s="15" t="s">
        <v>27</v>
      </c>
      <c r="T193" s="15" t="s">
        <v>28</v>
      </c>
      <c r="U193" s="15" t="s">
        <v>29</v>
      </c>
      <c r="V193" s="15" t="s">
        <v>30</v>
      </c>
      <c r="W193" s="15" t="s">
        <v>31</v>
      </c>
      <c r="X193" s="16" t="s">
        <v>32</v>
      </c>
      <c r="Y193" s="16" t="s">
        <v>33</v>
      </c>
      <c r="Z193" s="16" t="s">
        <v>34</v>
      </c>
      <c r="AA193" s="16" t="s">
        <v>35</v>
      </c>
      <c r="AB193" s="17" t="s">
        <v>36</v>
      </c>
      <c r="AC193" s="18" t="s">
        <v>37</v>
      </c>
      <c r="AD193" s="19" t="s">
        <v>38</v>
      </c>
      <c r="AE193" s="4"/>
    </row>
    <row r="194" spans="1:54" x14ac:dyDescent="0.25">
      <c r="A194" s="25" t="s">
        <v>170</v>
      </c>
      <c r="B194" s="26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8">
        <f t="shared" ref="AC194:AC203" si="167">SUM(C194:AB194)</f>
        <v>0</v>
      </c>
      <c r="AD194" s="29">
        <f t="shared" ref="AD194:AD203" si="168">B194-AC194</f>
        <v>0</v>
      </c>
    </row>
    <row r="195" spans="1:54" x14ac:dyDescent="0.25">
      <c r="A195" s="35" t="s">
        <v>43</v>
      </c>
      <c r="B195" s="31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8">
        <f t="shared" si="167"/>
        <v>0</v>
      </c>
      <c r="AD195" s="29">
        <f t="shared" si="168"/>
        <v>0</v>
      </c>
      <c r="AS195" s="2" t="str">
        <f>B193</f>
        <v xml:space="preserve">SEATTLE SEAHAWKS NAVY	</v>
      </c>
      <c r="AT195" s="35" t="s">
        <v>70</v>
      </c>
      <c r="AU195" s="35" t="s">
        <v>56</v>
      </c>
      <c r="AV195" s="35" t="s">
        <v>58</v>
      </c>
      <c r="AW195" s="35" t="s">
        <v>60</v>
      </c>
      <c r="AX195" s="35" t="s">
        <v>62</v>
      </c>
      <c r="AY195" s="35" t="s">
        <v>64</v>
      </c>
      <c r="AZ195" s="35" t="s">
        <v>66</v>
      </c>
      <c r="BA195" s="35" t="s">
        <v>68</v>
      </c>
    </row>
    <row r="196" spans="1:54" x14ac:dyDescent="0.25">
      <c r="A196" s="25" t="s">
        <v>44</v>
      </c>
      <c r="B196" s="31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31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8">
        <f t="shared" si="167"/>
        <v>0</v>
      </c>
      <c r="AD196" s="29">
        <f t="shared" si="168"/>
        <v>0</v>
      </c>
      <c r="AE196" s="2" t="str">
        <f t="shared" ref="AE196" si="169">AS195</f>
        <v xml:space="preserve">SEATTLE SEAHAWKS NAVY	</v>
      </c>
      <c r="AS196" s="37" t="s">
        <v>52</v>
      </c>
      <c r="AT196" s="28">
        <f>AC196</f>
        <v>0</v>
      </c>
      <c r="AU196" s="28">
        <f>AC197</f>
        <v>2</v>
      </c>
      <c r="AV196" s="28">
        <f>AC198</f>
        <v>22</v>
      </c>
      <c r="AW196" s="28">
        <f>AC199</f>
        <v>57</v>
      </c>
      <c r="AX196" s="28">
        <f>AC200</f>
        <v>76</v>
      </c>
      <c r="AY196" s="28">
        <f>AC201</f>
        <v>54</v>
      </c>
      <c r="AZ196" s="28">
        <f>AC202</f>
        <v>30</v>
      </c>
      <c r="BA196" s="28">
        <f>AC203</f>
        <v>6</v>
      </c>
      <c r="BB196" s="39">
        <f>AC204</f>
        <v>247</v>
      </c>
    </row>
    <row r="197" spans="1:54" ht="15" x14ac:dyDescent="0.25">
      <c r="A197" s="25" t="s">
        <v>45</v>
      </c>
      <c r="B197" s="31">
        <v>2</v>
      </c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31">
        <v>2</v>
      </c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61">
        <f t="shared" si="167"/>
        <v>2</v>
      </c>
      <c r="AD197" s="29">
        <f t="shared" si="168"/>
        <v>0</v>
      </c>
      <c r="AE197"/>
    </row>
    <row r="198" spans="1:54" ht="15" x14ac:dyDescent="0.25">
      <c r="A198" s="25" t="s">
        <v>46</v>
      </c>
      <c r="B198" s="31">
        <v>22</v>
      </c>
      <c r="C198" s="27"/>
      <c r="D198" s="27"/>
      <c r="E198" s="27">
        <v>7</v>
      </c>
      <c r="F198" s="27">
        <v>2</v>
      </c>
      <c r="G198" s="27">
        <v>2</v>
      </c>
      <c r="H198" s="27"/>
      <c r="I198" s="27">
        <v>4</v>
      </c>
      <c r="J198" s="27"/>
      <c r="K198" s="27"/>
      <c r="L198" s="27"/>
      <c r="M198" s="27"/>
      <c r="N198" s="27"/>
      <c r="O198" s="27"/>
      <c r="P198" s="31">
        <v>7</v>
      </c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61">
        <f t="shared" si="167"/>
        <v>22</v>
      </c>
      <c r="AD198" s="29">
        <f t="shared" si="168"/>
        <v>0</v>
      </c>
      <c r="AE198"/>
    </row>
    <row r="199" spans="1:54" ht="15" x14ac:dyDescent="0.25">
      <c r="A199" s="25" t="s">
        <v>47</v>
      </c>
      <c r="B199" s="31">
        <v>57</v>
      </c>
      <c r="C199" s="27">
        <v>1</v>
      </c>
      <c r="D199" s="27">
        <v>1</v>
      </c>
      <c r="E199" s="27">
        <v>20</v>
      </c>
      <c r="F199" s="27">
        <v>5</v>
      </c>
      <c r="G199" s="27">
        <v>6</v>
      </c>
      <c r="H199" s="27"/>
      <c r="I199" s="27">
        <v>10</v>
      </c>
      <c r="J199" s="27"/>
      <c r="K199" s="27"/>
      <c r="L199" s="27"/>
      <c r="M199" s="27"/>
      <c r="N199" s="27"/>
      <c r="O199" s="27"/>
      <c r="P199" s="31">
        <v>14</v>
      </c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61">
        <f t="shared" si="167"/>
        <v>57</v>
      </c>
      <c r="AD199" s="29">
        <f t="shared" si="168"/>
        <v>0</v>
      </c>
      <c r="AE199"/>
    </row>
    <row r="200" spans="1:54" ht="15" x14ac:dyDescent="0.25">
      <c r="A200" s="25" t="s">
        <v>48</v>
      </c>
      <c r="B200" s="31">
        <v>76</v>
      </c>
      <c r="C200" s="27"/>
      <c r="D200" s="27">
        <v>1</v>
      </c>
      <c r="E200" s="27">
        <v>30</v>
      </c>
      <c r="F200" s="27">
        <v>9</v>
      </c>
      <c r="G200" s="27">
        <v>8</v>
      </c>
      <c r="H200" s="27"/>
      <c r="I200" s="27">
        <v>14</v>
      </c>
      <c r="J200" s="27"/>
      <c r="K200" s="27"/>
      <c r="L200" s="27"/>
      <c r="M200" s="27"/>
      <c r="N200" s="27"/>
      <c r="O200" s="27"/>
      <c r="P200" s="31">
        <v>14</v>
      </c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61">
        <f t="shared" si="167"/>
        <v>76</v>
      </c>
      <c r="AD200" s="29">
        <f t="shared" si="168"/>
        <v>0</v>
      </c>
      <c r="AE200"/>
    </row>
    <row r="201" spans="1:54" x14ac:dyDescent="0.25">
      <c r="A201" s="25" t="s">
        <v>49</v>
      </c>
      <c r="B201" s="31">
        <v>54</v>
      </c>
      <c r="C201" s="27"/>
      <c r="D201" s="27"/>
      <c r="E201" s="27">
        <v>23</v>
      </c>
      <c r="F201" s="27">
        <v>6</v>
      </c>
      <c r="G201" s="27">
        <v>6</v>
      </c>
      <c r="H201" s="27"/>
      <c r="I201" s="27">
        <v>10</v>
      </c>
      <c r="J201" s="27"/>
      <c r="K201" s="27"/>
      <c r="L201" s="27"/>
      <c r="M201" s="27"/>
      <c r="N201" s="27"/>
      <c r="O201" s="27"/>
      <c r="P201" s="31">
        <v>9</v>
      </c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61">
        <f t="shared" si="167"/>
        <v>54</v>
      </c>
      <c r="AD201" s="29">
        <f t="shared" si="168"/>
        <v>0</v>
      </c>
      <c r="AE201" s="37"/>
    </row>
    <row r="202" spans="1:54" x14ac:dyDescent="0.25">
      <c r="A202" s="25" t="s">
        <v>50</v>
      </c>
      <c r="B202" s="31">
        <v>30</v>
      </c>
      <c r="C202" s="27"/>
      <c r="D202" s="27"/>
      <c r="E202" s="27">
        <v>12</v>
      </c>
      <c r="F202" s="27">
        <v>3</v>
      </c>
      <c r="G202" s="27">
        <v>3</v>
      </c>
      <c r="H202" s="27"/>
      <c r="I202" s="27">
        <v>8</v>
      </c>
      <c r="J202" s="27"/>
      <c r="K202" s="27"/>
      <c r="L202" s="27"/>
      <c r="M202" s="27"/>
      <c r="N202" s="27"/>
      <c r="O202" s="27"/>
      <c r="P202" s="31">
        <v>4</v>
      </c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61">
        <f t="shared" si="167"/>
        <v>30</v>
      </c>
      <c r="AD202" s="29">
        <f t="shared" si="168"/>
        <v>0</v>
      </c>
      <c r="AE202" s="37"/>
    </row>
    <row r="203" spans="1:54" x14ac:dyDescent="0.25">
      <c r="A203" s="25" t="s">
        <v>51</v>
      </c>
      <c r="B203" s="31">
        <v>6</v>
      </c>
      <c r="C203" s="27"/>
      <c r="D203" s="27"/>
      <c r="E203" s="27">
        <v>4</v>
      </c>
      <c r="F203" s="27"/>
      <c r="G203" s="27"/>
      <c r="H203" s="27"/>
      <c r="I203" s="27">
        <v>2</v>
      </c>
      <c r="J203" s="27"/>
      <c r="K203" s="27"/>
      <c r="L203" s="27"/>
      <c r="M203" s="27"/>
      <c r="N203" s="27"/>
      <c r="O203" s="27"/>
      <c r="P203" s="31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61">
        <f t="shared" si="167"/>
        <v>6</v>
      </c>
      <c r="AD203" s="29">
        <f t="shared" si="168"/>
        <v>0</v>
      </c>
      <c r="AE203" s="37"/>
    </row>
    <row r="204" spans="1:54" x14ac:dyDescent="0.25">
      <c r="A204" s="35" t="s">
        <v>52</v>
      </c>
      <c r="B204" s="39">
        <f>SUM(B194:B203)</f>
        <v>247</v>
      </c>
      <c r="C204" s="39">
        <f t="shared" ref="C204:AB204" si="170">SUM(C194:C203)</f>
        <v>1</v>
      </c>
      <c r="D204" s="39">
        <f t="shared" si="170"/>
        <v>2</v>
      </c>
      <c r="E204" s="39">
        <f t="shared" si="170"/>
        <v>96</v>
      </c>
      <c r="F204" s="39">
        <f t="shared" si="170"/>
        <v>25</v>
      </c>
      <c r="G204" s="39">
        <f t="shared" si="170"/>
        <v>25</v>
      </c>
      <c r="H204" s="39">
        <f t="shared" si="170"/>
        <v>0</v>
      </c>
      <c r="I204" s="39">
        <f t="shared" si="170"/>
        <v>48</v>
      </c>
      <c r="J204" s="39">
        <f t="shared" si="170"/>
        <v>0</v>
      </c>
      <c r="K204" s="39">
        <f t="shared" si="170"/>
        <v>0</v>
      </c>
      <c r="L204" s="39">
        <f t="shared" si="170"/>
        <v>0</v>
      </c>
      <c r="M204" s="39">
        <f t="shared" si="170"/>
        <v>0</v>
      </c>
      <c r="N204" s="39">
        <f t="shared" si="170"/>
        <v>0</v>
      </c>
      <c r="O204" s="39">
        <f t="shared" si="170"/>
        <v>0</v>
      </c>
      <c r="P204" s="39">
        <f t="shared" si="170"/>
        <v>50</v>
      </c>
      <c r="Q204" s="39">
        <f t="shared" si="170"/>
        <v>0</v>
      </c>
      <c r="R204" s="39">
        <f t="shared" si="170"/>
        <v>0</v>
      </c>
      <c r="S204" s="39">
        <f t="shared" si="170"/>
        <v>0</v>
      </c>
      <c r="T204" s="39">
        <f t="shared" si="170"/>
        <v>0</v>
      </c>
      <c r="U204" s="39">
        <f t="shared" si="170"/>
        <v>0</v>
      </c>
      <c r="V204" s="39">
        <f t="shared" si="170"/>
        <v>0</v>
      </c>
      <c r="W204" s="39">
        <f t="shared" si="170"/>
        <v>0</v>
      </c>
      <c r="X204" s="39">
        <f t="shared" si="170"/>
        <v>0</v>
      </c>
      <c r="Y204" s="39">
        <f t="shared" si="170"/>
        <v>0</v>
      </c>
      <c r="Z204" s="39">
        <f t="shared" si="170"/>
        <v>0</v>
      </c>
      <c r="AA204" s="39">
        <f t="shared" si="170"/>
        <v>0</v>
      </c>
      <c r="AB204" s="39">
        <f t="shared" si="170"/>
        <v>0</v>
      </c>
      <c r="AC204" s="62">
        <f>SUM(AC194:AC203)</f>
        <v>247</v>
      </c>
      <c r="AD204" s="31">
        <f>SUM(AD194:AD203)</f>
        <v>0</v>
      </c>
      <c r="AE204" s="37"/>
    </row>
    <row r="207" spans="1:54" ht="33.75" x14ac:dyDescent="0.25">
      <c r="A207" s="12" t="str">
        <f>$B$4</f>
        <v>NFL WAFFLE LINED HOODIE</v>
      </c>
      <c r="B207" s="13" t="s">
        <v>171</v>
      </c>
      <c r="C207" s="14" t="str">
        <f t="shared" ref="C207:D207" si="171">C$11</f>
        <v>CAN - TOP</v>
      </c>
      <c r="D207" s="14" t="str">
        <f t="shared" si="171"/>
        <v>CAN - MRK</v>
      </c>
      <c r="E207" s="14" t="str">
        <f>E$11</f>
        <v>CAN - Fanatics US</v>
      </c>
      <c r="F207" s="14" t="str">
        <f t="shared" ref="F207:P207" si="172">F$11</f>
        <v>CAN - Fanatics CAN</v>
      </c>
      <c r="G207" s="14" t="str">
        <f t="shared" si="172"/>
        <v>CAN - Fanatics INT</v>
      </c>
      <c r="H207" s="14" t="str">
        <f t="shared" si="172"/>
        <v>Fanatics In-Venue</v>
      </c>
      <c r="I207" s="14" t="str">
        <f t="shared" si="172"/>
        <v>Team/Venue 1</v>
      </c>
      <c r="J207" s="14" t="str">
        <f t="shared" si="172"/>
        <v>Team/Venue 2</v>
      </c>
      <c r="K207" s="14" t="str">
        <f t="shared" si="172"/>
        <v>Team/Venue 3</v>
      </c>
      <c r="L207" s="14" t="str">
        <f t="shared" si="172"/>
        <v>Team/Venue 4</v>
      </c>
      <c r="M207" s="14" t="str">
        <f t="shared" si="172"/>
        <v>Team/Venue 5</v>
      </c>
      <c r="N207" s="14" t="str">
        <f t="shared" si="172"/>
        <v>Team/Venue 6</v>
      </c>
      <c r="O207" s="14" t="str">
        <f t="shared" si="172"/>
        <v>CAN - CONTRACTUAL</v>
      </c>
      <c r="P207" s="15" t="str">
        <f t="shared" si="172"/>
        <v>CAN - ECA</v>
      </c>
      <c r="Q207" s="15" t="s">
        <v>25</v>
      </c>
      <c r="R207" s="15" t="s">
        <v>26</v>
      </c>
      <c r="S207" s="15" t="s">
        <v>27</v>
      </c>
      <c r="T207" s="15" t="s">
        <v>28</v>
      </c>
      <c r="U207" s="15" t="s">
        <v>29</v>
      </c>
      <c r="V207" s="15" t="s">
        <v>30</v>
      </c>
      <c r="W207" s="15" t="s">
        <v>31</v>
      </c>
      <c r="X207" s="16" t="s">
        <v>32</v>
      </c>
      <c r="Y207" s="16" t="s">
        <v>33</v>
      </c>
      <c r="Z207" s="16" t="s">
        <v>34</v>
      </c>
      <c r="AA207" s="16" t="s">
        <v>35</v>
      </c>
      <c r="AB207" s="17" t="s">
        <v>36</v>
      </c>
      <c r="AC207" s="18" t="s">
        <v>37</v>
      </c>
      <c r="AD207" s="19" t="s">
        <v>38</v>
      </c>
      <c r="AE207" s="4"/>
    </row>
    <row r="208" spans="1:54" x14ac:dyDescent="0.25">
      <c r="A208" s="25" t="s">
        <v>172</v>
      </c>
      <c r="B208" s="26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8">
        <f t="shared" ref="AC208:AC217" si="173">SUM(C208:AB208)</f>
        <v>0</v>
      </c>
      <c r="AD208" s="29">
        <f t="shared" ref="AD208:AD217" si="174">B208-AC208</f>
        <v>0</v>
      </c>
    </row>
    <row r="209" spans="1:54" x14ac:dyDescent="0.25">
      <c r="A209" s="35" t="s">
        <v>43</v>
      </c>
      <c r="B209" s="31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8">
        <f t="shared" si="173"/>
        <v>0</v>
      </c>
      <c r="AD209" s="29">
        <f t="shared" si="174"/>
        <v>0</v>
      </c>
      <c r="AS209" s="2" t="str">
        <f>B207</f>
        <v xml:space="preserve">BALTIMORE RAVENS - PURPLE	</v>
      </c>
      <c r="AT209" s="35" t="s">
        <v>70</v>
      </c>
      <c r="AU209" s="35" t="s">
        <v>56</v>
      </c>
      <c r="AV209" s="35" t="s">
        <v>58</v>
      </c>
      <c r="AW209" s="35" t="s">
        <v>60</v>
      </c>
      <c r="AX209" s="35" t="s">
        <v>62</v>
      </c>
      <c r="AY209" s="35" t="s">
        <v>64</v>
      </c>
      <c r="AZ209" s="35" t="s">
        <v>66</v>
      </c>
      <c r="BA209" s="35" t="s">
        <v>68</v>
      </c>
    </row>
    <row r="210" spans="1:54" x14ac:dyDescent="0.25">
      <c r="A210" s="25" t="s">
        <v>44</v>
      </c>
      <c r="B210" s="31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31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8">
        <f t="shared" si="173"/>
        <v>0</v>
      </c>
      <c r="AD210" s="29">
        <f t="shared" si="174"/>
        <v>0</v>
      </c>
      <c r="AE210" s="2" t="str">
        <f t="shared" ref="AE210" si="175">AS209</f>
        <v xml:space="preserve">BALTIMORE RAVENS - PURPLE	</v>
      </c>
      <c r="AS210" s="37" t="s">
        <v>52</v>
      </c>
      <c r="AT210" s="28">
        <f>AC210</f>
        <v>0</v>
      </c>
      <c r="AU210" s="28">
        <f>AC211</f>
        <v>2</v>
      </c>
      <c r="AV210" s="28">
        <f>AC212</f>
        <v>20</v>
      </c>
      <c r="AW210" s="28">
        <f>AC213</f>
        <v>51</v>
      </c>
      <c r="AX210" s="28">
        <f>AC214</f>
        <v>73</v>
      </c>
      <c r="AY210" s="28">
        <f>AC215</f>
        <v>55</v>
      </c>
      <c r="AZ210" s="28">
        <f>AC216</f>
        <v>25</v>
      </c>
      <c r="BA210" s="28">
        <f>AC217</f>
        <v>7</v>
      </c>
      <c r="BB210" s="39">
        <f>AC218</f>
        <v>233</v>
      </c>
    </row>
    <row r="211" spans="1:54" ht="15" x14ac:dyDescent="0.25">
      <c r="A211" s="25" t="s">
        <v>45</v>
      </c>
      <c r="B211" s="31">
        <v>2</v>
      </c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31">
        <v>2</v>
      </c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8">
        <f t="shared" si="173"/>
        <v>2</v>
      </c>
      <c r="AD211" s="29">
        <f t="shared" si="174"/>
        <v>0</v>
      </c>
      <c r="AE211"/>
    </row>
    <row r="212" spans="1:54" ht="15" x14ac:dyDescent="0.25">
      <c r="A212" s="25" t="s">
        <v>46</v>
      </c>
      <c r="B212" s="31">
        <v>20</v>
      </c>
      <c r="C212" s="27"/>
      <c r="D212" s="27"/>
      <c r="E212" s="27">
        <v>11</v>
      </c>
      <c r="F212" s="27"/>
      <c r="G212" s="27"/>
      <c r="H212" s="27">
        <v>2</v>
      </c>
      <c r="I212" s="27"/>
      <c r="J212" s="27"/>
      <c r="K212" s="27"/>
      <c r="L212" s="27"/>
      <c r="M212" s="27"/>
      <c r="N212" s="27"/>
      <c r="O212" s="27"/>
      <c r="P212" s="31">
        <v>7</v>
      </c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8">
        <f t="shared" si="173"/>
        <v>20</v>
      </c>
      <c r="AD212" s="29">
        <f t="shared" si="174"/>
        <v>0</v>
      </c>
      <c r="AE212"/>
    </row>
    <row r="213" spans="1:54" ht="15" x14ac:dyDescent="0.25">
      <c r="A213" s="25" t="s">
        <v>47</v>
      </c>
      <c r="B213" s="31">
        <v>51</v>
      </c>
      <c r="C213" s="27">
        <v>1</v>
      </c>
      <c r="D213" s="27">
        <v>1</v>
      </c>
      <c r="E213" s="27">
        <v>29</v>
      </c>
      <c r="F213" s="27"/>
      <c r="G213" s="27"/>
      <c r="H213" s="27">
        <v>6</v>
      </c>
      <c r="I213" s="27"/>
      <c r="J213" s="27"/>
      <c r="K213" s="27"/>
      <c r="L213" s="27"/>
      <c r="M213" s="27"/>
      <c r="N213" s="27"/>
      <c r="O213" s="27"/>
      <c r="P213" s="31">
        <v>14</v>
      </c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8">
        <f t="shared" si="173"/>
        <v>51</v>
      </c>
      <c r="AD213" s="29">
        <f t="shared" si="174"/>
        <v>0</v>
      </c>
      <c r="AE213"/>
    </row>
    <row r="214" spans="1:54" ht="15" x14ac:dyDescent="0.25">
      <c r="A214" s="25" t="s">
        <v>48</v>
      </c>
      <c r="B214" s="31">
        <v>73</v>
      </c>
      <c r="C214" s="27"/>
      <c r="D214" s="27">
        <v>1</v>
      </c>
      <c r="E214" s="27">
        <v>45</v>
      </c>
      <c r="F214" s="27"/>
      <c r="G214" s="27"/>
      <c r="H214" s="27">
        <v>13</v>
      </c>
      <c r="I214" s="27"/>
      <c r="J214" s="27"/>
      <c r="K214" s="27"/>
      <c r="L214" s="27"/>
      <c r="M214" s="27"/>
      <c r="N214" s="27"/>
      <c r="O214" s="27"/>
      <c r="P214" s="31">
        <v>14</v>
      </c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8">
        <f t="shared" si="173"/>
        <v>73</v>
      </c>
      <c r="AD214" s="29">
        <f t="shared" si="174"/>
        <v>0</v>
      </c>
      <c r="AE214"/>
    </row>
    <row r="215" spans="1:54" x14ac:dyDescent="0.25">
      <c r="A215" s="25" t="s">
        <v>49</v>
      </c>
      <c r="B215" s="31">
        <v>55</v>
      </c>
      <c r="C215" s="27"/>
      <c r="D215" s="27"/>
      <c r="E215" s="27">
        <v>35</v>
      </c>
      <c r="F215" s="27"/>
      <c r="G215" s="27"/>
      <c r="H215" s="27">
        <v>11</v>
      </c>
      <c r="I215" s="27"/>
      <c r="J215" s="27"/>
      <c r="K215" s="27"/>
      <c r="L215" s="27"/>
      <c r="M215" s="27"/>
      <c r="N215" s="27"/>
      <c r="O215" s="27"/>
      <c r="P215" s="31">
        <v>9</v>
      </c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8">
        <f t="shared" si="173"/>
        <v>55</v>
      </c>
      <c r="AD215" s="29">
        <f t="shared" si="174"/>
        <v>0</v>
      </c>
      <c r="AE215" s="37"/>
    </row>
    <row r="216" spans="1:54" x14ac:dyDescent="0.25">
      <c r="A216" s="25" t="s">
        <v>50</v>
      </c>
      <c r="B216" s="31">
        <v>25</v>
      </c>
      <c r="C216" s="27"/>
      <c r="D216" s="27"/>
      <c r="E216" s="27">
        <v>17</v>
      </c>
      <c r="F216" s="27"/>
      <c r="G216" s="27"/>
      <c r="H216" s="27">
        <v>4</v>
      </c>
      <c r="I216" s="27"/>
      <c r="J216" s="27"/>
      <c r="K216" s="27"/>
      <c r="L216" s="27"/>
      <c r="M216" s="27"/>
      <c r="N216" s="27"/>
      <c r="O216" s="27"/>
      <c r="P216" s="31">
        <v>4</v>
      </c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8">
        <f t="shared" si="173"/>
        <v>25</v>
      </c>
      <c r="AD216" s="29">
        <f t="shared" si="174"/>
        <v>0</v>
      </c>
      <c r="AE216" s="37"/>
    </row>
    <row r="217" spans="1:54" x14ac:dyDescent="0.25">
      <c r="A217" s="25" t="s">
        <v>51</v>
      </c>
      <c r="B217" s="31">
        <v>7</v>
      </c>
      <c r="C217" s="27"/>
      <c r="D217" s="27"/>
      <c r="E217" s="27">
        <v>7</v>
      </c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31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8">
        <f t="shared" si="173"/>
        <v>7</v>
      </c>
      <c r="AD217" s="29">
        <f t="shared" si="174"/>
        <v>0</v>
      </c>
      <c r="AE217" s="37"/>
    </row>
    <row r="218" spans="1:54" x14ac:dyDescent="0.25">
      <c r="A218" s="35" t="s">
        <v>52</v>
      </c>
      <c r="B218" s="39">
        <f>SUM(B208:B217)</f>
        <v>233</v>
      </c>
      <c r="C218" s="39">
        <f t="shared" ref="C218:AB218" si="176">SUM(C208:C217)</f>
        <v>1</v>
      </c>
      <c r="D218" s="39">
        <f t="shared" si="176"/>
        <v>2</v>
      </c>
      <c r="E218" s="39">
        <f t="shared" si="176"/>
        <v>144</v>
      </c>
      <c r="F218" s="39">
        <f t="shared" si="176"/>
        <v>0</v>
      </c>
      <c r="G218" s="39">
        <f t="shared" si="176"/>
        <v>0</v>
      </c>
      <c r="H218" s="39">
        <f t="shared" si="176"/>
        <v>36</v>
      </c>
      <c r="I218" s="39">
        <f t="shared" si="176"/>
        <v>0</v>
      </c>
      <c r="J218" s="39">
        <f t="shared" si="176"/>
        <v>0</v>
      </c>
      <c r="K218" s="39">
        <f t="shared" si="176"/>
        <v>0</v>
      </c>
      <c r="L218" s="39">
        <f t="shared" si="176"/>
        <v>0</v>
      </c>
      <c r="M218" s="39">
        <f t="shared" si="176"/>
        <v>0</v>
      </c>
      <c r="N218" s="39">
        <f t="shared" si="176"/>
        <v>0</v>
      </c>
      <c r="O218" s="39">
        <f t="shared" si="176"/>
        <v>0</v>
      </c>
      <c r="P218" s="39">
        <f t="shared" si="176"/>
        <v>50</v>
      </c>
      <c r="Q218" s="39">
        <f t="shared" si="176"/>
        <v>0</v>
      </c>
      <c r="R218" s="39">
        <f t="shared" si="176"/>
        <v>0</v>
      </c>
      <c r="S218" s="39">
        <f t="shared" si="176"/>
        <v>0</v>
      </c>
      <c r="T218" s="39">
        <f t="shared" si="176"/>
        <v>0</v>
      </c>
      <c r="U218" s="39">
        <f t="shared" si="176"/>
        <v>0</v>
      </c>
      <c r="V218" s="39">
        <f t="shared" si="176"/>
        <v>0</v>
      </c>
      <c r="W218" s="39">
        <f t="shared" si="176"/>
        <v>0</v>
      </c>
      <c r="X218" s="39">
        <f t="shared" si="176"/>
        <v>0</v>
      </c>
      <c r="Y218" s="39">
        <f t="shared" si="176"/>
        <v>0</v>
      </c>
      <c r="Z218" s="39">
        <f t="shared" si="176"/>
        <v>0</v>
      </c>
      <c r="AA218" s="39">
        <f t="shared" si="176"/>
        <v>0</v>
      </c>
      <c r="AB218" s="39">
        <f t="shared" si="176"/>
        <v>0</v>
      </c>
      <c r="AC218" s="39">
        <f>SUM(AC208:AC217)</f>
        <v>233</v>
      </c>
      <c r="AD218" s="31">
        <f>SUM(AD208:AD217)</f>
        <v>0</v>
      </c>
      <c r="AE218" s="37"/>
    </row>
    <row r="221" spans="1:54" ht="33.75" x14ac:dyDescent="0.25">
      <c r="A221" s="12" t="str">
        <f>$B$4</f>
        <v>NFL WAFFLE LINED HOODIE</v>
      </c>
      <c r="B221" s="13" t="s">
        <v>173</v>
      </c>
      <c r="C221" s="14" t="str">
        <f t="shared" ref="C221:D221" si="177">C$11</f>
        <v>CAN - TOP</v>
      </c>
      <c r="D221" s="14" t="str">
        <f t="shared" si="177"/>
        <v>CAN - MRK</v>
      </c>
      <c r="E221" s="14" t="str">
        <f>E$11</f>
        <v>CAN - Fanatics US</v>
      </c>
      <c r="F221" s="14" t="str">
        <f t="shared" ref="F221:P221" si="178">F$11</f>
        <v>CAN - Fanatics CAN</v>
      </c>
      <c r="G221" s="14" t="str">
        <f t="shared" si="178"/>
        <v>CAN - Fanatics INT</v>
      </c>
      <c r="H221" s="14" t="str">
        <f t="shared" si="178"/>
        <v>Fanatics In-Venue</v>
      </c>
      <c r="I221" s="14" t="str">
        <f t="shared" si="178"/>
        <v>Team/Venue 1</v>
      </c>
      <c r="J221" s="14" t="str">
        <f t="shared" si="178"/>
        <v>Team/Venue 2</v>
      </c>
      <c r="K221" s="14" t="str">
        <f t="shared" si="178"/>
        <v>Team/Venue 3</v>
      </c>
      <c r="L221" s="14" t="str">
        <f t="shared" si="178"/>
        <v>Team/Venue 4</v>
      </c>
      <c r="M221" s="14" t="str">
        <f t="shared" si="178"/>
        <v>Team/Venue 5</v>
      </c>
      <c r="N221" s="14" t="str">
        <f t="shared" si="178"/>
        <v>Team/Venue 6</v>
      </c>
      <c r="O221" s="14" t="str">
        <f t="shared" si="178"/>
        <v>CAN - CONTRACTUAL</v>
      </c>
      <c r="P221" s="15" t="str">
        <f t="shared" si="178"/>
        <v>CAN - ECA</v>
      </c>
      <c r="Q221" s="15" t="s">
        <v>25</v>
      </c>
      <c r="R221" s="15" t="s">
        <v>26</v>
      </c>
      <c r="S221" s="15" t="s">
        <v>27</v>
      </c>
      <c r="T221" s="15" t="s">
        <v>28</v>
      </c>
      <c r="U221" s="15" t="s">
        <v>29</v>
      </c>
      <c r="V221" s="15" t="s">
        <v>30</v>
      </c>
      <c r="W221" s="15" t="s">
        <v>31</v>
      </c>
      <c r="X221" s="16" t="s">
        <v>32</v>
      </c>
      <c r="Y221" s="16" t="s">
        <v>33</v>
      </c>
      <c r="Z221" s="16" t="s">
        <v>34</v>
      </c>
      <c r="AA221" s="16" t="s">
        <v>35</v>
      </c>
      <c r="AB221" s="17" t="s">
        <v>36</v>
      </c>
      <c r="AC221" s="18" t="s">
        <v>37</v>
      </c>
      <c r="AD221" s="19" t="s">
        <v>38</v>
      </c>
      <c r="AE221" s="4"/>
    </row>
    <row r="222" spans="1:54" x14ac:dyDescent="0.25">
      <c r="A222" s="25" t="s">
        <v>174</v>
      </c>
      <c r="B222" s="26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8">
        <f t="shared" ref="AC222:AC231" si="179">SUM(C222:AB222)</f>
        <v>0</v>
      </c>
      <c r="AD222" s="29">
        <f t="shared" ref="AD222:AD231" si="180">B222-AC222</f>
        <v>0</v>
      </c>
    </row>
    <row r="223" spans="1:54" x14ac:dyDescent="0.25">
      <c r="A223" s="35" t="s">
        <v>43</v>
      </c>
      <c r="B223" s="31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8">
        <f t="shared" si="179"/>
        <v>0</v>
      </c>
      <c r="AD223" s="29">
        <f t="shared" si="180"/>
        <v>0</v>
      </c>
      <c r="AS223" s="2" t="str">
        <f>B221</f>
        <v xml:space="preserve">LA CHARGERS BLUE	</v>
      </c>
      <c r="AT223" s="35" t="s">
        <v>70</v>
      </c>
      <c r="AU223" s="35" t="s">
        <v>56</v>
      </c>
      <c r="AV223" s="35" t="s">
        <v>58</v>
      </c>
      <c r="AW223" s="35" t="s">
        <v>60</v>
      </c>
      <c r="AX223" s="35" t="s">
        <v>62</v>
      </c>
      <c r="AY223" s="35" t="s">
        <v>64</v>
      </c>
      <c r="AZ223" s="35" t="s">
        <v>66</v>
      </c>
      <c r="BA223" s="35" t="s">
        <v>68</v>
      </c>
    </row>
    <row r="224" spans="1:54" x14ac:dyDescent="0.25">
      <c r="A224" s="25" t="s">
        <v>44</v>
      </c>
      <c r="B224" s="31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31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8">
        <f t="shared" si="179"/>
        <v>0</v>
      </c>
      <c r="AD224" s="29">
        <f t="shared" si="180"/>
        <v>0</v>
      </c>
      <c r="AE224" s="2" t="str">
        <f t="shared" ref="AE224" si="181">AS223</f>
        <v xml:space="preserve">LA CHARGERS BLUE	</v>
      </c>
      <c r="AS224" s="37" t="s">
        <v>52</v>
      </c>
      <c r="AT224" s="28">
        <f>AC224</f>
        <v>0</v>
      </c>
      <c r="AU224" s="28">
        <f>AC225</f>
        <v>2</v>
      </c>
      <c r="AV224" s="28">
        <f>AC226</f>
        <v>12</v>
      </c>
      <c r="AW224" s="28">
        <f>AC227</f>
        <v>26</v>
      </c>
      <c r="AX224" s="28">
        <f>AC228</f>
        <v>31</v>
      </c>
      <c r="AY224" s="28">
        <f>AC229</f>
        <v>18</v>
      </c>
      <c r="AZ224" s="28">
        <f>AC230</f>
        <v>9</v>
      </c>
      <c r="BA224" s="28">
        <f>AC231</f>
        <v>2</v>
      </c>
      <c r="BB224" s="39">
        <f>AC232</f>
        <v>100</v>
      </c>
    </row>
    <row r="225" spans="1:31" ht="15" x14ac:dyDescent="0.25">
      <c r="A225" s="25" t="s">
        <v>45</v>
      </c>
      <c r="B225" s="31">
        <v>2</v>
      </c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31">
        <v>2</v>
      </c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8">
        <f t="shared" si="179"/>
        <v>2</v>
      </c>
      <c r="AD225" s="29">
        <f t="shared" si="180"/>
        <v>0</v>
      </c>
      <c r="AE225"/>
    </row>
    <row r="226" spans="1:31" ht="15" x14ac:dyDescent="0.25">
      <c r="A226" s="25" t="s">
        <v>46</v>
      </c>
      <c r="B226" s="31">
        <v>12</v>
      </c>
      <c r="C226" s="27"/>
      <c r="D226" s="27"/>
      <c r="E226" s="27">
        <v>2</v>
      </c>
      <c r="F226" s="27"/>
      <c r="G226" s="27"/>
      <c r="H226" s="27"/>
      <c r="I226" s="27">
        <v>3</v>
      </c>
      <c r="J226" s="27"/>
      <c r="K226" s="27"/>
      <c r="L226" s="27"/>
      <c r="M226" s="27"/>
      <c r="N226" s="27"/>
      <c r="O226" s="27"/>
      <c r="P226" s="31">
        <v>7</v>
      </c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8">
        <f t="shared" si="179"/>
        <v>12</v>
      </c>
      <c r="AD226" s="29">
        <f t="shared" si="180"/>
        <v>0</v>
      </c>
      <c r="AE226"/>
    </row>
    <row r="227" spans="1:31" ht="15" x14ac:dyDescent="0.25">
      <c r="A227" s="25" t="s">
        <v>47</v>
      </c>
      <c r="B227" s="31">
        <v>26</v>
      </c>
      <c r="C227" s="27">
        <v>1</v>
      </c>
      <c r="D227" s="27">
        <v>1</v>
      </c>
      <c r="E227" s="27">
        <v>5</v>
      </c>
      <c r="F227" s="27"/>
      <c r="G227" s="27"/>
      <c r="H227" s="27"/>
      <c r="I227" s="27">
        <v>4</v>
      </c>
      <c r="J227" s="27"/>
      <c r="K227" s="27"/>
      <c r="L227" s="27"/>
      <c r="M227" s="27"/>
      <c r="N227" s="27"/>
      <c r="O227" s="27">
        <v>1</v>
      </c>
      <c r="P227" s="31">
        <v>14</v>
      </c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8">
        <f t="shared" si="179"/>
        <v>26</v>
      </c>
      <c r="AD227" s="29">
        <f t="shared" si="180"/>
        <v>0</v>
      </c>
      <c r="AE227"/>
    </row>
    <row r="228" spans="1:31" ht="15" x14ac:dyDescent="0.25">
      <c r="A228" s="25" t="s">
        <v>48</v>
      </c>
      <c r="B228" s="31">
        <v>31</v>
      </c>
      <c r="C228" s="27"/>
      <c r="D228" s="27">
        <v>1</v>
      </c>
      <c r="E228" s="27">
        <v>8</v>
      </c>
      <c r="F228" s="27"/>
      <c r="G228" s="27"/>
      <c r="H228" s="27"/>
      <c r="I228" s="27">
        <v>6</v>
      </c>
      <c r="J228" s="27"/>
      <c r="K228" s="27"/>
      <c r="L228" s="27"/>
      <c r="M228" s="27"/>
      <c r="N228" s="27"/>
      <c r="O228" s="27">
        <v>1</v>
      </c>
      <c r="P228" s="31">
        <v>15</v>
      </c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8">
        <f t="shared" si="179"/>
        <v>31</v>
      </c>
      <c r="AD228" s="29">
        <f t="shared" si="180"/>
        <v>0</v>
      </c>
      <c r="AE228"/>
    </row>
    <row r="229" spans="1:31" x14ac:dyDescent="0.25">
      <c r="A229" s="25" t="s">
        <v>49</v>
      </c>
      <c r="B229" s="31">
        <v>18</v>
      </c>
      <c r="C229" s="27"/>
      <c r="D229" s="27"/>
      <c r="E229" s="27">
        <v>5</v>
      </c>
      <c r="F229" s="27"/>
      <c r="G229" s="27"/>
      <c r="H229" s="27"/>
      <c r="I229" s="27">
        <v>3</v>
      </c>
      <c r="J229" s="27"/>
      <c r="K229" s="27"/>
      <c r="L229" s="27"/>
      <c r="M229" s="27"/>
      <c r="N229" s="27"/>
      <c r="O229" s="27"/>
      <c r="P229" s="31">
        <v>10</v>
      </c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8">
        <f t="shared" si="179"/>
        <v>18</v>
      </c>
      <c r="AD229" s="29">
        <f t="shared" si="180"/>
        <v>0</v>
      </c>
      <c r="AE229" s="37"/>
    </row>
    <row r="230" spans="1:31" x14ac:dyDescent="0.25">
      <c r="A230" s="25" t="s">
        <v>50</v>
      </c>
      <c r="B230" s="31">
        <v>9</v>
      </c>
      <c r="C230" s="27"/>
      <c r="D230" s="27"/>
      <c r="E230" s="27">
        <v>3</v>
      </c>
      <c r="F230" s="27"/>
      <c r="G230" s="27"/>
      <c r="H230" s="27"/>
      <c r="I230" s="27">
        <v>2</v>
      </c>
      <c r="J230" s="27"/>
      <c r="K230" s="27"/>
      <c r="L230" s="27"/>
      <c r="M230" s="27"/>
      <c r="N230" s="27"/>
      <c r="O230" s="27"/>
      <c r="P230" s="31">
        <v>4</v>
      </c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8">
        <f t="shared" si="179"/>
        <v>9</v>
      </c>
      <c r="AD230" s="29">
        <f t="shared" si="180"/>
        <v>0</v>
      </c>
      <c r="AE230" s="37"/>
    </row>
    <row r="231" spans="1:31" x14ac:dyDescent="0.25">
      <c r="A231" s="25" t="s">
        <v>51</v>
      </c>
      <c r="B231" s="31">
        <v>2</v>
      </c>
      <c r="C231" s="27"/>
      <c r="D231" s="27"/>
      <c r="E231" s="27">
        <v>2</v>
      </c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31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8">
        <f t="shared" si="179"/>
        <v>2</v>
      </c>
      <c r="AD231" s="29">
        <f t="shared" si="180"/>
        <v>0</v>
      </c>
      <c r="AE231" s="37"/>
    </row>
    <row r="232" spans="1:31" x14ac:dyDescent="0.25">
      <c r="A232" s="35" t="s">
        <v>52</v>
      </c>
      <c r="B232" s="39">
        <f>SUM(B222:B231)</f>
        <v>100</v>
      </c>
      <c r="C232" s="39">
        <f t="shared" ref="C232:AB232" si="182">SUM(C222:C231)</f>
        <v>1</v>
      </c>
      <c r="D232" s="39">
        <f t="shared" si="182"/>
        <v>2</v>
      </c>
      <c r="E232" s="39">
        <f t="shared" si="182"/>
        <v>25</v>
      </c>
      <c r="F232" s="39">
        <f t="shared" si="182"/>
        <v>0</v>
      </c>
      <c r="G232" s="39">
        <f t="shared" si="182"/>
        <v>0</v>
      </c>
      <c r="H232" s="39">
        <f t="shared" si="182"/>
        <v>0</v>
      </c>
      <c r="I232" s="39">
        <f t="shared" si="182"/>
        <v>18</v>
      </c>
      <c r="J232" s="39">
        <f t="shared" si="182"/>
        <v>0</v>
      </c>
      <c r="K232" s="39">
        <f t="shared" si="182"/>
        <v>0</v>
      </c>
      <c r="L232" s="39">
        <f t="shared" si="182"/>
        <v>0</v>
      </c>
      <c r="M232" s="39">
        <f t="shared" si="182"/>
        <v>0</v>
      </c>
      <c r="N232" s="39">
        <f t="shared" si="182"/>
        <v>0</v>
      </c>
      <c r="O232" s="39">
        <f t="shared" si="182"/>
        <v>2</v>
      </c>
      <c r="P232" s="39">
        <f t="shared" si="182"/>
        <v>52</v>
      </c>
      <c r="Q232" s="39">
        <f t="shared" si="182"/>
        <v>0</v>
      </c>
      <c r="R232" s="39">
        <f t="shared" si="182"/>
        <v>0</v>
      </c>
      <c r="S232" s="39">
        <f t="shared" si="182"/>
        <v>0</v>
      </c>
      <c r="T232" s="39">
        <f t="shared" si="182"/>
        <v>0</v>
      </c>
      <c r="U232" s="39">
        <f t="shared" si="182"/>
        <v>0</v>
      </c>
      <c r="V232" s="39">
        <f t="shared" si="182"/>
        <v>0</v>
      </c>
      <c r="W232" s="39">
        <f t="shared" si="182"/>
        <v>0</v>
      </c>
      <c r="X232" s="39">
        <f t="shared" si="182"/>
        <v>0</v>
      </c>
      <c r="Y232" s="39">
        <f t="shared" si="182"/>
        <v>0</v>
      </c>
      <c r="Z232" s="39">
        <f t="shared" si="182"/>
        <v>0</v>
      </c>
      <c r="AA232" s="39">
        <f t="shared" si="182"/>
        <v>0</v>
      </c>
      <c r="AB232" s="39">
        <f t="shared" si="182"/>
        <v>0</v>
      </c>
      <c r="AC232" s="39">
        <f>SUM(AC222:AC231)</f>
        <v>100</v>
      </c>
      <c r="AD232" s="31">
        <f>SUM(AD222:AD231)</f>
        <v>0</v>
      </c>
      <c r="AE232" s="37"/>
    </row>
    <row r="234" spans="1:31" hidden="1" outlineLevel="1" x14ac:dyDescent="0.25"/>
    <row r="235" spans="1:31" ht="33.75" hidden="1" outlineLevel="1" x14ac:dyDescent="0.25">
      <c r="A235" s="12" t="str">
        <f>$B$4</f>
        <v>NFL WAFFLE LINED HOODIE</v>
      </c>
      <c r="B235" s="13"/>
      <c r="C235" s="14" t="str">
        <f t="shared" ref="C235:D235" si="183">C$11</f>
        <v>CAN - TOP</v>
      </c>
      <c r="D235" s="14" t="str">
        <f t="shared" si="183"/>
        <v>CAN - MRK</v>
      </c>
      <c r="E235" s="14" t="str">
        <f>E$11</f>
        <v>CAN - Fanatics US</v>
      </c>
      <c r="F235" s="14" t="str">
        <f t="shared" ref="F235:P235" si="184">F$11</f>
        <v>CAN - Fanatics CAN</v>
      </c>
      <c r="G235" s="14" t="str">
        <f t="shared" si="184"/>
        <v>CAN - Fanatics INT</v>
      </c>
      <c r="H235" s="14" t="str">
        <f t="shared" si="184"/>
        <v>Fanatics In-Venue</v>
      </c>
      <c r="I235" s="14" t="str">
        <f t="shared" si="184"/>
        <v>Team/Venue 1</v>
      </c>
      <c r="J235" s="14" t="str">
        <f t="shared" si="184"/>
        <v>Team/Venue 2</v>
      </c>
      <c r="K235" s="14" t="str">
        <f t="shared" si="184"/>
        <v>Team/Venue 3</v>
      </c>
      <c r="L235" s="14" t="str">
        <f t="shared" si="184"/>
        <v>Team/Venue 4</v>
      </c>
      <c r="M235" s="14" t="str">
        <f t="shared" si="184"/>
        <v>Team/Venue 5</v>
      </c>
      <c r="N235" s="14" t="str">
        <f t="shared" si="184"/>
        <v>Team/Venue 6</v>
      </c>
      <c r="O235" s="14" t="str">
        <f t="shared" si="184"/>
        <v>CAN - CONTRACTUAL</v>
      </c>
      <c r="P235" s="15" t="str">
        <f t="shared" si="184"/>
        <v>CAN - ECA</v>
      </c>
      <c r="Q235" s="15" t="s">
        <v>25</v>
      </c>
      <c r="R235" s="15" t="s">
        <v>26</v>
      </c>
      <c r="S235" s="15" t="s">
        <v>27</v>
      </c>
      <c r="T235" s="15" t="s">
        <v>28</v>
      </c>
      <c r="U235" s="15" t="s">
        <v>29</v>
      </c>
      <c r="V235" s="15" t="s">
        <v>30</v>
      </c>
      <c r="W235" s="15" t="s">
        <v>31</v>
      </c>
      <c r="X235" s="16" t="s">
        <v>32</v>
      </c>
      <c r="Y235" s="16" t="s">
        <v>33</v>
      </c>
      <c r="Z235" s="16" t="s">
        <v>34</v>
      </c>
      <c r="AA235" s="16" t="s">
        <v>35</v>
      </c>
      <c r="AB235" s="17" t="s">
        <v>36</v>
      </c>
      <c r="AC235" s="18" t="s">
        <v>37</v>
      </c>
      <c r="AD235" s="19" t="s">
        <v>38</v>
      </c>
      <c r="AE235" s="4"/>
    </row>
    <row r="236" spans="1:31" hidden="1" outlineLevel="1" x14ac:dyDescent="0.25">
      <c r="A236" s="25" t="s">
        <v>79</v>
      </c>
      <c r="B236" s="26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8">
        <f t="shared" ref="AC236:AC245" si="185">SUM(C236:AB236)</f>
        <v>0</v>
      </c>
      <c r="AD236" s="29">
        <f t="shared" ref="AD236:AD245" si="186">B236-AC236</f>
        <v>0</v>
      </c>
    </row>
    <row r="237" spans="1:31" hidden="1" outlineLevel="1" x14ac:dyDescent="0.25">
      <c r="A237" s="35" t="s">
        <v>43</v>
      </c>
      <c r="B237" s="31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8">
        <f t="shared" si="185"/>
        <v>0</v>
      </c>
      <c r="AD237" s="29">
        <f t="shared" si="186"/>
        <v>0</v>
      </c>
    </row>
    <row r="238" spans="1:31" hidden="1" outlineLevel="1" x14ac:dyDescent="0.25">
      <c r="A238" s="25" t="s">
        <v>44</v>
      </c>
      <c r="B238" s="31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31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8">
        <f t="shared" si="185"/>
        <v>0</v>
      </c>
      <c r="AD238" s="29">
        <f t="shared" si="186"/>
        <v>0</v>
      </c>
      <c r="AE238" s="2">
        <f t="shared" ref="AE238" si="187">AS237</f>
        <v>0</v>
      </c>
    </row>
    <row r="239" spans="1:31" ht="15" hidden="1" outlineLevel="1" x14ac:dyDescent="0.25">
      <c r="A239" s="25" t="s">
        <v>45</v>
      </c>
      <c r="B239" s="31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31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8">
        <f t="shared" si="185"/>
        <v>0</v>
      </c>
      <c r="AD239" s="29">
        <f t="shared" si="186"/>
        <v>0</v>
      </c>
      <c r="AE239"/>
    </row>
    <row r="240" spans="1:31" ht="15" hidden="1" outlineLevel="1" x14ac:dyDescent="0.25">
      <c r="A240" s="25" t="s">
        <v>46</v>
      </c>
      <c r="B240" s="31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31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8">
        <f t="shared" si="185"/>
        <v>0</v>
      </c>
      <c r="AD240" s="29">
        <f t="shared" si="186"/>
        <v>0</v>
      </c>
      <c r="AE240"/>
    </row>
    <row r="241" spans="1:31" ht="15" hidden="1" outlineLevel="1" x14ac:dyDescent="0.25">
      <c r="A241" s="25" t="s">
        <v>47</v>
      </c>
      <c r="B241" s="31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31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8">
        <f t="shared" si="185"/>
        <v>0</v>
      </c>
      <c r="AD241" s="29">
        <f t="shared" si="186"/>
        <v>0</v>
      </c>
      <c r="AE241"/>
    </row>
    <row r="242" spans="1:31" ht="15" hidden="1" outlineLevel="1" x14ac:dyDescent="0.25">
      <c r="A242" s="25" t="s">
        <v>48</v>
      </c>
      <c r="B242" s="31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31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8">
        <f t="shared" si="185"/>
        <v>0</v>
      </c>
      <c r="AD242" s="29">
        <f t="shared" si="186"/>
        <v>0</v>
      </c>
      <c r="AE242"/>
    </row>
    <row r="243" spans="1:31" hidden="1" outlineLevel="1" x14ac:dyDescent="0.25">
      <c r="A243" s="25" t="s">
        <v>49</v>
      </c>
      <c r="B243" s="31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31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8">
        <f t="shared" si="185"/>
        <v>0</v>
      </c>
      <c r="AD243" s="29">
        <f t="shared" si="186"/>
        <v>0</v>
      </c>
      <c r="AE243" s="37"/>
    </row>
    <row r="244" spans="1:31" hidden="1" outlineLevel="1" x14ac:dyDescent="0.25">
      <c r="A244" s="25" t="s">
        <v>50</v>
      </c>
      <c r="B244" s="31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31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8">
        <f t="shared" si="185"/>
        <v>0</v>
      </c>
      <c r="AD244" s="29">
        <f t="shared" si="186"/>
        <v>0</v>
      </c>
      <c r="AE244" s="37"/>
    </row>
    <row r="245" spans="1:31" hidden="1" outlineLevel="1" x14ac:dyDescent="0.25">
      <c r="A245" s="25" t="s">
        <v>51</v>
      </c>
      <c r="B245" s="31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31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8">
        <f t="shared" si="185"/>
        <v>0</v>
      </c>
      <c r="AD245" s="29">
        <f t="shared" si="186"/>
        <v>0</v>
      </c>
      <c r="AE245" s="37"/>
    </row>
    <row r="246" spans="1:31" hidden="1" outlineLevel="1" x14ac:dyDescent="0.25">
      <c r="A246" s="35" t="s">
        <v>52</v>
      </c>
      <c r="B246" s="39">
        <f>SUM(B236:B245)</f>
        <v>0</v>
      </c>
      <c r="C246" s="39">
        <f t="shared" ref="C246:AB246" si="188">SUM(C236:C245)</f>
        <v>0</v>
      </c>
      <c r="D246" s="39">
        <f t="shared" si="188"/>
        <v>0</v>
      </c>
      <c r="E246" s="39">
        <f t="shared" si="188"/>
        <v>0</v>
      </c>
      <c r="F246" s="39">
        <f t="shared" si="188"/>
        <v>0</v>
      </c>
      <c r="G246" s="39">
        <f t="shared" si="188"/>
        <v>0</v>
      </c>
      <c r="H246" s="39">
        <f t="shared" si="188"/>
        <v>0</v>
      </c>
      <c r="I246" s="39">
        <f t="shared" si="188"/>
        <v>0</v>
      </c>
      <c r="J246" s="39">
        <f t="shared" si="188"/>
        <v>0</v>
      </c>
      <c r="K246" s="39">
        <f t="shared" si="188"/>
        <v>0</v>
      </c>
      <c r="L246" s="39">
        <f t="shared" si="188"/>
        <v>0</v>
      </c>
      <c r="M246" s="39">
        <f t="shared" si="188"/>
        <v>0</v>
      </c>
      <c r="N246" s="39">
        <f t="shared" si="188"/>
        <v>0</v>
      </c>
      <c r="O246" s="39">
        <f t="shared" si="188"/>
        <v>0</v>
      </c>
      <c r="P246" s="39">
        <f t="shared" si="188"/>
        <v>0</v>
      </c>
      <c r="Q246" s="39">
        <f t="shared" si="188"/>
        <v>0</v>
      </c>
      <c r="R246" s="39">
        <f t="shared" si="188"/>
        <v>0</v>
      </c>
      <c r="S246" s="39">
        <f t="shared" si="188"/>
        <v>0</v>
      </c>
      <c r="T246" s="39">
        <f t="shared" si="188"/>
        <v>0</v>
      </c>
      <c r="U246" s="39">
        <f t="shared" si="188"/>
        <v>0</v>
      </c>
      <c r="V246" s="39">
        <f t="shared" si="188"/>
        <v>0</v>
      </c>
      <c r="W246" s="39">
        <f t="shared" si="188"/>
        <v>0</v>
      </c>
      <c r="X246" s="39">
        <f t="shared" si="188"/>
        <v>0</v>
      </c>
      <c r="Y246" s="39">
        <f t="shared" si="188"/>
        <v>0</v>
      </c>
      <c r="Z246" s="39">
        <f t="shared" si="188"/>
        <v>0</v>
      </c>
      <c r="AA246" s="39">
        <f t="shared" si="188"/>
        <v>0</v>
      </c>
      <c r="AB246" s="39">
        <f t="shared" si="188"/>
        <v>0</v>
      </c>
      <c r="AC246" s="39">
        <f>SUM(AC236:AC245)</f>
        <v>0</v>
      </c>
      <c r="AD246" s="31">
        <f>SUM(AD236:AD245)</f>
        <v>0</v>
      </c>
      <c r="AE246" s="37"/>
    </row>
    <row r="247" spans="1:31" hidden="1" outlineLevel="1" x14ac:dyDescent="0.25"/>
    <row r="248" spans="1:31" hidden="1" outlineLevel="1" x14ac:dyDescent="0.25"/>
    <row r="249" spans="1:31" ht="33.75" hidden="1" outlineLevel="1" x14ac:dyDescent="0.25">
      <c r="A249" s="12" t="str">
        <f>$B$4</f>
        <v>NFL WAFFLE LINED HOODIE</v>
      </c>
      <c r="B249" s="13"/>
      <c r="C249" s="14" t="str">
        <f t="shared" ref="C249:D249" si="189">C$11</f>
        <v>CAN - TOP</v>
      </c>
      <c r="D249" s="14" t="str">
        <f t="shared" si="189"/>
        <v>CAN - MRK</v>
      </c>
      <c r="E249" s="14" t="str">
        <f>E$11</f>
        <v>CAN - Fanatics US</v>
      </c>
      <c r="F249" s="14" t="str">
        <f t="shared" ref="F249:P249" si="190">F$11</f>
        <v>CAN - Fanatics CAN</v>
      </c>
      <c r="G249" s="14" t="str">
        <f t="shared" si="190"/>
        <v>CAN - Fanatics INT</v>
      </c>
      <c r="H249" s="14" t="str">
        <f t="shared" si="190"/>
        <v>Fanatics In-Venue</v>
      </c>
      <c r="I249" s="14" t="str">
        <f t="shared" si="190"/>
        <v>Team/Venue 1</v>
      </c>
      <c r="J249" s="14" t="str">
        <f t="shared" si="190"/>
        <v>Team/Venue 2</v>
      </c>
      <c r="K249" s="14" t="str">
        <f t="shared" si="190"/>
        <v>Team/Venue 3</v>
      </c>
      <c r="L249" s="14" t="str">
        <f t="shared" si="190"/>
        <v>Team/Venue 4</v>
      </c>
      <c r="M249" s="14" t="str">
        <f t="shared" si="190"/>
        <v>Team/Venue 5</v>
      </c>
      <c r="N249" s="14" t="str">
        <f t="shared" si="190"/>
        <v>Team/Venue 6</v>
      </c>
      <c r="O249" s="14" t="str">
        <f t="shared" si="190"/>
        <v>CAN - CONTRACTUAL</v>
      </c>
      <c r="P249" s="15" t="str">
        <f t="shared" si="190"/>
        <v>CAN - ECA</v>
      </c>
      <c r="Q249" s="15" t="s">
        <v>25</v>
      </c>
      <c r="R249" s="15" t="s">
        <v>26</v>
      </c>
      <c r="S249" s="15" t="s">
        <v>27</v>
      </c>
      <c r="T249" s="15" t="s">
        <v>28</v>
      </c>
      <c r="U249" s="15" t="s">
        <v>29</v>
      </c>
      <c r="V249" s="15" t="s">
        <v>30</v>
      </c>
      <c r="W249" s="15" t="s">
        <v>31</v>
      </c>
      <c r="X249" s="16" t="s">
        <v>32</v>
      </c>
      <c r="Y249" s="16" t="s">
        <v>33</v>
      </c>
      <c r="Z249" s="16" t="s">
        <v>34</v>
      </c>
      <c r="AA249" s="16" t="s">
        <v>35</v>
      </c>
      <c r="AB249" s="17" t="s">
        <v>36</v>
      </c>
      <c r="AC249" s="18" t="s">
        <v>37</v>
      </c>
      <c r="AD249" s="19" t="s">
        <v>38</v>
      </c>
      <c r="AE249" s="4"/>
    </row>
    <row r="250" spans="1:31" hidden="1" outlineLevel="1" x14ac:dyDescent="0.25">
      <c r="A250" s="25" t="s">
        <v>79</v>
      </c>
      <c r="B250" s="26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8">
        <f t="shared" ref="AC250:AC259" si="191">SUM(C250:AB250)</f>
        <v>0</v>
      </c>
      <c r="AD250" s="29">
        <f t="shared" ref="AD250:AD259" si="192">B250-AC250</f>
        <v>0</v>
      </c>
    </row>
    <row r="251" spans="1:31" hidden="1" outlineLevel="1" x14ac:dyDescent="0.25">
      <c r="A251" s="35" t="s">
        <v>43</v>
      </c>
      <c r="B251" s="31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8">
        <f t="shared" si="191"/>
        <v>0</v>
      </c>
      <c r="AD251" s="29">
        <f t="shared" si="192"/>
        <v>0</v>
      </c>
    </row>
    <row r="252" spans="1:31" hidden="1" outlineLevel="1" x14ac:dyDescent="0.25">
      <c r="A252" s="25" t="s">
        <v>44</v>
      </c>
      <c r="B252" s="31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31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8">
        <f t="shared" si="191"/>
        <v>0</v>
      </c>
      <c r="AD252" s="29">
        <f t="shared" si="192"/>
        <v>0</v>
      </c>
      <c r="AE252" s="2">
        <f t="shared" ref="AE252" si="193">AS251</f>
        <v>0</v>
      </c>
    </row>
    <row r="253" spans="1:31" ht="15" hidden="1" outlineLevel="1" x14ac:dyDescent="0.25">
      <c r="A253" s="25" t="s">
        <v>45</v>
      </c>
      <c r="B253" s="31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31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8">
        <f t="shared" si="191"/>
        <v>0</v>
      </c>
      <c r="AD253" s="29">
        <f t="shared" si="192"/>
        <v>0</v>
      </c>
      <c r="AE253"/>
    </row>
    <row r="254" spans="1:31" ht="15" hidden="1" outlineLevel="1" x14ac:dyDescent="0.25">
      <c r="A254" s="25" t="s">
        <v>46</v>
      </c>
      <c r="B254" s="31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31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8">
        <f t="shared" si="191"/>
        <v>0</v>
      </c>
      <c r="AD254" s="29">
        <f t="shared" si="192"/>
        <v>0</v>
      </c>
      <c r="AE254"/>
    </row>
    <row r="255" spans="1:31" ht="15" hidden="1" outlineLevel="1" x14ac:dyDescent="0.25">
      <c r="A255" s="25" t="s">
        <v>47</v>
      </c>
      <c r="B255" s="31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31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8">
        <f t="shared" si="191"/>
        <v>0</v>
      </c>
      <c r="AD255" s="29">
        <f t="shared" si="192"/>
        <v>0</v>
      </c>
      <c r="AE255"/>
    </row>
    <row r="256" spans="1:31" ht="15" hidden="1" outlineLevel="1" x14ac:dyDescent="0.25">
      <c r="A256" s="25" t="s">
        <v>48</v>
      </c>
      <c r="B256" s="31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31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8">
        <f t="shared" si="191"/>
        <v>0</v>
      </c>
      <c r="AD256" s="29">
        <f t="shared" si="192"/>
        <v>0</v>
      </c>
      <c r="AE256"/>
    </row>
    <row r="257" spans="1:31" hidden="1" outlineLevel="1" x14ac:dyDescent="0.25">
      <c r="A257" s="25" t="s">
        <v>49</v>
      </c>
      <c r="B257" s="31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31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8">
        <f t="shared" si="191"/>
        <v>0</v>
      </c>
      <c r="AD257" s="29">
        <f t="shared" si="192"/>
        <v>0</v>
      </c>
      <c r="AE257" s="37"/>
    </row>
    <row r="258" spans="1:31" hidden="1" outlineLevel="1" x14ac:dyDescent="0.25">
      <c r="A258" s="25" t="s">
        <v>50</v>
      </c>
      <c r="B258" s="31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31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8">
        <f t="shared" si="191"/>
        <v>0</v>
      </c>
      <c r="AD258" s="29">
        <f t="shared" si="192"/>
        <v>0</v>
      </c>
      <c r="AE258" s="37"/>
    </row>
    <row r="259" spans="1:31" hidden="1" outlineLevel="1" x14ac:dyDescent="0.25">
      <c r="A259" s="25" t="s">
        <v>51</v>
      </c>
      <c r="B259" s="31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31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8">
        <f t="shared" si="191"/>
        <v>0</v>
      </c>
      <c r="AD259" s="29">
        <f t="shared" si="192"/>
        <v>0</v>
      </c>
      <c r="AE259" s="37"/>
    </row>
    <row r="260" spans="1:31" hidden="1" outlineLevel="1" x14ac:dyDescent="0.25">
      <c r="A260" s="35" t="s">
        <v>52</v>
      </c>
      <c r="B260" s="39">
        <f>SUM(B250:B259)</f>
        <v>0</v>
      </c>
      <c r="C260" s="39">
        <f t="shared" ref="C260:AB260" si="194">SUM(C250:C259)</f>
        <v>0</v>
      </c>
      <c r="D260" s="39">
        <f t="shared" si="194"/>
        <v>0</v>
      </c>
      <c r="E260" s="39">
        <f t="shared" si="194"/>
        <v>0</v>
      </c>
      <c r="F260" s="39">
        <f t="shared" si="194"/>
        <v>0</v>
      </c>
      <c r="G260" s="39">
        <f t="shared" si="194"/>
        <v>0</v>
      </c>
      <c r="H260" s="39">
        <f t="shared" si="194"/>
        <v>0</v>
      </c>
      <c r="I260" s="39">
        <f t="shared" si="194"/>
        <v>0</v>
      </c>
      <c r="J260" s="39">
        <f t="shared" si="194"/>
        <v>0</v>
      </c>
      <c r="K260" s="39">
        <f t="shared" si="194"/>
        <v>0</v>
      </c>
      <c r="L260" s="39">
        <f t="shared" si="194"/>
        <v>0</v>
      </c>
      <c r="M260" s="39">
        <f t="shared" si="194"/>
        <v>0</v>
      </c>
      <c r="N260" s="39">
        <f t="shared" si="194"/>
        <v>0</v>
      </c>
      <c r="O260" s="39">
        <f t="shared" si="194"/>
        <v>0</v>
      </c>
      <c r="P260" s="39">
        <f t="shared" si="194"/>
        <v>0</v>
      </c>
      <c r="Q260" s="39">
        <f t="shared" si="194"/>
        <v>0</v>
      </c>
      <c r="R260" s="39">
        <f t="shared" si="194"/>
        <v>0</v>
      </c>
      <c r="S260" s="39">
        <f t="shared" si="194"/>
        <v>0</v>
      </c>
      <c r="T260" s="39">
        <f t="shared" si="194"/>
        <v>0</v>
      </c>
      <c r="U260" s="39">
        <f t="shared" si="194"/>
        <v>0</v>
      </c>
      <c r="V260" s="39">
        <f t="shared" si="194"/>
        <v>0</v>
      </c>
      <c r="W260" s="39">
        <f t="shared" si="194"/>
        <v>0</v>
      </c>
      <c r="X260" s="39">
        <f t="shared" si="194"/>
        <v>0</v>
      </c>
      <c r="Y260" s="39">
        <f t="shared" si="194"/>
        <v>0</v>
      </c>
      <c r="Z260" s="39">
        <f t="shared" si="194"/>
        <v>0</v>
      </c>
      <c r="AA260" s="39">
        <f t="shared" si="194"/>
        <v>0</v>
      </c>
      <c r="AB260" s="39">
        <f t="shared" si="194"/>
        <v>0</v>
      </c>
      <c r="AC260" s="39">
        <f>SUM(AC250:AC259)</f>
        <v>0</v>
      </c>
      <c r="AD260" s="31">
        <f>SUM(AD250:AD259)</f>
        <v>0</v>
      </c>
      <c r="AE260" s="37"/>
    </row>
    <row r="261" spans="1:31" hidden="1" outlineLevel="1" x14ac:dyDescent="0.25"/>
    <row r="262" spans="1:31" hidden="1" outlineLevel="1" x14ac:dyDescent="0.25"/>
    <row r="263" spans="1:31" ht="33.75" hidden="1" outlineLevel="1" x14ac:dyDescent="0.25">
      <c r="A263" s="12" t="str">
        <f>$B$4</f>
        <v>NFL WAFFLE LINED HOODIE</v>
      </c>
      <c r="B263" s="13"/>
      <c r="C263" s="14" t="str">
        <f t="shared" ref="C263:D263" si="195">C$11</f>
        <v>CAN - TOP</v>
      </c>
      <c r="D263" s="14" t="str">
        <f t="shared" si="195"/>
        <v>CAN - MRK</v>
      </c>
      <c r="E263" s="14" t="str">
        <f>E$11</f>
        <v>CAN - Fanatics US</v>
      </c>
      <c r="F263" s="14" t="str">
        <f t="shared" ref="F263:P263" si="196">F$11</f>
        <v>CAN - Fanatics CAN</v>
      </c>
      <c r="G263" s="14" t="str">
        <f t="shared" si="196"/>
        <v>CAN - Fanatics INT</v>
      </c>
      <c r="H263" s="14" t="str">
        <f t="shared" si="196"/>
        <v>Fanatics In-Venue</v>
      </c>
      <c r="I263" s="14" t="str">
        <f t="shared" si="196"/>
        <v>Team/Venue 1</v>
      </c>
      <c r="J263" s="14" t="str">
        <f t="shared" si="196"/>
        <v>Team/Venue 2</v>
      </c>
      <c r="K263" s="14" t="str">
        <f t="shared" si="196"/>
        <v>Team/Venue 3</v>
      </c>
      <c r="L263" s="14" t="str">
        <f t="shared" si="196"/>
        <v>Team/Venue 4</v>
      </c>
      <c r="M263" s="14" t="str">
        <f t="shared" si="196"/>
        <v>Team/Venue 5</v>
      </c>
      <c r="N263" s="14" t="str">
        <f t="shared" si="196"/>
        <v>Team/Venue 6</v>
      </c>
      <c r="O263" s="14" t="str">
        <f t="shared" si="196"/>
        <v>CAN - CONTRACTUAL</v>
      </c>
      <c r="P263" s="15" t="str">
        <f t="shared" si="196"/>
        <v>CAN - ECA</v>
      </c>
      <c r="Q263" s="15" t="s">
        <v>25</v>
      </c>
      <c r="R263" s="15" t="s">
        <v>26</v>
      </c>
      <c r="S263" s="15" t="s">
        <v>27</v>
      </c>
      <c r="T263" s="15" t="s">
        <v>28</v>
      </c>
      <c r="U263" s="15" t="s">
        <v>29</v>
      </c>
      <c r="V263" s="15" t="s">
        <v>30</v>
      </c>
      <c r="W263" s="15" t="s">
        <v>31</v>
      </c>
      <c r="X263" s="16" t="s">
        <v>32</v>
      </c>
      <c r="Y263" s="16" t="s">
        <v>33</v>
      </c>
      <c r="Z263" s="16" t="s">
        <v>34</v>
      </c>
      <c r="AA263" s="16" t="s">
        <v>35</v>
      </c>
      <c r="AB263" s="17" t="s">
        <v>36</v>
      </c>
      <c r="AC263" s="18" t="s">
        <v>37</v>
      </c>
      <c r="AD263" s="19" t="s">
        <v>38</v>
      </c>
      <c r="AE263" s="4"/>
    </row>
    <row r="264" spans="1:31" hidden="1" outlineLevel="1" x14ac:dyDescent="0.25">
      <c r="A264" s="25" t="s">
        <v>79</v>
      </c>
      <c r="B264" s="26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8">
        <f t="shared" ref="AC264:AC273" si="197">SUM(C264:AB264)</f>
        <v>0</v>
      </c>
      <c r="AD264" s="29">
        <f t="shared" ref="AD264:AD273" si="198">B264-AC264</f>
        <v>0</v>
      </c>
    </row>
    <row r="265" spans="1:31" hidden="1" outlineLevel="1" x14ac:dyDescent="0.25">
      <c r="A265" s="35" t="s">
        <v>43</v>
      </c>
      <c r="B265" s="31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8">
        <f t="shared" si="197"/>
        <v>0</v>
      </c>
      <c r="AD265" s="29">
        <f t="shared" si="198"/>
        <v>0</v>
      </c>
    </row>
    <row r="266" spans="1:31" hidden="1" outlineLevel="1" x14ac:dyDescent="0.25">
      <c r="A266" s="25" t="s">
        <v>44</v>
      </c>
      <c r="B266" s="31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31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8">
        <f t="shared" si="197"/>
        <v>0</v>
      </c>
      <c r="AD266" s="29">
        <f t="shared" si="198"/>
        <v>0</v>
      </c>
      <c r="AE266" s="2">
        <f t="shared" ref="AE266" si="199">AS265</f>
        <v>0</v>
      </c>
    </row>
    <row r="267" spans="1:31" ht="15" hidden="1" outlineLevel="1" x14ac:dyDescent="0.25">
      <c r="A267" s="25" t="s">
        <v>45</v>
      </c>
      <c r="B267" s="31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31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8">
        <f t="shared" si="197"/>
        <v>0</v>
      </c>
      <c r="AD267" s="29">
        <f t="shared" si="198"/>
        <v>0</v>
      </c>
      <c r="AE267"/>
    </row>
    <row r="268" spans="1:31" ht="15" hidden="1" outlineLevel="1" x14ac:dyDescent="0.25">
      <c r="A268" s="25" t="s">
        <v>46</v>
      </c>
      <c r="B268" s="31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31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8">
        <f t="shared" si="197"/>
        <v>0</v>
      </c>
      <c r="AD268" s="29">
        <f t="shared" si="198"/>
        <v>0</v>
      </c>
      <c r="AE268"/>
    </row>
    <row r="269" spans="1:31" ht="15" hidden="1" outlineLevel="1" x14ac:dyDescent="0.25">
      <c r="A269" s="25" t="s">
        <v>47</v>
      </c>
      <c r="B269" s="31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31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8">
        <f t="shared" si="197"/>
        <v>0</v>
      </c>
      <c r="AD269" s="29">
        <f t="shared" si="198"/>
        <v>0</v>
      </c>
      <c r="AE269"/>
    </row>
    <row r="270" spans="1:31" ht="15" hidden="1" outlineLevel="1" x14ac:dyDescent="0.25">
      <c r="A270" s="25" t="s">
        <v>48</v>
      </c>
      <c r="B270" s="31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31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8">
        <f t="shared" si="197"/>
        <v>0</v>
      </c>
      <c r="AD270" s="29">
        <f t="shared" si="198"/>
        <v>0</v>
      </c>
      <c r="AE270"/>
    </row>
    <row r="271" spans="1:31" hidden="1" outlineLevel="1" x14ac:dyDescent="0.25">
      <c r="A271" s="25" t="s">
        <v>49</v>
      </c>
      <c r="B271" s="31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31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8">
        <f t="shared" si="197"/>
        <v>0</v>
      </c>
      <c r="AD271" s="29">
        <f t="shared" si="198"/>
        <v>0</v>
      </c>
      <c r="AE271" s="37"/>
    </row>
    <row r="272" spans="1:31" hidden="1" outlineLevel="1" x14ac:dyDescent="0.25">
      <c r="A272" s="25" t="s">
        <v>50</v>
      </c>
      <c r="B272" s="31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31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8">
        <f t="shared" si="197"/>
        <v>0</v>
      </c>
      <c r="AD272" s="29">
        <f t="shared" si="198"/>
        <v>0</v>
      </c>
      <c r="AE272" s="37"/>
    </row>
    <row r="273" spans="1:31" hidden="1" outlineLevel="1" x14ac:dyDescent="0.25">
      <c r="A273" s="25" t="s">
        <v>51</v>
      </c>
      <c r="B273" s="31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31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8">
        <f t="shared" si="197"/>
        <v>0</v>
      </c>
      <c r="AD273" s="29">
        <f t="shared" si="198"/>
        <v>0</v>
      </c>
      <c r="AE273" s="37"/>
    </row>
    <row r="274" spans="1:31" hidden="1" outlineLevel="1" x14ac:dyDescent="0.25">
      <c r="A274" s="35" t="s">
        <v>52</v>
      </c>
      <c r="B274" s="39">
        <f>SUM(B264:B273)</f>
        <v>0</v>
      </c>
      <c r="C274" s="39">
        <f t="shared" ref="C274:AB274" si="200">SUM(C264:C273)</f>
        <v>0</v>
      </c>
      <c r="D274" s="39">
        <f t="shared" si="200"/>
        <v>0</v>
      </c>
      <c r="E274" s="39">
        <f t="shared" si="200"/>
        <v>0</v>
      </c>
      <c r="F274" s="39">
        <f t="shared" si="200"/>
        <v>0</v>
      </c>
      <c r="G274" s="39">
        <f t="shared" si="200"/>
        <v>0</v>
      </c>
      <c r="H274" s="39">
        <f t="shared" si="200"/>
        <v>0</v>
      </c>
      <c r="I274" s="39">
        <f t="shared" si="200"/>
        <v>0</v>
      </c>
      <c r="J274" s="39">
        <f t="shared" si="200"/>
        <v>0</v>
      </c>
      <c r="K274" s="39">
        <f t="shared" si="200"/>
        <v>0</v>
      </c>
      <c r="L274" s="39">
        <f t="shared" si="200"/>
        <v>0</v>
      </c>
      <c r="M274" s="39">
        <f t="shared" si="200"/>
        <v>0</v>
      </c>
      <c r="N274" s="39">
        <f t="shared" si="200"/>
        <v>0</v>
      </c>
      <c r="O274" s="39">
        <f t="shared" si="200"/>
        <v>0</v>
      </c>
      <c r="P274" s="39">
        <f t="shared" si="200"/>
        <v>0</v>
      </c>
      <c r="Q274" s="39">
        <f t="shared" si="200"/>
        <v>0</v>
      </c>
      <c r="R274" s="39">
        <f t="shared" si="200"/>
        <v>0</v>
      </c>
      <c r="S274" s="39">
        <f t="shared" si="200"/>
        <v>0</v>
      </c>
      <c r="T274" s="39">
        <f t="shared" si="200"/>
        <v>0</v>
      </c>
      <c r="U274" s="39">
        <f t="shared" si="200"/>
        <v>0</v>
      </c>
      <c r="V274" s="39">
        <f t="shared" si="200"/>
        <v>0</v>
      </c>
      <c r="W274" s="39">
        <f t="shared" si="200"/>
        <v>0</v>
      </c>
      <c r="X274" s="39">
        <f t="shared" si="200"/>
        <v>0</v>
      </c>
      <c r="Y274" s="39">
        <f t="shared" si="200"/>
        <v>0</v>
      </c>
      <c r="Z274" s="39">
        <f t="shared" si="200"/>
        <v>0</v>
      </c>
      <c r="AA274" s="39">
        <f t="shared" si="200"/>
        <v>0</v>
      </c>
      <c r="AB274" s="39">
        <f t="shared" si="200"/>
        <v>0</v>
      </c>
      <c r="AC274" s="39">
        <f>SUM(AC264:AC273)</f>
        <v>0</v>
      </c>
      <c r="AD274" s="31">
        <f>SUM(AD264:AD273)</f>
        <v>0</v>
      </c>
      <c r="AE274" s="37"/>
    </row>
    <row r="275" spans="1:31" hidden="1" outlineLevel="1" x14ac:dyDescent="0.25"/>
    <row r="276" spans="1:31" hidden="1" outlineLevel="1" x14ac:dyDescent="0.25"/>
    <row r="277" spans="1:31" ht="33.75" hidden="1" outlineLevel="1" x14ac:dyDescent="0.25">
      <c r="A277" s="12" t="str">
        <f>$B$4</f>
        <v>NFL WAFFLE LINED HOODIE</v>
      </c>
      <c r="B277" s="13"/>
      <c r="C277" s="14" t="str">
        <f t="shared" ref="C277:D277" si="201">C$11</f>
        <v>CAN - TOP</v>
      </c>
      <c r="D277" s="14" t="str">
        <f t="shared" si="201"/>
        <v>CAN - MRK</v>
      </c>
      <c r="E277" s="14" t="str">
        <f>E$11</f>
        <v>CAN - Fanatics US</v>
      </c>
      <c r="F277" s="14" t="str">
        <f t="shared" ref="F277:P277" si="202">F$11</f>
        <v>CAN - Fanatics CAN</v>
      </c>
      <c r="G277" s="14" t="str">
        <f t="shared" si="202"/>
        <v>CAN - Fanatics INT</v>
      </c>
      <c r="H277" s="14" t="str">
        <f t="shared" si="202"/>
        <v>Fanatics In-Venue</v>
      </c>
      <c r="I277" s="14" t="str">
        <f t="shared" si="202"/>
        <v>Team/Venue 1</v>
      </c>
      <c r="J277" s="14" t="str">
        <f t="shared" si="202"/>
        <v>Team/Venue 2</v>
      </c>
      <c r="K277" s="14" t="str">
        <f t="shared" si="202"/>
        <v>Team/Venue 3</v>
      </c>
      <c r="L277" s="14" t="str">
        <f t="shared" si="202"/>
        <v>Team/Venue 4</v>
      </c>
      <c r="M277" s="14" t="str">
        <f t="shared" si="202"/>
        <v>Team/Venue 5</v>
      </c>
      <c r="N277" s="14" t="str">
        <f t="shared" si="202"/>
        <v>Team/Venue 6</v>
      </c>
      <c r="O277" s="14" t="str">
        <f t="shared" si="202"/>
        <v>CAN - CONTRACTUAL</v>
      </c>
      <c r="P277" s="15" t="str">
        <f t="shared" si="202"/>
        <v>CAN - ECA</v>
      </c>
      <c r="Q277" s="15" t="s">
        <v>25</v>
      </c>
      <c r="R277" s="15" t="s">
        <v>26</v>
      </c>
      <c r="S277" s="15" t="s">
        <v>27</v>
      </c>
      <c r="T277" s="15" t="s">
        <v>28</v>
      </c>
      <c r="U277" s="15" t="s">
        <v>29</v>
      </c>
      <c r="V277" s="15" t="s">
        <v>30</v>
      </c>
      <c r="W277" s="15" t="s">
        <v>31</v>
      </c>
      <c r="X277" s="16" t="s">
        <v>32</v>
      </c>
      <c r="Y277" s="16" t="s">
        <v>33</v>
      </c>
      <c r="Z277" s="16" t="s">
        <v>34</v>
      </c>
      <c r="AA277" s="16" t="s">
        <v>35</v>
      </c>
      <c r="AB277" s="17" t="s">
        <v>36</v>
      </c>
      <c r="AC277" s="18" t="s">
        <v>37</v>
      </c>
      <c r="AD277" s="19" t="s">
        <v>38</v>
      </c>
      <c r="AE277" s="4"/>
    </row>
    <row r="278" spans="1:31" hidden="1" outlineLevel="1" x14ac:dyDescent="0.25">
      <c r="A278" s="25" t="s">
        <v>79</v>
      </c>
      <c r="B278" s="26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8">
        <f t="shared" ref="AC278:AC287" si="203">SUM(C278:AB278)</f>
        <v>0</v>
      </c>
      <c r="AD278" s="29">
        <f t="shared" ref="AD278:AD287" si="204">B278-AC278</f>
        <v>0</v>
      </c>
    </row>
    <row r="279" spans="1:31" hidden="1" outlineLevel="1" x14ac:dyDescent="0.25">
      <c r="A279" s="35" t="s">
        <v>43</v>
      </c>
      <c r="B279" s="31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8">
        <f t="shared" si="203"/>
        <v>0</v>
      </c>
      <c r="AD279" s="29">
        <f t="shared" si="204"/>
        <v>0</v>
      </c>
    </row>
    <row r="280" spans="1:31" hidden="1" outlineLevel="1" x14ac:dyDescent="0.25">
      <c r="A280" s="25" t="s">
        <v>44</v>
      </c>
      <c r="B280" s="31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31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8">
        <f t="shared" si="203"/>
        <v>0</v>
      </c>
      <c r="AD280" s="29">
        <f t="shared" si="204"/>
        <v>0</v>
      </c>
      <c r="AE280" s="2">
        <f t="shared" ref="AE280" si="205">AS279</f>
        <v>0</v>
      </c>
    </row>
    <row r="281" spans="1:31" ht="15" hidden="1" outlineLevel="1" x14ac:dyDescent="0.25">
      <c r="A281" s="25" t="s">
        <v>45</v>
      </c>
      <c r="B281" s="31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31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8">
        <f t="shared" si="203"/>
        <v>0</v>
      </c>
      <c r="AD281" s="29">
        <f t="shared" si="204"/>
        <v>0</v>
      </c>
      <c r="AE281"/>
    </row>
    <row r="282" spans="1:31" ht="15" hidden="1" outlineLevel="1" x14ac:dyDescent="0.25">
      <c r="A282" s="25" t="s">
        <v>46</v>
      </c>
      <c r="B282" s="31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31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8">
        <f t="shared" si="203"/>
        <v>0</v>
      </c>
      <c r="AD282" s="29">
        <f t="shared" si="204"/>
        <v>0</v>
      </c>
      <c r="AE282"/>
    </row>
    <row r="283" spans="1:31" ht="15" hidden="1" outlineLevel="1" x14ac:dyDescent="0.25">
      <c r="A283" s="25" t="s">
        <v>47</v>
      </c>
      <c r="B283" s="31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31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8">
        <f t="shared" si="203"/>
        <v>0</v>
      </c>
      <c r="AD283" s="29">
        <f t="shared" si="204"/>
        <v>0</v>
      </c>
      <c r="AE283"/>
    </row>
    <row r="284" spans="1:31" ht="15" hidden="1" outlineLevel="1" x14ac:dyDescent="0.25">
      <c r="A284" s="25" t="s">
        <v>48</v>
      </c>
      <c r="B284" s="31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31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8">
        <f t="shared" si="203"/>
        <v>0</v>
      </c>
      <c r="AD284" s="29">
        <f t="shared" si="204"/>
        <v>0</v>
      </c>
      <c r="AE284"/>
    </row>
    <row r="285" spans="1:31" hidden="1" outlineLevel="1" x14ac:dyDescent="0.25">
      <c r="A285" s="25" t="s">
        <v>49</v>
      </c>
      <c r="B285" s="31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31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8">
        <f t="shared" si="203"/>
        <v>0</v>
      </c>
      <c r="AD285" s="29">
        <f t="shared" si="204"/>
        <v>0</v>
      </c>
      <c r="AE285" s="37"/>
    </row>
    <row r="286" spans="1:31" hidden="1" outlineLevel="1" x14ac:dyDescent="0.25">
      <c r="A286" s="25" t="s">
        <v>50</v>
      </c>
      <c r="B286" s="31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31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8">
        <f t="shared" si="203"/>
        <v>0</v>
      </c>
      <c r="AD286" s="29">
        <f t="shared" si="204"/>
        <v>0</v>
      </c>
      <c r="AE286" s="37"/>
    </row>
    <row r="287" spans="1:31" hidden="1" outlineLevel="1" x14ac:dyDescent="0.25">
      <c r="A287" s="25" t="s">
        <v>51</v>
      </c>
      <c r="B287" s="31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31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8">
        <f t="shared" si="203"/>
        <v>0</v>
      </c>
      <c r="AD287" s="29">
        <f t="shared" si="204"/>
        <v>0</v>
      </c>
      <c r="AE287" s="37"/>
    </row>
    <row r="288" spans="1:31" hidden="1" outlineLevel="1" x14ac:dyDescent="0.25">
      <c r="A288" s="35" t="s">
        <v>52</v>
      </c>
      <c r="B288" s="39">
        <f>SUM(B278:B287)</f>
        <v>0</v>
      </c>
      <c r="C288" s="39">
        <f t="shared" ref="C288:AB288" si="206">SUM(C278:C287)</f>
        <v>0</v>
      </c>
      <c r="D288" s="39">
        <f t="shared" si="206"/>
        <v>0</v>
      </c>
      <c r="E288" s="39">
        <f t="shared" si="206"/>
        <v>0</v>
      </c>
      <c r="F288" s="39">
        <f t="shared" si="206"/>
        <v>0</v>
      </c>
      <c r="G288" s="39">
        <f t="shared" si="206"/>
        <v>0</v>
      </c>
      <c r="H288" s="39">
        <f t="shared" si="206"/>
        <v>0</v>
      </c>
      <c r="I288" s="39">
        <f t="shared" si="206"/>
        <v>0</v>
      </c>
      <c r="J288" s="39">
        <f t="shared" si="206"/>
        <v>0</v>
      </c>
      <c r="K288" s="39">
        <f t="shared" si="206"/>
        <v>0</v>
      </c>
      <c r="L288" s="39">
        <f t="shared" si="206"/>
        <v>0</v>
      </c>
      <c r="M288" s="39">
        <f t="shared" si="206"/>
        <v>0</v>
      </c>
      <c r="N288" s="39">
        <f t="shared" si="206"/>
        <v>0</v>
      </c>
      <c r="O288" s="39">
        <f t="shared" si="206"/>
        <v>0</v>
      </c>
      <c r="P288" s="39">
        <f t="shared" si="206"/>
        <v>0</v>
      </c>
      <c r="Q288" s="39">
        <f t="shared" si="206"/>
        <v>0</v>
      </c>
      <c r="R288" s="39">
        <f t="shared" si="206"/>
        <v>0</v>
      </c>
      <c r="S288" s="39">
        <f t="shared" si="206"/>
        <v>0</v>
      </c>
      <c r="T288" s="39">
        <f t="shared" si="206"/>
        <v>0</v>
      </c>
      <c r="U288" s="39">
        <f t="shared" si="206"/>
        <v>0</v>
      </c>
      <c r="V288" s="39">
        <f t="shared" si="206"/>
        <v>0</v>
      </c>
      <c r="W288" s="39">
        <f t="shared" si="206"/>
        <v>0</v>
      </c>
      <c r="X288" s="39">
        <f t="shared" si="206"/>
        <v>0</v>
      </c>
      <c r="Y288" s="39">
        <f t="shared" si="206"/>
        <v>0</v>
      </c>
      <c r="Z288" s="39">
        <f t="shared" si="206"/>
        <v>0</v>
      </c>
      <c r="AA288" s="39">
        <f t="shared" si="206"/>
        <v>0</v>
      </c>
      <c r="AB288" s="39">
        <f t="shared" si="206"/>
        <v>0</v>
      </c>
      <c r="AC288" s="39">
        <f>SUM(AC278:AC287)</f>
        <v>0</v>
      </c>
      <c r="AD288" s="31">
        <f>SUM(AD278:AD287)</f>
        <v>0</v>
      </c>
      <c r="AE288" s="37"/>
    </row>
    <row r="289" spans="1:45" hidden="1" outlineLevel="1" x14ac:dyDescent="0.25"/>
    <row r="290" spans="1:45" collapsed="1" x14ac:dyDescent="0.25"/>
    <row r="291" spans="1:45" s="4" customFormat="1" ht="33.75" x14ac:dyDescent="0.25">
      <c r="A291" s="12" t="str">
        <f>$B$4</f>
        <v>NFL WAFFLE LINED HOODIE</v>
      </c>
      <c r="B291" s="13" t="s">
        <v>71</v>
      </c>
      <c r="C291" s="14" t="str">
        <f t="shared" ref="C291:D291" si="207">C$11</f>
        <v>CAN - TOP</v>
      </c>
      <c r="D291" s="14" t="str">
        <f t="shared" si="207"/>
        <v>CAN - MRK</v>
      </c>
      <c r="E291" s="14" t="str">
        <f>E$11</f>
        <v>CAN - Fanatics US</v>
      </c>
      <c r="F291" s="14" t="str">
        <f t="shared" ref="F291:P291" si="208">F$11</f>
        <v>CAN - Fanatics CAN</v>
      </c>
      <c r="G291" s="14" t="str">
        <f t="shared" si="208"/>
        <v>CAN - Fanatics INT</v>
      </c>
      <c r="H291" s="14" t="str">
        <f t="shared" si="208"/>
        <v>Fanatics In-Venue</v>
      </c>
      <c r="I291" s="14" t="str">
        <f t="shared" si="208"/>
        <v>Team/Venue 1</v>
      </c>
      <c r="J291" s="14" t="str">
        <f t="shared" si="208"/>
        <v>Team/Venue 2</v>
      </c>
      <c r="K291" s="14" t="str">
        <f t="shared" si="208"/>
        <v>Team/Venue 3</v>
      </c>
      <c r="L291" s="14" t="str">
        <f t="shared" si="208"/>
        <v>Team/Venue 4</v>
      </c>
      <c r="M291" s="14" t="str">
        <f t="shared" si="208"/>
        <v>Team/Venue 5</v>
      </c>
      <c r="N291" s="14" t="str">
        <f t="shared" si="208"/>
        <v>Team/Venue 6</v>
      </c>
      <c r="O291" s="14" t="str">
        <f t="shared" si="208"/>
        <v>CAN - CONTRACTUAL</v>
      </c>
      <c r="P291" s="15" t="str">
        <f t="shared" si="208"/>
        <v>CAN - ECA</v>
      </c>
      <c r="Q291" s="15" t="s">
        <v>25</v>
      </c>
      <c r="R291" s="15" t="s">
        <v>26</v>
      </c>
      <c r="S291" s="15" t="s">
        <v>27</v>
      </c>
      <c r="T291" s="15" t="s">
        <v>28</v>
      </c>
      <c r="U291" s="15" t="s">
        <v>29</v>
      </c>
      <c r="V291" s="15" t="s">
        <v>30</v>
      </c>
      <c r="W291" s="15" t="s">
        <v>31</v>
      </c>
      <c r="X291" s="16" t="s">
        <v>32</v>
      </c>
      <c r="Y291" s="16" t="s">
        <v>33</v>
      </c>
      <c r="Z291" s="16" t="s">
        <v>34</v>
      </c>
      <c r="AA291" s="16" t="s">
        <v>35</v>
      </c>
      <c r="AB291" s="17" t="s">
        <v>36</v>
      </c>
      <c r="AC291" s="18" t="s">
        <v>37</v>
      </c>
      <c r="AD291" s="19" t="s">
        <v>38</v>
      </c>
      <c r="AF291" s="20" t="str">
        <f t="shared" ref="AF291:AF301" si="209">A291</f>
        <v>NFL WAFFLE LINED HOODIE</v>
      </c>
      <c r="AG291" s="13" t="str">
        <f t="shared" ref="AG291:AG301" si="210">B291</f>
        <v>OVERALL TOTAL</v>
      </c>
      <c r="AH291" s="21" t="s">
        <v>20</v>
      </c>
      <c r="AI291" s="21" t="s">
        <v>21</v>
      </c>
      <c r="AJ291" s="21" t="s">
        <v>22</v>
      </c>
      <c r="AK291" s="21" t="s">
        <v>39</v>
      </c>
      <c r="AL291" s="14" t="s">
        <v>72</v>
      </c>
      <c r="AM291" s="22" t="s">
        <v>40</v>
      </c>
      <c r="AN291" s="23" t="s">
        <v>41</v>
      </c>
      <c r="AO291" s="24" t="s">
        <v>42</v>
      </c>
      <c r="AP291" s="18" t="s">
        <v>37</v>
      </c>
      <c r="AQ291" s="19" t="s">
        <v>38</v>
      </c>
    </row>
    <row r="292" spans="1:45" x14ac:dyDescent="0.25">
      <c r="A292" s="25" t="s">
        <v>79</v>
      </c>
      <c r="B292" s="45">
        <f>(B12+B26+B40+B54+B68+B82+B96+B110+B124+B138+B152+B166+B180+B194+B208+B222+B236+B250+B264+B278)</f>
        <v>0</v>
      </c>
      <c r="C292" s="45">
        <f t="shared" ref="C292:AB292" si="211">(C12+C26+C40+C54+C68+C82+C96+C110+C124+C138+C152+C166+C180+C194+C208+C222+C236+C250+C264+C278)</f>
        <v>0</v>
      </c>
      <c r="D292" s="45">
        <f t="shared" si="211"/>
        <v>0</v>
      </c>
      <c r="E292" s="45">
        <f t="shared" si="211"/>
        <v>0</v>
      </c>
      <c r="F292" s="45">
        <f t="shared" si="211"/>
        <v>0</v>
      </c>
      <c r="G292" s="45">
        <f t="shared" si="211"/>
        <v>0</v>
      </c>
      <c r="H292" s="45">
        <f t="shared" si="211"/>
        <v>0</v>
      </c>
      <c r="I292" s="45">
        <f t="shared" si="211"/>
        <v>0</v>
      </c>
      <c r="J292" s="45">
        <f t="shared" si="211"/>
        <v>0</v>
      </c>
      <c r="K292" s="45">
        <f t="shared" si="211"/>
        <v>0</v>
      </c>
      <c r="L292" s="45">
        <f t="shared" si="211"/>
        <v>0</v>
      </c>
      <c r="M292" s="45">
        <f t="shared" si="211"/>
        <v>0</v>
      </c>
      <c r="N292" s="45">
        <f t="shared" si="211"/>
        <v>0</v>
      </c>
      <c r="O292" s="45">
        <f t="shared" si="211"/>
        <v>0</v>
      </c>
      <c r="P292" s="45">
        <f t="shared" si="211"/>
        <v>0</v>
      </c>
      <c r="Q292" s="45">
        <f t="shared" si="211"/>
        <v>0</v>
      </c>
      <c r="R292" s="45">
        <f t="shared" si="211"/>
        <v>0</v>
      </c>
      <c r="S292" s="45">
        <f t="shared" si="211"/>
        <v>0</v>
      </c>
      <c r="T292" s="45">
        <f t="shared" si="211"/>
        <v>0</v>
      </c>
      <c r="U292" s="45">
        <f t="shared" si="211"/>
        <v>0</v>
      </c>
      <c r="V292" s="45">
        <f t="shared" si="211"/>
        <v>0</v>
      </c>
      <c r="W292" s="45">
        <f t="shared" si="211"/>
        <v>0</v>
      </c>
      <c r="X292" s="45">
        <f t="shared" si="211"/>
        <v>0</v>
      </c>
      <c r="Y292" s="45">
        <f t="shared" si="211"/>
        <v>0</v>
      </c>
      <c r="Z292" s="45">
        <f t="shared" si="211"/>
        <v>0</v>
      </c>
      <c r="AA292" s="45">
        <f t="shared" si="211"/>
        <v>0</v>
      </c>
      <c r="AB292" s="45">
        <f t="shared" si="211"/>
        <v>0</v>
      </c>
      <c r="AC292" s="28">
        <f t="shared" ref="AC292:AC301" si="212">SUM(C292:AB292)</f>
        <v>0</v>
      </c>
      <c r="AD292" s="29">
        <f t="shared" ref="AD292:AD301" si="213">B292-AC292</f>
        <v>0</v>
      </c>
      <c r="AF292" s="30" t="str">
        <f t="shared" si="209"/>
        <v>C-0425-KT-6308</v>
      </c>
      <c r="AG292" s="31">
        <f t="shared" si="210"/>
        <v>0</v>
      </c>
      <c r="AH292" s="27">
        <f t="shared" ref="AH292:AH301" si="214">C292</f>
        <v>0</v>
      </c>
      <c r="AI292" s="27">
        <f t="shared" ref="AI292:AI301" si="215">D292</f>
        <v>0</v>
      </c>
      <c r="AJ292" s="27">
        <f t="shared" ref="AJ292:AJ301" si="216">E292</f>
        <v>0</v>
      </c>
      <c r="AK292" s="27">
        <f t="shared" ref="AK292:AK301" si="217">SUM(F292:K292)</f>
        <v>0</v>
      </c>
      <c r="AL292" s="27">
        <f t="shared" ref="AL292:AL301" si="218">L292</f>
        <v>0</v>
      </c>
      <c r="AM292" s="27">
        <f t="shared" ref="AM292:AM301" si="219">SUM(P292:W292)</f>
        <v>0</v>
      </c>
      <c r="AN292" s="27">
        <f t="shared" ref="AN292:AN301" si="220">SUM(X292:AA292)</f>
        <v>0</v>
      </c>
      <c r="AO292" s="27">
        <f>AB292</f>
        <v>0</v>
      </c>
      <c r="AP292" s="28">
        <f>SUM(AH292:AO292)</f>
        <v>0</v>
      </c>
      <c r="AQ292" s="32">
        <f t="shared" ref="AQ292:AQ301" si="221">AG292-AP292</f>
        <v>0</v>
      </c>
      <c r="AR292" s="33"/>
    </row>
    <row r="293" spans="1:45" x14ac:dyDescent="0.25">
      <c r="A293" s="35" t="s">
        <v>43</v>
      </c>
      <c r="B293" s="45">
        <f t="shared" ref="B293:Q301" si="222">(B13+B27+B41+B55+B69+B83+B97+B111+B125+B139+B153+B167+B181+B195+B209+B223+B237+B251+B265+B279)</f>
        <v>0</v>
      </c>
      <c r="C293" s="45">
        <f t="shared" si="222"/>
        <v>0</v>
      </c>
      <c r="D293" s="45">
        <f t="shared" si="222"/>
        <v>0</v>
      </c>
      <c r="E293" s="45">
        <f t="shared" si="222"/>
        <v>0</v>
      </c>
      <c r="F293" s="45">
        <f t="shared" si="222"/>
        <v>0</v>
      </c>
      <c r="G293" s="45">
        <f t="shared" si="222"/>
        <v>0</v>
      </c>
      <c r="H293" s="45">
        <f t="shared" si="222"/>
        <v>0</v>
      </c>
      <c r="I293" s="45">
        <f t="shared" si="222"/>
        <v>0</v>
      </c>
      <c r="J293" s="45">
        <f t="shared" si="222"/>
        <v>0</v>
      </c>
      <c r="K293" s="45">
        <f t="shared" si="222"/>
        <v>0</v>
      </c>
      <c r="L293" s="45">
        <f t="shared" si="222"/>
        <v>0</v>
      </c>
      <c r="M293" s="45">
        <f t="shared" si="222"/>
        <v>0</v>
      </c>
      <c r="N293" s="45">
        <f t="shared" si="222"/>
        <v>0</v>
      </c>
      <c r="O293" s="45">
        <f t="shared" si="222"/>
        <v>0</v>
      </c>
      <c r="P293" s="45">
        <f t="shared" si="222"/>
        <v>0</v>
      </c>
      <c r="Q293" s="45">
        <f t="shared" si="222"/>
        <v>0</v>
      </c>
      <c r="R293" s="45">
        <f t="shared" ref="R293:AB293" si="223">(R13+R27+R41+R55+R69+R83+R97+R111+R125+R139+R153+R167+R181+R195+R209+R223+R237+R251+R265+R279)</f>
        <v>0</v>
      </c>
      <c r="S293" s="45">
        <f t="shared" si="223"/>
        <v>0</v>
      </c>
      <c r="T293" s="45">
        <f t="shared" si="223"/>
        <v>0</v>
      </c>
      <c r="U293" s="45">
        <f t="shared" si="223"/>
        <v>0</v>
      </c>
      <c r="V293" s="45">
        <f t="shared" si="223"/>
        <v>0</v>
      </c>
      <c r="W293" s="45">
        <f t="shared" si="223"/>
        <v>0</v>
      </c>
      <c r="X293" s="45">
        <f t="shared" si="223"/>
        <v>0</v>
      </c>
      <c r="Y293" s="45">
        <f t="shared" si="223"/>
        <v>0</v>
      </c>
      <c r="Z293" s="45">
        <f t="shared" si="223"/>
        <v>0</v>
      </c>
      <c r="AA293" s="45">
        <f t="shared" si="223"/>
        <v>0</v>
      </c>
      <c r="AB293" s="45">
        <f t="shared" si="223"/>
        <v>0</v>
      </c>
      <c r="AC293" s="28">
        <f t="shared" si="212"/>
        <v>0</v>
      </c>
      <c r="AD293" s="29">
        <f t="shared" si="213"/>
        <v>0</v>
      </c>
      <c r="AE293" s="2" t="s">
        <v>293</v>
      </c>
      <c r="AF293" s="30" t="str">
        <f t="shared" si="209"/>
        <v>OS-00</v>
      </c>
      <c r="AG293" s="31">
        <f t="shared" si="210"/>
        <v>0</v>
      </c>
      <c r="AH293" s="27">
        <f t="shared" si="214"/>
        <v>0</v>
      </c>
      <c r="AI293" s="27">
        <f t="shared" si="215"/>
        <v>0</v>
      </c>
      <c r="AJ293" s="27">
        <f t="shared" si="216"/>
        <v>0</v>
      </c>
      <c r="AK293" s="27">
        <f t="shared" si="217"/>
        <v>0</v>
      </c>
      <c r="AL293" s="27">
        <f t="shared" si="218"/>
        <v>0</v>
      </c>
      <c r="AM293" s="27">
        <f t="shared" si="219"/>
        <v>0</v>
      </c>
      <c r="AN293" s="27">
        <f t="shared" si="220"/>
        <v>0</v>
      </c>
      <c r="AO293" s="27">
        <f t="shared" ref="AO293:AO301" si="224">AB293</f>
        <v>0</v>
      </c>
      <c r="AP293" s="28">
        <f t="shared" ref="AP293:AP301" si="225">SUM(AH293:AO293)</f>
        <v>0</v>
      </c>
      <c r="AQ293" s="32">
        <f t="shared" si="221"/>
        <v>0</v>
      </c>
      <c r="AR293" s="33"/>
      <c r="AS293" s="2" t="str">
        <f>CLEAN(TRIM(AE293))</f>
        <v>BUFFALO BILLS BLUE</v>
      </c>
    </row>
    <row r="294" spans="1:45" x14ac:dyDescent="0.25">
      <c r="A294" s="25" t="s">
        <v>44</v>
      </c>
      <c r="B294" s="45">
        <f t="shared" si="222"/>
        <v>0</v>
      </c>
      <c r="C294" s="45">
        <f t="shared" si="222"/>
        <v>0</v>
      </c>
      <c r="D294" s="45">
        <f t="shared" si="222"/>
        <v>0</v>
      </c>
      <c r="E294" s="45">
        <f t="shared" si="222"/>
        <v>0</v>
      </c>
      <c r="F294" s="45">
        <f t="shared" si="222"/>
        <v>0</v>
      </c>
      <c r="G294" s="45">
        <f t="shared" si="222"/>
        <v>0</v>
      </c>
      <c r="H294" s="45">
        <f t="shared" si="222"/>
        <v>0</v>
      </c>
      <c r="I294" s="45">
        <f t="shared" si="222"/>
        <v>0</v>
      </c>
      <c r="J294" s="45">
        <f t="shared" si="222"/>
        <v>0</v>
      </c>
      <c r="K294" s="45">
        <f t="shared" si="222"/>
        <v>0</v>
      </c>
      <c r="L294" s="45">
        <f t="shared" si="222"/>
        <v>0</v>
      </c>
      <c r="M294" s="45">
        <f t="shared" si="222"/>
        <v>0</v>
      </c>
      <c r="N294" s="45">
        <f t="shared" si="222"/>
        <v>0</v>
      </c>
      <c r="O294" s="45">
        <f t="shared" si="222"/>
        <v>0</v>
      </c>
      <c r="P294" s="45">
        <f t="shared" si="222"/>
        <v>0</v>
      </c>
      <c r="Q294" s="45">
        <f t="shared" si="222"/>
        <v>0</v>
      </c>
      <c r="R294" s="45">
        <f t="shared" ref="R294:AB294" si="226">(R14+R28+R42+R56+R70+R84+R98+R112+R126+R140+R154+R168+R182+R196+R210+R224+R238+R252+R266+R280)</f>
        <v>0</v>
      </c>
      <c r="S294" s="45">
        <f t="shared" si="226"/>
        <v>0</v>
      </c>
      <c r="T294" s="45">
        <f t="shared" si="226"/>
        <v>0</v>
      </c>
      <c r="U294" s="45">
        <f t="shared" si="226"/>
        <v>0</v>
      </c>
      <c r="V294" s="45">
        <f t="shared" si="226"/>
        <v>0</v>
      </c>
      <c r="W294" s="45">
        <f t="shared" si="226"/>
        <v>0</v>
      </c>
      <c r="X294" s="45">
        <f t="shared" si="226"/>
        <v>0</v>
      </c>
      <c r="Y294" s="45">
        <f t="shared" si="226"/>
        <v>0</v>
      </c>
      <c r="Z294" s="45">
        <f t="shared" si="226"/>
        <v>0</v>
      </c>
      <c r="AA294" s="45">
        <f t="shared" si="226"/>
        <v>0</v>
      </c>
      <c r="AB294" s="45">
        <f t="shared" si="226"/>
        <v>0</v>
      </c>
      <c r="AC294" s="28">
        <f t="shared" si="212"/>
        <v>0</v>
      </c>
      <c r="AD294" s="29">
        <f t="shared" si="213"/>
        <v>0</v>
      </c>
      <c r="AE294" s="2" t="s">
        <v>294</v>
      </c>
      <c r="AF294" s="30" t="str">
        <f t="shared" si="209"/>
        <v>XXS-08</v>
      </c>
      <c r="AG294" s="31">
        <f t="shared" si="210"/>
        <v>0</v>
      </c>
      <c r="AH294" s="27">
        <f t="shared" si="214"/>
        <v>0</v>
      </c>
      <c r="AI294" s="27">
        <f t="shared" si="215"/>
        <v>0</v>
      </c>
      <c r="AJ294" s="27">
        <f t="shared" si="216"/>
        <v>0</v>
      </c>
      <c r="AK294" s="27">
        <f t="shared" si="217"/>
        <v>0</v>
      </c>
      <c r="AL294" s="27">
        <f t="shared" si="218"/>
        <v>0</v>
      </c>
      <c r="AM294" s="27">
        <f t="shared" si="219"/>
        <v>0</v>
      </c>
      <c r="AN294" s="27">
        <f t="shared" si="220"/>
        <v>0</v>
      </c>
      <c r="AO294" s="27">
        <f t="shared" si="224"/>
        <v>0</v>
      </c>
      <c r="AP294" s="28">
        <f t="shared" si="225"/>
        <v>0</v>
      </c>
      <c r="AQ294" s="32">
        <f t="shared" si="221"/>
        <v>0</v>
      </c>
      <c r="AR294" s="33"/>
      <c r="AS294" s="2" t="str">
        <f t="shared" ref="AS294:AS308" si="227">CLEAN(TRIM(AE294))</f>
        <v>DENVER BRONCOS ORANGE</v>
      </c>
    </row>
    <row r="295" spans="1:45" x14ac:dyDescent="0.25">
      <c r="A295" s="25" t="s">
        <v>45</v>
      </c>
      <c r="B295" s="45">
        <f t="shared" si="222"/>
        <v>68</v>
      </c>
      <c r="C295" s="45">
        <f t="shared" si="222"/>
        <v>0</v>
      </c>
      <c r="D295" s="45">
        <f t="shared" si="222"/>
        <v>0</v>
      </c>
      <c r="E295" s="45">
        <f t="shared" si="222"/>
        <v>0</v>
      </c>
      <c r="F295" s="45">
        <f t="shared" si="222"/>
        <v>0</v>
      </c>
      <c r="G295" s="45">
        <f t="shared" si="222"/>
        <v>0</v>
      </c>
      <c r="H295" s="45">
        <f t="shared" si="222"/>
        <v>0</v>
      </c>
      <c r="I295" s="45">
        <f t="shared" si="222"/>
        <v>3</v>
      </c>
      <c r="J295" s="45">
        <f t="shared" si="222"/>
        <v>0</v>
      </c>
      <c r="K295" s="45">
        <f t="shared" si="222"/>
        <v>1</v>
      </c>
      <c r="L295" s="45">
        <f t="shared" si="222"/>
        <v>0</v>
      </c>
      <c r="M295" s="45">
        <f t="shared" si="222"/>
        <v>0</v>
      </c>
      <c r="N295" s="45">
        <f t="shared" si="222"/>
        <v>0</v>
      </c>
      <c r="O295" s="45">
        <f t="shared" si="222"/>
        <v>4</v>
      </c>
      <c r="P295" s="45">
        <f t="shared" si="222"/>
        <v>60</v>
      </c>
      <c r="Q295" s="45">
        <f t="shared" si="222"/>
        <v>0</v>
      </c>
      <c r="R295" s="45">
        <f t="shared" ref="R295:AB295" si="228">(R15+R29+R43+R57+R71+R85+R99+R113+R127+R141+R155+R169+R183+R197+R211+R225+R239+R253+R267+R281)</f>
        <v>0</v>
      </c>
      <c r="S295" s="45">
        <f t="shared" si="228"/>
        <v>0</v>
      </c>
      <c r="T295" s="45">
        <f t="shared" si="228"/>
        <v>0</v>
      </c>
      <c r="U295" s="45">
        <f t="shared" si="228"/>
        <v>0</v>
      </c>
      <c r="V295" s="45">
        <f t="shared" si="228"/>
        <v>0</v>
      </c>
      <c r="W295" s="45">
        <f t="shared" si="228"/>
        <v>0</v>
      </c>
      <c r="X295" s="45">
        <f t="shared" si="228"/>
        <v>0</v>
      </c>
      <c r="Y295" s="45">
        <f t="shared" si="228"/>
        <v>0</v>
      </c>
      <c r="Z295" s="45">
        <f t="shared" si="228"/>
        <v>0</v>
      </c>
      <c r="AA295" s="45">
        <f t="shared" si="228"/>
        <v>0</v>
      </c>
      <c r="AB295" s="45">
        <f t="shared" si="228"/>
        <v>0</v>
      </c>
      <c r="AC295" s="28">
        <f t="shared" si="212"/>
        <v>68</v>
      </c>
      <c r="AD295" s="29">
        <f t="shared" si="213"/>
        <v>0</v>
      </c>
      <c r="AE295" s="2" t="s">
        <v>295</v>
      </c>
      <c r="AF295" s="30" t="str">
        <f t="shared" si="209"/>
        <v>XS-01</v>
      </c>
      <c r="AG295" s="31">
        <f t="shared" si="210"/>
        <v>68</v>
      </c>
      <c r="AH295" s="27">
        <f t="shared" si="214"/>
        <v>0</v>
      </c>
      <c r="AI295" s="27">
        <f t="shared" si="215"/>
        <v>0</v>
      </c>
      <c r="AJ295" s="27">
        <f t="shared" si="216"/>
        <v>0</v>
      </c>
      <c r="AK295" s="27">
        <f t="shared" si="217"/>
        <v>4</v>
      </c>
      <c r="AL295" s="27">
        <f t="shared" si="218"/>
        <v>0</v>
      </c>
      <c r="AM295" s="27">
        <f t="shared" si="219"/>
        <v>60</v>
      </c>
      <c r="AN295" s="27">
        <f t="shared" si="220"/>
        <v>0</v>
      </c>
      <c r="AO295" s="27">
        <f t="shared" si="224"/>
        <v>0</v>
      </c>
      <c r="AP295" s="28">
        <f t="shared" si="225"/>
        <v>64</v>
      </c>
      <c r="AQ295" s="32">
        <f t="shared" si="221"/>
        <v>4</v>
      </c>
      <c r="AR295" s="33"/>
      <c r="AS295" s="2" t="str">
        <f t="shared" si="227"/>
        <v>DETROIT LIONS BLUE</v>
      </c>
    </row>
    <row r="296" spans="1:45" x14ac:dyDescent="0.25">
      <c r="A296" s="25" t="s">
        <v>46</v>
      </c>
      <c r="B296" s="45">
        <f t="shared" si="222"/>
        <v>389</v>
      </c>
      <c r="C296" s="45">
        <f t="shared" si="222"/>
        <v>0</v>
      </c>
      <c r="D296" s="45">
        <f t="shared" si="222"/>
        <v>0</v>
      </c>
      <c r="E296" s="45">
        <f t="shared" si="222"/>
        <v>130</v>
      </c>
      <c r="F296" s="45">
        <f t="shared" ref="F296:F301" si="229">(F16+F30+F44+F58+F72+F86+F100+F114+F128+F142+F156+F170+F184+F198+F212+F226+F240+F254+F268+F282)</f>
        <v>14</v>
      </c>
      <c r="G296" s="45">
        <f t="shared" si="222"/>
        <v>10</v>
      </c>
      <c r="H296" s="45">
        <f t="shared" si="222"/>
        <v>4</v>
      </c>
      <c r="I296" s="45">
        <f t="shared" si="222"/>
        <v>29</v>
      </c>
      <c r="J296" s="45">
        <f t="shared" si="222"/>
        <v>8</v>
      </c>
      <c r="K296" s="45">
        <f t="shared" si="222"/>
        <v>1</v>
      </c>
      <c r="L296" s="45">
        <f t="shared" si="222"/>
        <v>1</v>
      </c>
      <c r="M296" s="45">
        <f t="shared" si="222"/>
        <v>0</v>
      </c>
      <c r="N296" s="45">
        <f t="shared" si="222"/>
        <v>0</v>
      </c>
      <c r="O296" s="45">
        <f t="shared" si="222"/>
        <v>3</v>
      </c>
      <c r="P296" s="45">
        <f t="shared" si="222"/>
        <v>189</v>
      </c>
      <c r="Q296" s="45">
        <f t="shared" si="222"/>
        <v>0</v>
      </c>
      <c r="R296" s="45">
        <f t="shared" ref="R296:AB296" si="230">(R16+R30+R44+R58+R72+R86+R100+R114+R128+R142+R156+R170+R184+R198+R212+R226+R240+R254+R268+R282)</f>
        <v>0</v>
      </c>
      <c r="S296" s="45">
        <f t="shared" si="230"/>
        <v>0</v>
      </c>
      <c r="T296" s="45">
        <f t="shared" si="230"/>
        <v>0</v>
      </c>
      <c r="U296" s="45">
        <f t="shared" si="230"/>
        <v>0</v>
      </c>
      <c r="V296" s="45">
        <f t="shared" si="230"/>
        <v>0</v>
      </c>
      <c r="W296" s="45">
        <f t="shared" si="230"/>
        <v>0</v>
      </c>
      <c r="X296" s="45">
        <f t="shared" si="230"/>
        <v>0</v>
      </c>
      <c r="Y296" s="45">
        <f t="shared" si="230"/>
        <v>0</v>
      </c>
      <c r="Z296" s="45">
        <f t="shared" si="230"/>
        <v>0</v>
      </c>
      <c r="AA296" s="45">
        <f t="shared" si="230"/>
        <v>0</v>
      </c>
      <c r="AB296" s="45">
        <f t="shared" si="230"/>
        <v>0</v>
      </c>
      <c r="AC296" s="28">
        <f t="shared" si="212"/>
        <v>389</v>
      </c>
      <c r="AD296" s="29">
        <f t="shared" si="213"/>
        <v>0</v>
      </c>
      <c r="AE296" s="2" t="s">
        <v>296</v>
      </c>
      <c r="AF296" s="30" t="str">
        <f t="shared" si="209"/>
        <v>SM-02</v>
      </c>
      <c r="AG296" s="31">
        <f t="shared" si="210"/>
        <v>389</v>
      </c>
      <c r="AH296" s="27">
        <f t="shared" si="214"/>
        <v>0</v>
      </c>
      <c r="AI296" s="27">
        <f t="shared" si="215"/>
        <v>0</v>
      </c>
      <c r="AJ296" s="27">
        <f t="shared" si="216"/>
        <v>130</v>
      </c>
      <c r="AK296" s="27">
        <f t="shared" si="217"/>
        <v>66</v>
      </c>
      <c r="AL296" s="27">
        <f t="shared" si="218"/>
        <v>1</v>
      </c>
      <c r="AM296" s="27">
        <f t="shared" si="219"/>
        <v>189</v>
      </c>
      <c r="AN296" s="27">
        <f t="shared" si="220"/>
        <v>0</v>
      </c>
      <c r="AO296" s="27">
        <f t="shared" si="224"/>
        <v>0</v>
      </c>
      <c r="AP296" s="28">
        <f t="shared" si="225"/>
        <v>386</v>
      </c>
      <c r="AQ296" s="32">
        <f t="shared" si="221"/>
        <v>3</v>
      </c>
      <c r="AR296" s="33"/>
      <c r="AS296" s="2" t="str">
        <f t="shared" si="227"/>
        <v>HOUSTON TEXANS RED</v>
      </c>
    </row>
    <row r="297" spans="1:45" x14ac:dyDescent="0.25">
      <c r="A297" s="25" t="s">
        <v>47</v>
      </c>
      <c r="B297" s="45">
        <f t="shared" si="222"/>
        <v>938</v>
      </c>
      <c r="C297" s="45">
        <f t="shared" si="222"/>
        <v>16</v>
      </c>
      <c r="D297" s="45">
        <f t="shared" si="222"/>
        <v>16</v>
      </c>
      <c r="E297" s="45">
        <f t="shared" si="222"/>
        <v>346</v>
      </c>
      <c r="F297" s="45">
        <f t="shared" si="229"/>
        <v>35</v>
      </c>
      <c r="G297" s="45">
        <f t="shared" si="222"/>
        <v>30</v>
      </c>
      <c r="H297" s="45">
        <f t="shared" si="222"/>
        <v>12</v>
      </c>
      <c r="I297" s="45">
        <f t="shared" si="222"/>
        <v>66</v>
      </c>
      <c r="J297" s="45">
        <f t="shared" si="222"/>
        <v>12</v>
      </c>
      <c r="K297" s="45">
        <f t="shared" si="222"/>
        <v>2</v>
      </c>
      <c r="L297" s="45">
        <f t="shared" si="222"/>
        <v>2</v>
      </c>
      <c r="M297" s="45">
        <f t="shared" si="222"/>
        <v>0</v>
      </c>
      <c r="N297" s="45">
        <f t="shared" si="222"/>
        <v>0</v>
      </c>
      <c r="O297" s="45">
        <f t="shared" si="222"/>
        <v>6</v>
      </c>
      <c r="P297" s="45">
        <f t="shared" si="222"/>
        <v>395</v>
      </c>
      <c r="Q297" s="45">
        <f t="shared" si="222"/>
        <v>0</v>
      </c>
      <c r="R297" s="45">
        <f t="shared" ref="R297:AB297" si="231">(R17+R31+R45+R59+R73+R87+R101+R115+R129+R143+R157+R171+R185+R199+R213+R227+R241+R255+R269+R283)</f>
        <v>0</v>
      </c>
      <c r="S297" s="45">
        <f t="shared" si="231"/>
        <v>0</v>
      </c>
      <c r="T297" s="45">
        <f t="shared" si="231"/>
        <v>0</v>
      </c>
      <c r="U297" s="45">
        <f t="shared" si="231"/>
        <v>0</v>
      </c>
      <c r="V297" s="45">
        <f t="shared" si="231"/>
        <v>0</v>
      </c>
      <c r="W297" s="45">
        <f t="shared" si="231"/>
        <v>0</v>
      </c>
      <c r="X297" s="45">
        <f t="shared" si="231"/>
        <v>0</v>
      </c>
      <c r="Y297" s="45">
        <f t="shared" si="231"/>
        <v>0</v>
      </c>
      <c r="Z297" s="45">
        <f t="shared" si="231"/>
        <v>0</v>
      </c>
      <c r="AA297" s="45">
        <f t="shared" si="231"/>
        <v>0</v>
      </c>
      <c r="AB297" s="45">
        <f t="shared" si="231"/>
        <v>0</v>
      </c>
      <c r="AC297" s="28">
        <f t="shared" si="212"/>
        <v>938</v>
      </c>
      <c r="AD297" s="29">
        <f t="shared" si="213"/>
        <v>0</v>
      </c>
      <c r="AE297" s="2" t="s">
        <v>297</v>
      </c>
      <c r="AF297" s="30" t="str">
        <f t="shared" si="209"/>
        <v>MD-03</v>
      </c>
      <c r="AG297" s="31">
        <f t="shared" si="210"/>
        <v>938</v>
      </c>
      <c r="AH297" s="27">
        <f t="shared" si="214"/>
        <v>16</v>
      </c>
      <c r="AI297" s="27">
        <f t="shared" si="215"/>
        <v>16</v>
      </c>
      <c r="AJ297" s="27">
        <f t="shared" si="216"/>
        <v>346</v>
      </c>
      <c r="AK297" s="27">
        <f t="shared" si="217"/>
        <v>157</v>
      </c>
      <c r="AL297" s="27">
        <f t="shared" si="218"/>
        <v>2</v>
      </c>
      <c r="AM297" s="27">
        <f t="shared" si="219"/>
        <v>395</v>
      </c>
      <c r="AN297" s="27">
        <f t="shared" si="220"/>
        <v>0</v>
      </c>
      <c r="AO297" s="27">
        <f t="shared" si="224"/>
        <v>0</v>
      </c>
      <c r="AP297" s="28">
        <f t="shared" si="225"/>
        <v>932</v>
      </c>
      <c r="AQ297" s="32">
        <f t="shared" si="221"/>
        <v>6</v>
      </c>
      <c r="AR297" s="33"/>
      <c r="AS297" s="2" t="str">
        <f t="shared" si="227"/>
        <v>MINNESOTA VIKINGS PURPLE</v>
      </c>
    </row>
    <row r="298" spans="1:45" x14ac:dyDescent="0.25">
      <c r="A298" s="25" t="s">
        <v>48</v>
      </c>
      <c r="B298" s="45">
        <f t="shared" si="222"/>
        <v>1139</v>
      </c>
      <c r="C298" s="45">
        <f t="shared" si="222"/>
        <v>0</v>
      </c>
      <c r="D298" s="45">
        <f t="shared" si="222"/>
        <v>16</v>
      </c>
      <c r="E298" s="45">
        <f t="shared" si="222"/>
        <v>527</v>
      </c>
      <c r="F298" s="45">
        <f t="shared" si="229"/>
        <v>62</v>
      </c>
      <c r="G298" s="45">
        <f t="shared" si="222"/>
        <v>40</v>
      </c>
      <c r="H298" s="45">
        <f t="shared" si="222"/>
        <v>26</v>
      </c>
      <c r="I298" s="45">
        <f t="shared" si="222"/>
        <v>85</v>
      </c>
      <c r="J298" s="45">
        <f t="shared" si="222"/>
        <v>16</v>
      </c>
      <c r="K298" s="45">
        <f t="shared" si="222"/>
        <v>2</v>
      </c>
      <c r="L298" s="45">
        <f t="shared" si="222"/>
        <v>2</v>
      </c>
      <c r="M298" s="45">
        <f t="shared" si="222"/>
        <v>0</v>
      </c>
      <c r="N298" s="45">
        <f t="shared" si="222"/>
        <v>0</v>
      </c>
      <c r="O298" s="45">
        <f t="shared" si="222"/>
        <v>9</v>
      </c>
      <c r="P298" s="45">
        <f t="shared" si="222"/>
        <v>354</v>
      </c>
      <c r="Q298" s="45">
        <f t="shared" si="222"/>
        <v>0</v>
      </c>
      <c r="R298" s="45">
        <f t="shared" ref="R298:AB298" si="232">(R18+R32+R46+R60+R74+R88+R102+R116+R130+R144+R158+R172+R186+R200+R214+R228+R242+R256+R270+R284)</f>
        <v>0</v>
      </c>
      <c r="S298" s="45">
        <f t="shared" si="232"/>
        <v>0</v>
      </c>
      <c r="T298" s="45">
        <f t="shared" si="232"/>
        <v>0</v>
      </c>
      <c r="U298" s="45">
        <f t="shared" si="232"/>
        <v>0</v>
      </c>
      <c r="V298" s="45">
        <f t="shared" si="232"/>
        <v>0</v>
      </c>
      <c r="W298" s="45">
        <f t="shared" si="232"/>
        <v>0</v>
      </c>
      <c r="X298" s="45">
        <f t="shared" si="232"/>
        <v>0</v>
      </c>
      <c r="Y298" s="45">
        <f t="shared" si="232"/>
        <v>0</v>
      </c>
      <c r="Z298" s="45">
        <f t="shared" si="232"/>
        <v>0</v>
      </c>
      <c r="AA298" s="45">
        <f t="shared" si="232"/>
        <v>0</v>
      </c>
      <c r="AB298" s="45">
        <f t="shared" si="232"/>
        <v>0</v>
      </c>
      <c r="AC298" s="28">
        <f t="shared" si="212"/>
        <v>1139</v>
      </c>
      <c r="AD298" s="29">
        <f t="shared" si="213"/>
        <v>0</v>
      </c>
      <c r="AE298" s="2" t="s">
        <v>298</v>
      </c>
      <c r="AF298" s="30" t="str">
        <f t="shared" si="209"/>
        <v>LG-04</v>
      </c>
      <c r="AG298" s="31">
        <f t="shared" si="210"/>
        <v>1139</v>
      </c>
      <c r="AH298" s="27">
        <f t="shared" si="214"/>
        <v>0</v>
      </c>
      <c r="AI298" s="27">
        <f t="shared" si="215"/>
        <v>16</v>
      </c>
      <c r="AJ298" s="27">
        <f t="shared" si="216"/>
        <v>527</v>
      </c>
      <c r="AK298" s="27">
        <f t="shared" si="217"/>
        <v>231</v>
      </c>
      <c r="AL298" s="27">
        <f t="shared" si="218"/>
        <v>2</v>
      </c>
      <c r="AM298" s="27">
        <f t="shared" si="219"/>
        <v>354</v>
      </c>
      <c r="AN298" s="27">
        <f t="shared" si="220"/>
        <v>0</v>
      </c>
      <c r="AO298" s="27">
        <f t="shared" si="224"/>
        <v>0</v>
      </c>
      <c r="AP298" s="28">
        <f t="shared" si="225"/>
        <v>1130</v>
      </c>
      <c r="AQ298" s="32">
        <f t="shared" si="221"/>
        <v>9</v>
      </c>
      <c r="AR298" s="33"/>
      <c r="AS298" s="2" t="str">
        <f t="shared" si="227"/>
        <v>NY GIANTS BLUE</v>
      </c>
    </row>
    <row r="299" spans="1:45" x14ac:dyDescent="0.25">
      <c r="A299" s="25" t="s">
        <v>49</v>
      </c>
      <c r="B299" s="45">
        <f t="shared" si="222"/>
        <v>810</v>
      </c>
      <c r="C299" s="45">
        <f t="shared" si="222"/>
        <v>0</v>
      </c>
      <c r="D299" s="45">
        <f t="shared" si="222"/>
        <v>0</v>
      </c>
      <c r="E299" s="45">
        <f t="shared" si="222"/>
        <v>403</v>
      </c>
      <c r="F299" s="45">
        <f t="shared" si="229"/>
        <v>42</v>
      </c>
      <c r="G299" s="45">
        <f t="shared" si="222"/>
        <v>30</v>
      </c>
      <c r="H299" s="45">
        <f t="shared" si="222"/>
        <v>22</v>
      </c>
      <c r="I299" s="45">
        <f t="shared" si="222"/>
        <v>71</v>
      </c>
      <c r="J299" s="45">
        <f t="shared" si="222"/>
        <v>12</v>
      </c>
      <c r="K299" s="45">
        <f t="shared" si="222"/>
        <v>1</v>
      </c>
      <c r="L299" s="45">
        <f t="shared" si="222"/>
        <v>2</v>
      </c>
      <c r="M299" s="45">
        <f t="shared" si="222"/>
        <v>0</v>
      </c>
      <c r="N299" s="45">
        <f t="shared" si="222"/>
        <v>0</v>
      </c>
      <c r="O299" s="45">
        <f t="shared" si="222"/>
        <v>10</v>
      </c>
      <c r="P299" s="45">
        <f t="shared" si="222"/>
        <v>217</v>
      </c>
      <c r="Q299" s="45">
        <f t="shared" si="222"/>
        <v>0</v>
      </c>
      <c r="R299" s="45">
        <f t="shared" ref="R299:AB299" si="233">(R19+R33+R47+R61+R75+R89+R103+R117+R131+R145+R159+R173+R187+R201+R215+R229+R243+R257+R271+R285)</f>
        <v>0</v>
      </c>
      <c r="S299" s="45">
        <f t="shared" si="233"/>
        <v>0</v>
      </c>
      <c r="T299" s="45">
        <f t="shared" si="233"/>
        <v>0</v>
      </c>
      <c r="U299" s="45">
        <f t="shared" si="233"/>
        <v>0</v>
      </c>
      <c r="V299" s="45">
        <f t="shared" si="233"/>
        <v>0</v>
      </c>
      <c r="W299" s="45">
        <f t="shared" si="233"/>
        <v>0</v>
      </c>
      <c r="X299" s="45">
        <f t="shared" si="233"/>
        <v>0</v>
      </c>
      <c r="Y299" s="45">
        <f t="shared" si="233"/>
        <v>0</v>
      </c>
      <c r="Z299" s="45">
        <f t="shared" si="233"/>
        <v>0</v>
      </c>
      <c r="AA299" s="45">
        <f t="shared" si="233"/>
        <v>0</v>
      </c>
      <c r="AB299" s="45">
        <f t="shared" si="233"/>
        <v>0</v>
      </c>
      <c r="AC299" s="28">
        <f t="shared" si="212"/>
        <v>810</v>
      </c>
      <c r="AD299" s="29">
        <f t="shared" si="213"/>
        <v>0</v>
      </c>
      <c r="AE299" s="2" t="s">
        <v>299</v>
      </c>
      <c r="AF299" s="30" t="str">
        <f t="shared" si="209"/>
        <v>XL-05</v>
      </c>
      <c r="AG299" s="31">
        <f t="shared" si="210"/>
        <v>810</v>
      </c>
      <c r="AH299" s="27">
        <f t="shared" si="214"/>
        <v>0</v>
      </c>
      <c r="AI299" s="27">
        <f t="shared" si="215"/>
        <v>0</v>
      </c>
      <c r="AJ299" s="27">
        <f t="shared" si="216"/>
        <v>403</v>
      </c>
      <c r="AK299" s="27">
        <f t="shared" si="217"/>
        <v>178</v>
      </c>
      <c r="AL299" s="27">
        <f t="shared" si="218"/>
        <v>2</v>
      </c>
      <c r="AM299" s="27">
        <f t="shared" si="219"/>
        <v>217</v>
      </c>
      <c r="AN299" s="27">
        <f t="shared" si="220"/>
        <v>0</v>
      </c>
      <c r="AO299" s="27">
        <f t="shared" si="224"/>
        <v>0</v>
      </c>
      <c r="AP299" s="28">
        <f t="shared" si="225"/>
        <v>800</v>
      </c>
      <c r="AQ299" s="32">
        <f t="shared" si="221"/>
        <v>10</v>
      </c>
      <c r="AR299" s="33"/>
      <c r="AS299" s="2" t="str">
        <f t="shared" si="227"/>
        <v>PHILADELPHIA EAGLES GREEN</v>
      </c>
    </row>
    <row r="300" spans="1:45" x14ac:dyDescent="0.25">
      <c r="A300" s="25" t="s">
        <v>50</v>
      </c>
      <c r="B300" s="45">
        <f t="shared" si="222"/>
        <v>406</v>
      </c>
      <c r="C300" s="45">
        <f t="shared" si="222"/>
        <v>0</v>
      </c>
      <c r="D300" s="45">
        <f t="shared" si="222"/>
        <v>0</v>
      </c>
      <c r="E300" s="45">
        <f t="shared" si="222"/>
        <v>202</v>
      </c>
      <c r="F300" s="45">
        <f t="shared" si="229"/>
        <v>21</v>
      </c>
      <c r="G300" s="45">
        <f t="shared" si="222"/>
        <v>15</v>
      </c>
      <c r="H300" s="45">
        <f t="shared" si="222"/>
        <v>8</v>
      </c>
      <c r="I300" s="45">
        <f t="shared" si="222"/>
        <v>42</v>
      </c>
      <c r="J300" s="45">
        <f t="shared" si="222"/>
        <v>6</v>
      </c>
      <c r="K300" s="45">
        <f t="shared" si="222"/>
        <v>0</v>
      </c>
      <c r="L300" s="45">
        <f t="shared" si="222"/>
        <v>0</v>
      </c>
      <c r="M300" s="45">
        <f t="shared" si="222"/>
        <v>0</v>
      </c>
      <c r="N300" s="45">
        <f t="shared" si="222"/>
        <v>0</v>
      </c>
      <c r="O300" s="45">
        <f t="shared" si="222"/>
        <v>0</v>
      </c>
      <c r="P300" s="45">
        <f t="shared" si="222"/>
        <v>112</v>
      </c>
      <c r="Q300" s="45">
        <f t="shared" si="222"/>
        <v>0</v>
      </c>
      <c r="R300" s="45">
        <f t="shared" ref="R300:AB300" si="234">(R20+R34+R48+R62+R76+R90+R104+R118+R132+R146+R160+R174+R188+R202+R216+R230+R244+R258+R272+R286)</f>
        <v>0</v>
      </c>
      <c r="S300" s="45">
        <f t="shared" si="234"/>
        <v>0</v>
      </c>
      <c r="T300" s="45">
        <f t="shared" si="234"/>
        <v>0</v>
      </c>
      <c r="U300" s="45">
        <f t="shared" si="234"/>
        <v>0</v>
      </c>
      <c r="V300" s="45">
        <f t="shared" si="234"/>
        <v>0</v>
      </c>
      <c r="W300" s="45">
        <f t="shared" si="234"/>
        <v>0</v>
      </c>
      <c r="X300" s="45">
        <f t="shared" si="234"/>
        <v>0</v>
      </c>
      <c r="Y300" s="45">
        <f t="shared" si="234"/>
        <v>0</v>
      </c>
      <c r="Z300" s="45">
        <f t="shared" si="234"/>
        <v>0</v>
      </c>
      <c r="AA300" s="45">
        <f t="shared" si="234"/>
        <v>0</v>
      </c>
      <c r="AB300" s="45">
        <f t="shared" si="234"/>
        <v>0</v>
      </c>
      <c r="AC300" s="28">
        <f t="shared" si="212"/>
        <v>406</v>
      </c>
      <c r="AD300" s="29">
        <f t="shared" si="213"/>
        <v>0</v>
      </c>
      <c r="AE300" s="2" t="s">
        <v>300</v>
      </c>
      <c r="AF300" s="30" t="str">
        <f t="shared" si="209"/>
        <v>2X-06</v>
      </c>
      <c r="AG300" s="31">
        <f t="shared" si="210"/>
        <v>406</v>
      </c>
      <c r="AH300" s="27">
        <f t="shared" si="214"/>
        <v>0</v>
      </c>
      <c r="AI300" s="27">
        <f t="shared" si="215"/>
        <v>0</v>
      </c>
      <c r="AJ300" s="27">
        <f t="shared" si="216"/>
        <v>202</v>
      </c>
      <c r="AK300" s="27">
        <f t="shared" si="217"/>
        <v>92</v>
      </c>
      <c r="AL300" s="27">
        <f t="shared" si="218"/>
        <v>0</v>
      </c>
      <c r="AM300" s="27">
        <f t="shared" si="219"/>
        <v>112</v>
      </c>
      <c r="AN300" s="27">
        <f t="shared" si="220"/>
        <v>0</v>
      </c>
      <c r="AO300" s="27">
        <f t="shared" si="224"/>
        <v>0</v>
      </c>
      <c r="AP300" s="28">
        <f t="shared" si="225"/>
        <v>406</v>
      </c>
      <c r="AQ300" s="32">
        <f t="shared" si="221"/>
        <v>0</v>
      </c>
      <c r="AR300" s="33"/>
      <c r="AS300" s="2" t="str">
        <f t="shared" si="227"/>
        <v>WASHINGTON COMMANDERS BURGUNDY</v>
      </c>
    </row>
    <row r="301" spans="1:45" x14ac:dyDescent="0.25">
      <c r="A301" s="25" t="s">
        <v>51</v>
      </c>
      <c r="B301" s="45">
        <f t="shared" si="222"/>
        <v>114</v>
      </c>
      <c r="C301" s="45">
        <f t="shared" si="222"/>
        <v>0</v>
      </c>
      <c r="D301" s="45">
        <f t="shared" si="222"/>
        <v>0</v>
      </c>
      <c r="E301" s="45">
        <f t="shared" si="222"/>
        <v>76</v>
      </c>
      <c r="F301" s="45">
        <f t="shared" si="229"/>
        <v>1</v>
      </c>
      <c r="G301" s="45">
        <f t="shared" si="222"/>
        <v>0</v>
      </c>
      <c r="H301" s="45">
        <f t="shared" si="222"/>
        <v>0</v>
      </c>
      <c r="I301" s="45">
        <f t="shared" si="222"/>
        <v>11</v>
      </c>
      <c r="J301" s="45">
        <f t="shared" si="222"/>
        <v>2</v>
      </c>
      <c r="K301" s="45">
        <f t="shared" si="222"/>
        <v>0</v>
      </c>
      <c r="L301" s="45">
        <f t="shared" si="222"/>
        <v>0</v>
      </c>
      <c r="M301" s="45">
        <f t="shared" si="222"/>
        <v>0</v>
      </c>
      <c r="N301" s="45">
        <f t="shared" si="222"/>
        <v>0</v>
      </c>
      <c r="O301" s="45">
        <f t="shared" si="222"/>
        <v>0</v>
      </c>
      <c r="P301" s="45">
        <f t="shared" si="222"/>
        <v>24</v>
      </c>
      <c r="Q301" s="45">
        <f t="shared" si="222"/>
        <v>0</v>
      </c>
      <c r="R301" s="45">
        <f t="shared" ref="R301:AB301" si="235">(R21+R35+R49+R63+R77+R91+R105+R119+R133+R147+R161+R175+R189+R203+R217+R231+R245+R259+R273+R287)</f>
        <v>0</v>
      </c>
      <c r="S301" s="45">
        <f t="shared" si="235"/>
        <v>0</v>
      </c>
      <c r="T301" s="45">
        <f t="shared" si="235"/>
        <v>0</v>
      </c>
      <c r="U301" s="45">
        <f t="shared" si="235"/>
        <v>0</v>
      </c>
      <c r="V301" s="45">
        <f t="shared" si="235"/>
        <v>0</v>
      </c>
      <c r="W301" s="45">
        <f t="shared" si="235"/>
        <v>0</v>
      </c>
      <c r="X301" s="45">
        <f t="shared" si="235"/>
        <v>0</v>
      </c>
      <c r="Y301" s="45">
        <f t="shared" si="235"/>
        <v>0</v>
      </c>
      <c r="Z301" s="45">
        <f t="shared" si="235"/>
        <v>0</v>
      </c>
      <c r="AA301" s="45">
        <f t="shared" si="235"/>
        <v>0</v>
      </c>
      <c r="AB301" s="45">
        <f t="shared" si="235"/>
        <v>0</v>
      </c>
      <c r="AC301" s="28">
        <f t="shared" si="212"/>
        <v>114</v>
      </c>
      <c r="AD301" s="29">
        <f t="shared" si="213"/>
        <v>0</v>
      </c>
      <c r="AE301" s="2" t="s">
        <v>301</v>
      </c>
      <c r="AF301" s="30" t="str">
        <f t="shared" si="209"/>
        <v>3X-07</v>
      </c>
      <c r="AG301" s="31">
        <f t="shared" si="210"/>
        <v>114</v>
      </c>
      <c r="AH301" s="27">
        <f t="shared" si="214"/>
        <v>0</v>
      </c>
      <c r="AI301" s="27">
        <f t="shared" si="215"/>
        <v>0</v>
      </c>
      <c r="AJ301" s="27">
        <f t="shared" si="216"/>
        <v>76</v>
      </c>
      <c r="AK301" s="27">
        <f t="shared" si="217"/>
        <v>14</v>
      </c>
      <c r="AL301" s="27">
        <f t="shared" si="218"/>
        <v>0</v>
      </c>
      <c r="AM301" s="27">
        <f t="shared" si="219"/>
        <v>24</v>
      </c>
      <c r="AN301" s="27">
        <f t="shared" si="220"/>
        <v>0</v>
      </c>
      <c r="AO301" s="27">
        <f t="shared" si="224"/>
        <v>0</v>
      </c>
      <c r="AP301" s="28">
        <f t="shared" si="225"/>
        <v>114</v>
      </c>
      <c r="AQ301" s="32">
        <f t="shared" si="221"/>
        <v>0</v>
      </c>
      <c r="AR301" s="33"/>
      <c r="AS301" s="2" t="str">
        <f t="shared" si="227"/>
        <v>GREEN BAY PACKERS GREEN</v>
      </c>
    </row>
    <row r="302" spans="1:45" x14ac:dyDescent="0.25">
      <c r="A302" s="35" t="s">
        <v>52</v>
      </c>
      <c r="B302" s="39">
        <f>SUM(B292:B301)</f>
        <v>3864</v>
      </c>
      <c r="C302" s="39">
        <f t="shared" ref="C302:AC302" si="236">SUM(C292:C301)</f>
        <v>16</v>
      </c>
      <c r="D302" s="39">
        <f t="shared" si="236"/>
        <v>32</v>
      </c>
      <c r="E302" s="39">
        <f t="shared" si="236"/>
        <v>1684</v>
      </c>
      <c r="F302" s="39">
        <f t="shared" si="236"/>
        <v>175</v>
      </c>
      <c r="G302" s="39">
        <f t="shared" si="236"/>
        <v>125</v>
      </c>
      <c r="H302" s="39">
        <f t="shared" si="236"/>
        <v>72</v>
      </c>
      <c r="I302" s="39">
        <f t="shared" si="236"/>
        <v>307</v>
      </c>
      <c r="J302" s="39">
        <f t="shared" si="236"/>
        <v>56</v>
      </c>
      <c r="K302" s="39">
        <f t="shared" si="236"/>
        <v>7</v>
      </c>
      <c r="L302" s="39">
        <f t="shared" si="236"/>
        <v>7</v>
      </c>
      <c r="M302" s="39">
        <f t="shared" ref="M302:O302" si="237">SUM(M292:M301)</f>
        <v>0</v>
      </c>
      <c r="N302" s="39">
        <f t="shared" si="237"/>
        <v>0</v>
      </c>
      <c r="O302" s="39">
        <f t="shared" si="237"/>
        <v>32</v>
      </c>
      <c r="P302" s="39">
        <f t="shared" si="236"/>
        <v>1351</v>
      </c>
      <c r="Q302" s="39">
        <f t="shared" si="236"/>
        <v>0</v>
      </c>
      <c r="R302" s="39">
        <f t="shared" si="236"/>
        <v>0</v>
      </c>
      <c r="S302" s="39">
        <f t="shared" si="236"/>
        <v>0</v>
      </c>
      <c r="T302" s="39">
        <f t="shared" si="236"/>
        <v>0</v>
      </c>
      <c r="U302" s="39">
        <f t="shared" si="236"/>
        <v>0</v>
      </c>
      <c r="V302" s="39">
        <f t="shared" si="236"/>
        <v>0</v>
      </c>
      <c r="W302" s="39">
        <f t="shared" si="236"/>
        <v>0</v>
      </c>
      <c r="X302" s="39">
        <f t="shared" si="236"/>
        <v>0</v>
      </c>
      <c r="Y302" s="39">
        <f t="shared" si="236"/>
        <v>0</v>
      </c>
      <c r="Z302" s="39">
        <f t="shared" si="236"/>
        <v>0</v>
      </c>
      <c r="AA302" s="39">
        <f t="shared" si="236"/>
        <v>0</v>
      </c>
      <c r="AB302" s="39">
        <f t="shared" si="236"/>
        <v>0</v>
      </c>
      <c r="AC302" s="39">
        <f t="shared" si="236"/>
        <v>3864</v>
      </c>
      <c r="AD302" s="31">
        <f>SUM(AD292:AD301)</f>
        <v>0</v>
      </c>
      <c r="AE302" s="2" t="s">
        <v>302</v>
      </c>
      <c r="AF302" s="30" t="s">
        <v>52</v>
      </c>
      <c r="AG302" s="39">
        <f>SUM(AG292:AG301)</f>
        <v>3864</v>
      </c>
      <c r="AH302" s="39">
        <f t="shared" ref="AH302:AP302" si="238">SUM(AH292:AH301)</f>
        <v>16</v>
      </c>
      <c r="AI302" s="39">
        <f t="shared" si="238"/>
        <v>32</v>
      </c>
      <c r="AJ302" s="39">
        <f t="shared" si="238"/>
        <v>1684</v>
      </c>
      <c r="AK302" s="39">
        <f t="shared" si="238"/>
        <v>742</v>
      </c>
      <c r="AL302" s="39">
        <f t="shared" si="238"/>
        <v>7</v>
      </c>
      <c r="AM302" s="39">
        <f t="shared" si="238"/>
        <v>1351</v>
      </c>
      <c r="AN302" s="39">
        <f t="shared" si="238"/>
        <v>0</v>
      </c>
      <c r="AO302" s="39">
        <f t="shared" si="238"/>
        <v>0</v>
      </c>
      <c r="AP302" s="39">
        <f t="shared" si="238"/>
        <v>3832</v>
      </c>
      <c r="AQ302" s="31">
        <f>SUM(AQ292:AQ301)</f>
        <v>32</v>
      </c>
      <c r="AR302" s="40"/>
      <c r="AS302" s="2" t="str">
        <f t="shared" si="227"/>
        <v>KANSAS CITY CHIEFS RED</v>
      </c>
    </row>
    <row r="303" spans="1:45" x14ac:dyDescent="0.25">
      <c r="B303" s="2" t="s">
        <v>73</v>
      </c>
      <c r="C303" s="34">
        <f t="shared" ref="C303:AC303" si="239">C302/$AC$302</f>
        <v>4.140786749482402E-3</v>
      </c>
      <c r="D303" s="34">
        <f t="shared" si="239"/>
        <v>8.2815734989648039E-3</v>
      </c>
      <c r="E303" s="34">
        <f t="shared" si="239"/>
        <v>0.43581780538302278</v>
      </c>
      <c r="F303" s="34">
        <f t="shared" si="239"/>
        <v>4.5289855072463768E-2</v>
      </c>
      <c r="G303" s="34">
        <f t="shared" si="239"/>
        <v>3.2349896480331264E-2</v>
      </c>
      <c r="H303" s="34">
        <f t="shared" si="239"/>
        <v>1.8633540372670808E-2</v>
      </c>
      <c r="I303" s="34">
        <f t="shared" si="239"/>
        <v>7.9451345755693584E-2</v>
      </c>
      <c r="J303" s="34">
        <f t="shared" si="239"/>
        <v>1.4492753623188406E-2</v>
      </c>
      <c r="K303" s="34">
        <f t="shared" si="239"/>
        <v>1.8115942028985507E-3</v>
      </c>
      <c r="L303" s="34">
        <f t="shared" si="239"/>
        <v>1.8115942028985507E-3</v>
      </c>
      <c r="M303" s="34">
        <f t="shared" si="239"/>
        <v>0</v>
      </c>
      <c r="N303" s="34">
        <f t="shared" si="239"/>
        <v>0</v>
      </c>
      <c r="O303" s="34">
        <f t="shared" si="239"/>
        <v>8.2815734989648039E-3</v>
      </c>
      <c r="P303" s="34">
        <f t="shared" si="239"/>
        <v>0.34963768115942029</v>
      </c>
      <c r="Q303" s="34">
        <f t="shared" si="239"/>
        <v>0</v>
      </c>
      <c r="R303" s="34">
        <f t="shared" si="239"/>
        <v>0</v>
      </c>
      <c r="S303" s="34">
        <f t="shared" si="239"/>
        <v>0</v>
      </c>
      <c r="T303" s="34">
        <f t="shared" si="239"/>
        <v>0</v>
      </c>
      <c r="U303" s="34">
        <f t="shared" si="239"/>
        <v>0</v>
      </c>
      <c r="V303" s="34">
        <f t="shared" si="239"/>
        <v>0</v>
      </c>
      <c r="W303" s="34">
        <f t="shared" si="239"/>
        <v>0</v>
      </c>
      <c r="X303" s="34">
        <f t="shared" si="239"/>
        <v>0</v>
      </c>
      <c r="Y303" s="34">
        <f t="shared" si="239"/>
        <v>0</v>
      </c>
      <c r="Z303" s="34">
        <f t="shared" si="239"/>
        <v>0</v>
      </c>
      <c r="AA303" s="34">
        <f t="shared" si="239"/>
        <v>0</v>
      </c>
      <c r="AB303" s="34">
        <f t="shared" si="239"/>
        <v>0</v>
      </c>
      <c r="AC303" s="34">
        <f t="shared" si="239"/>
        <v>1</v>
      </c>
      <c r="AE303" s="2" t="s">
        <v>303</v>
      </c>
      <c r="AG303" s="2" t="s">
        <v>73</v>
      </c>
      <c r="AH303" s="34">
        <f>AH302/$AP$302</f>
        <v>4.1753653444676405E-3</v>
      </c>
      <c r="AI303" s="34">
        <f t="shared" ref="AI303:AP303" si="240">AI302/$AP$302</f>
        <v>8.350730688935281E-3</v>
      </c>
      <c r="AJ303" s="34">
        <f t="shared" si="240"/>
        <v>0.43945720250521919</v>
      </c>
      <c r="AK303" s="34">
        <f t="shared" si="240"/>
        <v>0.19363256784968685</v>
      </c>
      <c r="AL303" s="34">
        <f t="shared" si="240"/>
        <v>1.8267223382045928E-3</v>
      </c>
      <c r="AM303" s="34">
        <f t="shared" si="240"/>
        <v>0.35255741127348644</v>
      </c>
      <c r="AN303" s="34">
        <f t="shared" si="240"/>
        <v>0</v>
      </c>
      <c r="AO303" s="34">
        <f t="shared" si="240"/>
        <v>0</v>
      </c>
      <c r="AP303" s="34">
        <f t="shared" si="240"/>
        <v>1</v>
      </c>
      <c r="AS303" s="2" t="str">
        <f t="shared" si="227"/>
        <v>LA RAMS BLUE</v>
      </c>
    </row>
    <row r="304" spans="1:45" s="43" customFormat="1" x14ac:dyDescent="0.25">
      <c r="B304" s="43" t="s">
        <v>74</v>
      </c>
      <c r="C304" s="43">
        <f>C302*$B$6</f>
        <v>0</v>
      </c>
      <c r="D304" s="43">
        <f t="shared" ref="D304:AC304" si="241">D302*$B$6</f>
        <v>0</v>
      </c>
      <c r="E304" s="43">
        <f t="shared" si="241"/>
        <v>0</v>
      </c>
      <c r="F304" s="43">
        <f t="shared" si="241"/>
        <v>0</v>
      </c>
      <c r="G304" s="43">
        <f t="shared" si="241"/>
        <v>0</v>
      </c>
      <c r="H304" s="43">
        <f t="shared" si="241"/>
        <v>0</v>
      </c>
      <c r="I304" s="43">
        <f t="shared" si="241"/>
        <v>0</v>
      </c>
      <c r="J304" s="43">
        <f t="shared" si="241"/>
        <v>0</v>
      </c>
      <c r="K304" s="43">
        <f t="shared" si="241"/>
        <v>0</v>
      </c>
      <c r="L304" s="43">
        <f t="shared" si="241"/>
        <v>0</v>
      </c>
      <c r="M304" s="43">
        <f t="shared" ref="M304:O304" si="242">M302*$B$6</f>
        <v>0</v>
      </c>
      <c r="N304" s="43">
        <f t="shared" si="242"/>
        <v>0</v>
      </c>
      <c r="O304" s="43">
        <f t="shared" si="242"/>
        <v>0</v>
      </c>
      <c r="P304" s="43">
        <f t="shared" si="241"/>
        <v>0</v>
      </c>
      <c r="Q304" s="43">
        <f t="shared" si="241"/>
        <v>0</v>
      </c>
      <c r="R304" s="43">
        <f t="shared" si="241"/>
        <v>0</v>
      </c>
      <c r="S304" s="43">
        <f t="shared" si="241"/>
        <v>0</v>
      </c>
      <c r="T304" s="43">
        <f t="shared" si="241"/>
        <v>0</v>
      </c>
      <c r="U304" s="43">
        <f t="shared" si="241"/>
        <v>0</v>
      </c>
      <c r="V304" s="43">
        <f t="shared" si="241"/>
        <v>0</v>
      </c>
      <c r="W304" s="43">
        <f t="shared" si="241"/>
        <v>0</v>
      </c>
      <c r="X304" s="43">
        <f t="shared" si="241"/>
        <v>0</v>
      </c>
      <c r="Y304" s="43">
        <f t="shared" si="241"/>
        <v>0</v>
      </c>
      <c r="Z304" s="43">
        <f t="shared" si="241"/>
        <v>0</v>
      </c>
      <c r="AA304" s="43">
        <f t="shared" si="241"/>
        <v>0</v>
      </c>
      <c r="AB304" s="43">
        <f t="shared" si="241"/>
        <v>0</v>
      </c>
      <c r="AC304" s="43">
        <f t="shared" si="241"/>
        <v>0</v>
      </c>
      <c r="AE304" s="43" t="s">
        <v>304</v>
      </c>
      <c r="AF304" s="44"/>
      <c r="AG304" s="43" t="s">
        <v>74</v>
      </c>
      <c r="AH304" s="43">
        <f>AH302*$B$6</f>
        <v>0</v>
      </c>
      <c r="AI304" s="43">
        <f t="shared" ref="AI304:AP304" si="243">AI302*$B$6</f>
        <v>0</v>
      </c>
      <c r="AJ304" s="43">
        <f t="shared" si="243"/>
        <v>0</v>
      </c>
      <c r="AK304" s="43">
        <f t="shared" si="243"/>
        <v>0</v>
      </c>
      <c r="AL304" s="43">
        <f t="shared" si="243"/>
        <v>0</v>
      </c>
      <c r="AM304" s="43">
        <f t="shared" si="243"/>
        <v>0</v>
      </c>
      <c r="AN304" s="43">
        <f t="shared" si="243"/>
        <v>0</v>
      </c>
      <c r="AO304" s="43">
        <f t="shared" si="243"/>
        <v>0</v>
      </c>
      <c r="AP304" s="43">
        <f t="shared" si="243"/>
        <v>0</v>
      </c>
      <c r="AS304" s="2" t="str">
        <f t="shared" si="227"/>
        <v>PITTSBURGH STEELERS BLACK</v>
      </c>
    </row>
    <row r="305" spans="2:45" x14ac:dyDescent="0.25">
      <c r="B305" s="2" t="s">
        <v>75</v>
      </c>
      <c r="C305" s="2" t="e">
        <f t="shared" ref="C305:AC305" si="244">C304/$AC$304</f>
        <v>#DIV/0!</v>
      </c>
      <c r="D305" s="2" t="e">
        <f t="shared" si="244"/>
        <v>#DIV/0!</v>
      </c>
      <c r="E305" s="2" t="e">
        <f t="shared" si="244"/>
        <v>#DIV/0!</v>
      </c>
      <c r="F305" s="2" t="e">
        <f t="shared" si="244"/>
        <v>#DIV/0!</v>
      </c>
      <c r="G305" s="2" t="e">
        <f t="shared" si="244"/>
        <v>#DIV/0!</v>
      </c>
      <c r="H305" s="2" t="e">
        <f t="shared" si="244"/>
        <v>#DIV/0!</v>
      </c>
      <c r="I305" s="2" t="e">
        <f t="shared" si="244"/>
        <v>#DIV/0!</v>
      </c>
      <c r="J305" s="2" t="e">
        <f t="shared" si="244"/>
        <v>#DIV/0!</v>
      </c>
      <c r="K305" s="2" t="e">
        <f t="shared" si="244"/>
        <v>#DIV/0!</v>
      </c>
      <c r="L305" s="2" t="e">
        <f t="shared" si="244"/>
        <v>#DIV/0!</v>
      </c>
      <c r="M305" s="2" t="e">
        <f t="shared" si="244"/>
        <v>#DIV/0!</v>
      </c>
      <c r="N305" s="2" t="e">
        <f t="shared" si="244"/>
        <v>#DIV/0!</v>
      </c>
      <c r="O305" s="2" t="e">
        <f t="shared" si="244"/>
        <v>#DIV/0!</v>
      </c>
      <c r="P305" s="2" t="e">
        <f t="shared" si="244"/>
        <v>#DIV/0!</v>
      </c>
      <c r="Q305" s="2" t="e">
        <f t="shared" si="244"/>
        <v>#DIV/0!</v>
      </c>
      <c r="R305" s="2" t="e">
        <f t="shared" si="244"/>
        <v>#DIV/0!</v>
      </c>
      <c r="S305" s="2" t="e">
        <f t="shared" si="244"/>
        <v>#DIV/0!</v>
      </c>
      <c r="T305" s="2" t="e">
        <f t="shared" si="244"/>
        <v>#DIV/0!</v>
      </c>
      <c r="U305" s="2" t="e">
        <f t="shared" si="244"/>
        <v>#DIV/0!</v>
      </c>
      <c r="V305" s="2" t="e">
        <f t="shared" si="244"/>
        <v>#DIV/0!</v>
      </c>
      <c r="W305" s="2" t="e">
        <f t="shared" si="244"/>
        <v>#DIV/0!</v>
      </c>
      <c r="X305" s="2" t="e">
        <f t="shared" si="244"/>
        <v>#DIV/0!</v>
      </c>
      <c r="Y305" s="2" t="e">
        <f t="shared" si="244"/>
        <v>#DIV/0!</v>
      </c>
      <c r="Z305" s="2" t="e">
        <f t="shared" si="244"/>
        <v>#DIV/0!</v>
      </c>
      <c r="AA305" s="2" t="e">
        <f t="shared" si="244"/>
        <v>#DIV/0!</v>
      </c>
      <c r="AB305" s="2" t="e">
        <f t="shared" si="244"/>
        <v>#DIV/0!</v>
      </c>
      <c r="AC305" s="2" t="e">
        <f t="shared" si="244"/>
        <v>#DIV/0!</v>
      </c>
      <c r="AE305" s="2" t="s">
        <v>305</v>
      </c>
      <c r="AG305" s="2" t="s">
        <v>75</v>
      </c>
      <c r="AH305" s="34" t="e">
        <f>AH304/$AP$304</f>
        <v>#DIV/0!</v>
      </c>
      <c r="AI305" s="34" t="e">
        <f t="shared" ref="AI305:AP305" si="245">AI304/$AP$304</f>
        <v>#DIV/0!</v>
      </c>
      <c r="AJ305" s="34" t="e">
        <f t="shared" si="245"/>
        <v>#DIV/0!</v>
      </c>
      <c r="AK305" s="34" t="e">
        <f t="shared" si="245"/>
        <v>#DIV/0!</v>
      </c>
      <c r="AL305" s="34" t="e">
        <f t="shared" si="245"/>
        <v>#DIV/0!</v>
      </c>
      <c r="AM305" s="34" t="e">
        <f t="shared" si="245"/>
        <v>#DIV/0!</v>
      </c>
      <c r="AN305" s="34" t="e">
        <f t="shared" si="245"/>
        <v>#DIV/0!</v>
      </c>
      <c r="AO305" s="34" t="e">
        <f t="shared" si="245"/>
        <v>#DIV/0!</v>
      </c>
      <c r="AP305" s="34" t="e">
        <f t="shared" si="245"/>
        <v>#DIV/0!</v>
      </c>
      <c r="AS305" s="2" t="str">
        <f t="shared" si="227"/>
        <v>SAN FRANCISCO 49ERS RED</v>
      </c>
    </row>
    <row r="306" spans="2:45" x14ac:dyDescent="0.25">
      <c r="AE306" s="2" t="s">
        <v>306</v>
      </c>
      <c r="AS306" s="2" t="str">
        <f t="shared" si="227"/>
        <v>SEATTLE SEAHAWKS NAVY</v>
      </c>
    </row>
    <row r="307" spans="2:45" x14ac:dyDescent="0.25">
      <c r="AE307" s="2" t="s">
        <v>308</v>
      </c>
      <c r="AS307" s="2" t="str">
        <f t="shared" si="227"/>
        <v>BALTIMORE RAVENS PURPLE</v>
      </c>
    </row>
    <row r="308" spans="2:45" x14ac:dyDescent="0.25">
      <c r="AE308" s="2" t="s">
        <v>307</v>
      </c>
      <c r="AS308" s="2" t="str">
        <f t="shared" si="227"/>
        <v>LA CHARGERS BLUE</v>
      </c>
    </row>
  </sheetData>
  <autoFilter ref="AE13:BB232" xr:uid="{AD93B6C3-6281-3344-BAD7-A6FCCF851409}"/>
  <phoneticPr fontId="1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242EA-9060-6C46-B28F-FA4858A65887}">
  <dimension ref="A1:BB317"/>
  <sheetViews>
    <sheetView topLeftCell="A207" zoomScaleNormal="100" workbookViewId="0">
      <selection activeCell="AU14" sqref="AU14:BA112"/>
    </sheetView>
  </sheetViews>
  <sheetFormatPr defaultColWidth="9.140625" defaultRowHeight="12" outlineLevelRow="1" outlineLevelCol="1" x14ac:dyDescent="0.25"/>
  <cols>
    <col min="1" max="1" width="17.85546875" style="2" bestFit="1" customWidth="1"/>
    <col min="2" max="2" width="18.42578125" style="2" bestFit="1" customWidth="1"/>
    <col min="3" max="4" width="8.7109375" style="2" customWidth="1"/>
    <col min="5" max="15" width="6.85546875" style="2" customWidth="1"/>
    <col min="16" max="16" width="6.42578125" style="2" customWidth="1"/>
    <col min="17" max="17" width="7.7109375" style="2" hidden="1" customWidth="1"/>
    <col min="18" max="18" width="6.42578125" style="2" hidden="1" customWidth="1"/>
    <col min="19" max="19" width="7" style="2" hidden="1" customWidth="1"/>
    <col min="20" max="22" width="6.42578125" style="2" hidden="1" customWidth="1"/>
    <col min="23" max="23" width="7.140625" style="2" hidden="1" customWidth="1"/>
    <col min="24" max="28" width="6.42578125" style="2" hidden="1" customWidth="1"/>
    <col min="29" max="29" width="6.42578125" style="2" customWidth="1"/>
    <col min="30" max="30" width="8.140625" style="2" customWidth="1"/>
    <col min="31" max="31" width="16.140625" style="2" customWidth="1"/>
    <col min="32" max="32" width="16.85546875" style="3" hidden="1" customWidth="1" outlineLevel="1"/>
    <col min="33" max="33" width="18.42578125" style="2" hidden="1" customWidth="1" outlineLevel="1"/>
    <col min="34" max="36" width="8.42578125" style="2" hidden="1" customWidth="1" outlineLevel="1"/>
    <col min="37" max="37" width="6.7109375" style="2" hidden="1" customWidth="1" outlineLevel="1"/>
    <col min="38" max="38" width="8.140625" style="2" hidden="1" customWidth="1" outlineLevel="1"/>
    <col min="39" max="42" width="6.42578125" style="2" hidden="1" customWidth="1" outlineLevel="1"/>
    <col min="43" max="44" width="8.140625" style="2" hidden="1" customWidth="1" outlineLevel="1"/>
    <col min="45" max="45" width="9.140625" style="2" collapsed="1"/>
    <col min="46" max="16384" width="9.140625" style="2"/>
  </cols>
  <sheetData>
    <row r="1" spans="1:54" x14ac:dyDescent="0.25">
      <c r="A1" s="1" t="s">
        <v>0</v>
      </c>
    </row>
    <row r="3" spans="1:54" x14ac:dyDescent="0.25">
      <c r="A3" s="4" t="s">
        <v>1</v>
      </c>
      <c r="B3" s="5" t="s">
        <v>80</v>
      </c>
    </row>
    <row r="4" spans="1:54" x14ac:dyDescent="0.25">
      <c r="A4" s="4" t="s">
        <v>2</v>
      </c>
      <c r="B4" s="5" t="s">
        <v>86</v>
      </c>
    </row>
    <row r="5" spans="1:54" x14ac:dyDescent="0.25">
      <c r="A5" s="4" t="s">
        <v>3</v>
      </c>
      <c r="B5" s="5" t="s">
        <v>82</v>
      </c>
    </row>
    <row r="6" spans="1:54" x14ac:dyDescent="0.25">
      <c r="A6" s="4"/>
      <c r="B6" s="6"/>
    </row>
    <row r="7" spans="1:54" x14ac:dyDescent="0.25">
      <c r="A7" s="4"/>
      <c r="B7" s="7"/>
    </row>
    <row r="8" spans="1:54" x14ac:dyDescent="0.25">
      <c r="A8" s="4"/>
      <c r="B8" s="5"/>
    </row>
    <row r="9" spans="1:54" x14ac:dyDescent="0.25">
      <c r="A9" s="4"/>
      <c r="B9" s="5"/>
      <c r="AT9" s="5"/>
    </row>
    <row r="10" spans="1:54" s="4" customFormat="1" ht="45" x14ac:dyDescent="0.2">
      <c r="B10" s="8">
        <v>100</v>
      </c>
      <c r="C10" s="9" t="s">
        <v>4</v>
      </c>
      <c r="D10" s="9" t="s">
        <v>4</v>
      </c>
      <c r="E10" s="9" t="s">
        <v>5</v>
      </c>
      <c r="F10" s="9" t="s">
        <v>5</v>
      </c>
      <c r="G10" s="9" t="s">
        <v>5</v>
      </c>
      <c r="H10" s="9" t="s">
        <v>5</v>
      </c>
      <c r="I10" s="9" t="s">
        <v>5</v>
      </c>
      <c r="J10" s="9" t="s">
        <v>5</v>
      </c>
      <c r="K10" s="9" t="s">
        <v>5</v>
      </c>
      <c r="L10" s="9" t="s">
        <v>6</v>
      </c>
      <c r="M10" s="9" t="s">
        <v>5</v>
      </c>
      <c r="N10" s="9" t="s">
        <v>5</v>
      </c>
      <c r="O10" s="9" t="s">
        <v>6</v>
      </c>
      <c r="P10" s="9" t="s">
        <v>7</v>
      </c>
      <c r="Q10" s="9" t="s">
        <v>8</v>
      </c>
      <c r="R10" s="9" t="s">
        <v>9</v>
      </c>
      <c r="S10" s="9" t="s">
        <v>10</v>
      </c>
      <c r="T10" s="9" t="s">
        <v>11</v>
      </c>
      <c r="U10" s="9" t="s">
        <v>12</v>
      </c>
      <c r="V10" s="9" t="s">
        <v>13</v>
      </c>
      <c r="W10" s="9" t="s">
        <v>14</v>
      </c>
      <c r="X10" s="9" t="s">
        <v>15</v>
      </c>
      <c r="Y10" s="9" t="s">
        <v>16</v>
      </c>
      <c r="Z10" s="9" t="s">
        <v>17</v>
      </c>
      <c r="AA10" s="9" t="s">
        <v>18</v>
      </c>
      <c r="AB10" s="9" t="s">
        <v>19</v>
      </c>
      <c r="AF10" s="10"/>
      <c r="AH10" s="9" t="s">
        <v>4</v>
      </c>
      <c r="AI10" s="9" t="s">
        <v>4</v>
      </c>
      <c r="AJ10" s="9" t="s">
        <v>4</v>
      </c>
      <c r="AK10" s="9" t="s">
        <v>5</v>
      </c>
      <c r="AL10" s="9" t="s">
        <v>5</v>
      </c>
      <c r="AM10" s="9" t="s">
        <v>7</v>
      </c>
      <c r="AN10" s="9" t="s">
        <v>15</v>
      </c>
      <c r="AO10" s="9" t="s">
        <v>19</v>
      </c>
      <c r="AT10" s="11"/>
    </row>
    <row r="11" spans="1:54" s="4" customFormat="1" ht="33.75" customHeight="1" x14ac:dyDescent="0.25">
      <c r="A11" s="12" t="str">
        <f>$B$4</f>
        <v>NFL SWEATPANT</v>
      </c>
      <c r="B11" s="13" t="s">
        <v>143</v>
      </c>
      <c r="C11" s="14" t="s">
        <v>20</v>
      </c>
      <c r="D11" s="14" t="s">
        <v>21</v>
      </c>
      <c r="E11" s="14" t="s">
        <v>91</v>
      </c>
      <c r="F11" s="14" t="s">
        <v>92</v>
      </c>
      <c r="G11" s="14" t="s">
        <v>93</v>
      </c>
      <c r="H11" s="14" t="s">
        <v>97</v>
      </c>
      <c r="I11" s="14" t="s">
        <v>98</v>
      </c>
      <c r="J11" s="14" t="s">
        <v>99</v>
      </c>
      <c r="K11" s="14" t="s">
        <v>100</v>
      </c>
      <c r="L11" s="14" t="s">
        <v>101</v>
      </c>
      <c r="M11" s="14" t="s">
        <v>102</v>
      </c>
      <c r="N11" s="14" t="s">
        <v>103</v>
      </c>
      <c r="O11" s="14" t="s">
        <v>23</v>
      </c>
      <c r="P11" s="15" t="s">
        <v>24</v>
      </c>
      <c r="Q11" s="15" t="s">
        <v>25</v>
      </c>
      <c r="R11" s="15" t="s">
        <v>26</v>
      </c>
      <c r="S11" s="15" t="s">
        <v>27</v>
      </c>
      <c r="T11" s="15" t="s">
        <v>28</v>
      </c>
      <c r="U11" s="15" t="s">
        <v>29</v>
      </c>
      <c r="V11" s="15" t="s">
        <v>30</v>
      </c>
      <c r="W11" s="15" t="s">
        <v>31</v>
      </c>
      <c r="X11" s="16" t="s">
        <v>32</v>
      </c>
      <c r="Y11" s="16" t="s">
        <v>33</v>
      </c>
      <c r="Z11" s="16" t="s">
        <v>34</v>
      </c>
      <c r="AA11" s="16" t="s">
        <v>35</v>
      </c>
      <c r="AB11" s="17" t="s">
        <v>36</v>
      </c>
      <c r="AC11" s="18" t="s">
        <v>37</v>
      </c>
      <c r="AD11" s="19" t="s">
        <v>38</v>
      </c>
      <c r="AF11" s="20" t="str">
        <f t="shared" ref="AF11:AF21" si="0">A11</f>
        <v>NFL SWEATPANT</v>
      </c>
      <c r="AG11" s="13" t="str">
        <f t="shared" ref="AG11:AG21" si="1">B11</f>
        <v xml:space="preserve">BUFFALO BILLS BLUE	</v>
      </c>
      <c r="AH11" s="21" t="s">
        <v>20</v>
      </c>
      <c r="AI11" s="21" t="s">
        <v>21</v>
      </c>
      <c r="AJ11" s="21" t="s">
        <v>22</v>
      </c>
      <c r="AK11" s="21" t="s">
        <v>39</v>
      </c>
      <c r="AL11" s="14" t="s">
        <v>23</v>
      </c>
      <c r="AM11" s="22" t="s">
        <v>40</v>
      </c>
      <c r="AN11" s="23" t="s">
        <v>41</v>
      </c>
      <c r="AO11" s="24" t="s">
        <v>42</v>
      </c>
      <c r="AP11" s="18" t="s">
        <v>37</v>
      </c>
      <c r="AQ11" s="19" t="s">
        <v>38</v>
      </c>
      <c r="AT11" s="10"/>
    </row>
    <row r="12" spans="1:54" x14ac:dyDescent="0.25">
      <c r="A12" s="25" t="s">
        <v>175</v>
      </c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8">
        <f t="shared" ref="AC12:AC21" si="2">SUM(C12:AB12)</f>
        <v>0</v>
      </c>
      <c r="AD12" s="29">
        <f t="shared" ref="AD12:AD21" si="3">B12-AC12</f>
        <v>0</v>
      </c>
      <c r="AF12" s="30" t="str">
        <f t="shared" si="0"/>
        <v>C-0425-KB-6309-032</v>
      </c>
      <c r="AG12" s="31">
        <f t="shared" si="1"/>
        <v>0</v>
      </c>
      <c r="AH12" s="27">
        <f t="shared" ref="AH12:AH21" si="4">C12</f>
        <v>0</v>
      </c>
      <c r="AI12" s="27">
        <f t="shared" ref="AI12:AI21" si="5">D12</f>
        <v>0</v>
      </c>
      <c r="AJ12" s="27">
        <f t="shared" ref="AJ12:AJ21" si="6">E12</f>
        <v>0</v>
      </c>
      <c r="AK12" s="27">
        <f t="shared" ref="AK12:AK21" si="7">SUM(F12:K12)</f>
        <v>0</v>
      </c>
      <c r="AL12" s="27">
        <f t="shared" ref="AL12:AL21" si="8">L12</f>
        <v>0</v>
      </c>
      <c r="AM12" s="27">
        <f t="shared" ref="AM12:AM21" si="9">SUM(P12:W12)</f>
        <v>0</v>
      </c>
      <c r="AN12" s="27">
        <f t="shared" ref="AN12:AN21" si="10">SUM(X12:AA12)</f>
        <v>0</v>
      </c>
      <c r="AO12" s="27">
        <f>AB12</f>
        <v>0</v>
      </c>
      <c r="AP12" s="28">
        <f>SUM(AH12:AO12)</f>
        <v>0</v>
      </c>
      <c r="AQ12" s="32">
        <f t="shared" ref="AQ12:AQ21" si="11">AG12-AP12</f>
        <v>0</v>
      </c>
      <c r="AR12" s="33"/>
      <c r="AT12" s="34"/>
      <c r="AU12" s="34"/>
    </row>
    <row r="13" spans="1:54" x14ac:dyDescent="0.25">
      <c r="A13" s="35" t="s">
        <v>43</v>
      </c>
      <c r="B13" s="31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8">
        <f t="shared" si="2"/>
        <v>0</v>
      </c>
      <c r="AD13" s="29">
        <f t="shared" si="3"/>
        <v>0</v>
      </c>
      <c r="AF13" s="30" t="str">
        <f t="shared" si="0"/>
        <v>OS-00</v>
      </c>
      <c r="AG13" s="31">
        <f t="shared" si="1"/>
        <v>0</v>
      </c>
      <c r="AH13" s="27">
        <f t="shared" si="4"/>
        <v>0</v>
      </c>
      <c r="AI13" s="27">
        <f t="shared" si="5"/>
        <v>0</v>
      </c>
      <c r="AJ13" s="27">
        <f t="shared" si="6"/>
        <v>0</v>
      </c>
      <c r="AK13" s="27">
        <f t="shared" si="7"/>
        <v>0</v>
      </c>
      <c r="AL13" s="27">
        <f t="shared" si="8"/>
        <v>0</v>
      </c>
      <c r="AM13" s="27">
        <f t="shared" si="9"/>
        <v>0</v>
      </c>
      <c r="AN13" s="27">
        <f t="shared" si="10"/>
        <v>0</v>
      </c>
      <c r="AO13" s="27">
        <f t="shared" ref="AO13:AO21" si="12">AB13</f>
        <v>0</v>
      </c>
      <c r="AP13" s="28">
        <f t="shared" ref="AP13:AP21" si="13">SUM(AH13:AO13)</f>
        <v>0</v>
      </c>
      <c r="AQ13" s="32">
        <f t="shared" si="11"/>
        <v>0</v>
      </c>
      <c r="AR13" s="33"/>
      <c r="AS13" s="2" t="str">
        <f>B11</f>
        <v xml:space="preserve">BUFFALO BILLS BLUE	</v>
      </c>
      <c r="AT13" s="35" t="s">
        <v>70</v>
      </c>
      <c r="AU13" s="35" t="s">
        <v>56</v>
      </c>
      <c r="AV13" s="35" t="s">
        <v>58</v>
      </c>
      <c r="AW13" s="35" t="s">
        <v>60</v>
      </c>
      <c r="AX13" s="35" t="s">
        <v>62</v>
      </c>
      <c r="AY13" s="35" t="s">
        <v>64</v>
      </c>
      <c r="AZ13" s="35" t="s">
        <v>66</v>
      </c>
      <c r="BA13" s="35" t="s">
        <v>68</v>
      </c>
    </row>
    <row r="14" spans="1:54" x14ac:dyDescent="0.25">
      <c r="A14" s="25" t="s">
        <v>44</v>
      </c>
      <c r="B14" s="31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31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8">
        <f t="shared" si="2"/>
        <v>0</v>
      </c>
      <c r="AD14" s="29">
        <f t="shared" si="3"/>
        <v>0</v>
      </c>
      <c r="AE14" s="2" t="str">
        <f>AS13</f>
        <v xml:space="preserve">BUFFALO BILLS BLUE	</v>
      </c>
      <c r="AF14" s="30" t="str">
        <f t="shared" si="0"/>
        <v>XXS-08</v>
      </c>
      <c r="AG14" s="31">
        <f t="shared" si="1"/>
        <v>0</v>
      </c>
      <c r="AH14" s="27">
        <f t="shared" si="4"/>
        <v>0</v>
      </c>
      <c r="AI14" s="27">
        <f t="shared" si="5"/>
        <v>0</v>
      </c>
      <c r="AJ14" s="27">
        <f t="shared" si="6"/>
        <v>0</v>
      </c>
      <c r="AK14" s="27">
        <f t="shared" si="7"/>
        <v>0</v>
      </c>
      <c r="AL14" s="27">
        <f t="shared" si="8"/>
        <v>0</v>
      </c>
      <c r="AM14" s="27">
        <f t="shared" si="9"/>
        <v>0</v>
      </c>
      <c r="AN14" s="27">
        <f t="shared" si="10"/>
        <v>0</v>
      </c>
      <c r="AO14" s="27">
        <f t="shared" si="12"/>
        <v>0</v>
      </c>
      <c r="AP14" s="28">
        <f t="shared" si="13"/>
        <v>0</v>
      </c>
      <c r="AQ14" s="32">
        <f t="shared" si="11"/>
        <v>0</v>
      </c>
      <c r="AR14" s="33"/>
      <c r="AS14" s="37" t="s">
        <v>52</v>
      </c>
      <c r="AT14" s="28">
        <f>AC14</f>
        <v>0</v>
      </c>
      <c r="AU14" s="28">
        <f>AC15</f>
        <v>8</v>
      </c>
      <c r="AV14" s="28">
        <f>AC16</f>
        <v>23</v>
      </c>
      <c r="AW14" s="28">
        <f>AC17</f>
        <v>45</v>
      </c>
      <c r="AX14" s="28">
        <f>AC18</f>
        <v>38</v>
      </c>
      <c r="AY14" s="28">
        <f>AC19</f>
        <v>26</v>
      </c>
      <c r="AZ14" s="28">
        <f>AC20</f>
        <v>15</v>
      </c>
      <c r="BA14" s="28">
        <f>AC21</f>
        <v>6</v>
      </c>
      <c r="BB14" s="39">
        <f>AC22</f>
        <v>161</v>
      </c>
    </row>
    <row r="15" spans="1:54" ht="15" x14ac:dyDescent="0.25">
      <c r="A15" s="25" t="s">
        <v>45</v>
      </c>
      <c r="B15" s="31">
        <v>8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31">
        <v>8</v>
      </c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8">
        <f t="shared" si="2"/>
        <v>8</v>
      </c>
      <c r="AD15" s="29">
        <f t="shared" si="3"/>
        <v>0</v>
      </c>
      <c r="AE15"/>
      <c r="AF15" s="30" t="str">
        <f t="shared" si="0"/>
        <v>XS-01</v>
      </c>
      <c r="AG15" s="31">
        <f t="shared" si="1"/>
        <v>8</v>
      </c>
      <c r="AH15" s="27">
        <f t="shared" si="4"/>
        <v>0</v>
      </c>
      <c r="AI15" s="27">
        <f t="shared" si="5"/>
        <v>0</v>
      </c>
      <c r="AJ15" s="27">
        <f t="shared" si="6"/>
        <v>0</v>
      </c>
      <c r="AK15" s="27">
        <f t="shared" si="7"/>
        <v>0</v>
      </c>
      <c r="AL15" s="27">
        <f t="shared" si="8"/>
        <v>0</v>
      </c>
      <c r="AM15" s="27">
        <f t="shared" si="9"/>
        <v>8</v>
      </c>
      <c r="AN15" s="27">
        <f t="shared" si="10"/>
        <v>0</v>
      </c>
      <c r="AO15" s="27">
        <f t="shared" si="12"/>
        <v>0</v>
      </c>
      <c r="AP15" s="28">
        <f t="shared" si="13"/>
        <v>8</v>
      </c>
      <c r="AQ15" s="32">
        <f t="shared" si="11"/>
        <v>0</v>
      </c>
      <c r="AR15" s="33"/>
      <c r="AS15"/>
      <c r="AT15"/>
      <c r="AU15"/>
      <c r="AV15"/>
      <c r="AW15"/>
      <c r="AX15"/>
      <c r="AY15"/>
      <c r="AZ15"/>
      <c r="BA15"/>
      <c r="BB15"/>
    </row>
    <row r="16" spans="1:54" ht="15" x14ac:dyDescent="0.25">
      <c r="A16" s="25" t="s">
        <v>46</v>
      </c>
      <c r="B16" s="31">
        <v>23</v>
      </c>
      <c r="C16" s="27"/>
      <c r="D16" s="27"/>
      <c r="E16" s="27">
        <v>4</v>
      </c>
      <c r="F16" s="27">
        <v>1</v>
      </c>
      <c r="G16" s="27"/>
      <c r="H16" s="27"/>
      <c r="I16" s="27"/>
      <c r="J16" s="27"/>
      <c r="K16" s="27"/>
      <c r="L16" s="27"/>
      <c r="M16" s="27"/>
      <c r="N16" s="27"/>
      <c r="O16" s="27"/>
      <c r="P16" s="31">
        <v>18</v>
      </c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8">
        <f t="shared" si="2"/>
        <v>23</v>
      </c>
      <c r="AD16" s="29">
        <f t="shared" si="3"/>
        <v>0</v>
      </c>
      <c r="AE16"/>
      <c r="AF16" s="30" t="str">
        <f t="shared" si="0"/>
        <v>SM-02</v>
      </c>
      <c r="AG16" s="31">
        <f t="shared" si="1"/>
        <v>23</v>
      </c>
      <c r="AH16" s="27">
        <f t="shared" si="4"/>
        <v>0</v>
      </c>
      <c r="AI16" s="27">
        <f t="shared" si="5"/>
        <v>0</v>
      </c>
      <c r="AJ16" s="27">
        <f t="shared" si="6"/>
        <v>4</v>
      </c>
      <c r="AK16" s="27">
        <f t="shared" si="7"/>
        <v>1</v>
      </c>
      <c r="AL16" s="27">
        <f t="shared" si="8"/>
        <v>0</v>
      </c>
      <c r="AM16" s="27">
        <f t="shared" si="9"/>
        <v>18</v>
      </c>
      <c r="AN16" s="27">
        <f t="shared" si="10"/>
        <v>0</v>
      </c>
      <c r="AO16" s="27">
        <f t="shared" si="12"/>
        <v>0</v>
      </c>
      <c r="AP16" s="28">
        <f t="shared" si="13"/>
        <v>23</v>
      </c>
      <c r="AQ16" s="32">
        <f t="shared" si="11"/>
        <v>0</v>
      </c>
      <c r="AR16" s="33"/>
      <c r="AS16"/>
      <c r="AT16"/>
      <c r="AU16"/>
      <c r="AV16"/>
      <c r="AW16"/>
      <c r="AX16"/>
      <c r="AY16"/>
      <c r="AZ16"/>
      <c r="BA16"/>
      <c r="BB16"/>
    </row>
    <row r="17" spans="1:54" ht="15" x14ac:dyDescent="0.25">
      <c r="A17" s="25" t="s">
        <v>47</v>
      </c>
      <c r="B17" s="31">
        <v>45</v>
      </c>
      <c r="C17" s="27">
        <v>1</v>
      </c>
      <c r="D17" s="27">
        <v>1</v>
      </c>
      <c r="E17" s="27">
        <v>9</v>
      </c>
      <c r="F17" s="27">
        <v>2</v>
      </c>
      <c r="G17" s="27"/>
      <c r="H17" s="27"/>
      <c r="I17" s="27"/>
      <c r="J17" s="27"/>
      <c r="K17" s="27"/>
      <c r="L17" s="27"/>
      <c r="M17" s="27"/>
      <c r="N17" s="27"/>
      <c r="O17" s="27"/>
      <c r="P17" s="31">
        <v>32</v>
      </c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8">
        <f t="shared" si="2"/>
        <v>45</v>
      </c>
      <c r="AD17" s="29">
        <f t="shared" si="3"/>
        <v>0</v>
      </c>
      <c r="AE17"/>
      <c r="AF17" s="30" t="str">
        <f t="shared" si="0"/>
        <v>MD-03</v>
      </c>
      <c r="AG17" s="31">
        <f t="shared" si="1"/>
        <v>45</v>
      </c>
      <c r="AH17" s="27">
        <f t="shared" si="4"/>
        <v>1</v>
      </c>
      <c r="AI17" s="27">
        <f t="shared" si="5"/>
        <v>1</v>
      </c>
      <c r="AJ17" s="27">
        <f t="shared" si="6"/>
        <v>9</v>
      </c>
      <c r="AK17" s="27">
        <f t="shared" si="7"/>
        <v>2</v>
      </c>
      <c r="AL17" s="27">
        <f t="shared" si="8"/>
        <v>0</v>
      </c>
      <c r="AM17" s="27">
        <f t="shared" si="9"/>
        <v>32</v>
      </c>
      <c r="AN17" s="27">
        <f t="shared" si="10"/>
        <v>0</v>
      </c>
      <c r="AO17" s="27">
        <f t="shared" si="12"/>
        <v>0</v>
      </c>
      <c r="AP17" s="28">
        <f t="shared" si="13"/>
        <v>45</v>
      </c>
      <c r="AQ17" s="32">
        <f t="shared" si="11"/>
        <v>0</v>
      </c>
      <c r="AR17" s="33"/>
      <c r="AS17"/>
      <c r="AT17"/>
      <c r="AU17"/>
      <c r="AV17"/>
      <c r="AW17"/>
      <c r="AX17"/>
      <c r="AY17"/>
      <c r="AZ17"/>
      <c r="BA17"/>
      <c r="BB17"/>
    </row>
    <row r="18" spans="1:54" ht="15" x14ac:dyDescent="0.25">
      <c r="A18" s="25" t="s">
        <v>48</v>
      </c>
      <c r="B18" s="31">
        <v>38</v>
      </c>
      <c r="C18" s="27"/>
      <c r="D18" s="27">
        <v>1</v>
      </c>
      <c r="E18" s="27">
        <v>11</v>
      </c>
      <c r="F18" s="27">
        <v>5</v>
      </c>
      <c r="G18" s="27"/>
      <c r="H18" s="27"/>
      <c r="I18" s="27"/>
      <c r="J18" s="27"/>
      <c r="K18" s="27"/>
      <c r="L18" s="27"/>
      <c r="M18" s="27"/>
      <c r="N18" s="27"/>
      <c r="O18" s="27"/>
      <c r="P18" s="31">
        <v>21</v>
      </c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8">
        <f t="shared" si="2"/>
        <v>38</v>
      </c>
      <c r="AD18" s="29">
        <f t="shared" si="3"/>
        <v>0</v>
      </c>
      <c r="AE18"/>
      <c r="AF18" s="30" t="str">
        <f t="shared" si="0"/>
        <v>LG-04</v>
      </c>
      <c r="AG18" s="31">
        <f t="shared" si="1"/>
        <v>38</v>
      </c>
      <c r="AH18" s="27">
        <f t="shared" si="4"/>
        <v>0</v>
      </c>
      <c r="AI18" s="27">
        <f t="shared" si="5"/>
        <v>1</v>
      </c>
      <c r="AJ18" s="27">
        <f t="shared" si="6"/>
        <v>11</v>
      </c>
      <c r="AK18" s="27">
        <f t="shared" si="7"/>
        <v>5</v>
      </c>
      <c r="AL18" s="27">
        <f t="shared" si="8"/>
        <v>0</v>
      </c>
      <c r="AM18" s="27">
        <f t="shared" si="9"/>
        <v>21</v>
      </c>
      <c r="AN18" s="27">
        <f t="shared" si="10"/>
        <v>0</v>
      </c>
      <c r="AO18" s="27">
        <f t="shared" si="12"/>
        <v>0</v>
      </c>
      <c r="AP18" s="28">
        <f t="shared" si="13"/>
        <v>38</v>
      </c>
      <c r="AQ18" s="32">
        <f t="shared" si="11"/>
        <v>0</v>
      </c>
      <c r="AR18" s="33"/>
      <c r="AS18"/>
      <c r="AT18"/>
      <c r="AU18"/>
      <c r="AV18"/>
      <c r="AW18"/>
      <c r="AX18"/>
      <c r="AY18"/>
      <c r="AZ18"/>
      <c r="BA18"/>
      <c r="BB18"/>
    </row>
    <row r="19" spans="1:54" x14ac:dyDescent="0.25">
      <c r="A19" s="25" t="s">
        <v>49</v>
      </c>
      <c r="B19" s="31">
        <v>26</v>
      </c>
      <c r="C19" s="27"/>
      <c r="D19" s="27"/>
      <c r="E19" s="27">
        <v>7</v>
      </c>
      <c r="F19" s="27">
        <v>7</v>
      </c>
      <c r="G19" s="27"/>
      <c r="H19" s="27"/>
      <c r="I19" s="27"/>
      <c r="J19" s="27"/>
      <c r="K19" s="27"/>
      <c r="L19" s="27"/>
      <c r="M19" s="27"/>
      <c r="N19" s="27"/>
      <c r="O19" s="27"/>
      <c r="P19" s="31">
        <v>12</v>
      </c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8">
        <f t="shared" si="2"/>
        <v>26</v>
      </c>
      <c r="AD19" s="29">
        <f t="shared" si="3"/>
        <v>0</v>
      </c>
      <c r="AE19" s="37"/>
      <c r="AF19" s="30" t="str">
        <f t="shared" si="0"/>
        <v>XL-05</v>
      </c>
      <c r="AG19" s="31">
        <f t="shared" si="1"/>
        <v>26</v>
      </c>
      <c r="AH19" s="27">
        <f t="shared" si="4"/>
        <v>0</v>
      </c>
      <c r="AI19" s="27">
        <f t="shared" si="5"/>
        <v>0</v>
      </c>
      <c r="AJ19" s="27">
        <f t="shared" si="6"/>
        <v>7</v>
      </c>
      <c r="AK19" s="27">
        <f t="shared" si="7"/>
        <v>7</v>
      </c>
      <c r="AL19" s="27">
        <f t="shared" si="8"/>
        <v>0</v>
      </c>
      <c r="AM19" s="27">
        <f t="shared" si="9"/>
        <v>12</v>
      </c>
      <c r="AN19" s="27">
        <f t="shared" si="10"/>
        <v>0</v>
      </c>
      <c r="AO19" s="27">
        <f t="shared" si="12"/>
        <v>0</v>
      </c>
      <c r="AP19" s="28">
        <f t="shared" si="13"/>
        <v>26</v>
      </c>
      <c r="AQ19" s="32">
        <f t="shared" si="11"/>
        <v>0</v>
      </c>
      <c r="AR19" s="33"/>
      <c r="AS19" s="34"/>
      <c r="AT19" s="36"/>
      <c r="AU19" s="38"/>
    </row>
    <row r="20" spans="1:54" x14ac:dyDescent="0.25">
      <c r="A20" s="25" t="s">
        <v>50</v>
      </c>
      <c r="B20" s="31">
        <v>15</v>
      </c>
      <c r="C20" s="27"/>
      <c r="D20" s="27"/>
      <c r="E20" s="27">
        <v>3</v>
      </c>
      <c r="F20" s="27">
        <v>8</v>
      </c>
      <c r="G20" s="27"/>
      <c r="H20" s="27"/>
      <c r="I20" s="27"/>
      <c r="J20" s="27"/>
      <c r="K20" s="27"/>
      <c r="L20" s="27"/>
      <c r="M20" s="27"/>
      <c r="N20" s="27"/>
      <c r="O20" s="27"/>
      <c r="P20" s="31">
        <v>4</v>
      </c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>
        <f t="shared" si="2"/>
        <v>15</v>
      </c>
      <c r="AD20" s="29">
        <f t="shared" si="3"/>
        <v>0</v>
      </c>
      <c r="AE20" s="37"/>
      <c r="AF20" s="30" t="str">
        <f t="shared" si="0"/>
        <v>2X-06</v>
      </c>
      <c r="AG20" s="31">
        <f t="shared" si="1"/>
        <v>15</v>
      </c>
      <c r="AH20" s="27">
        <f t="shared" si="4"/>
        <v>0</v>
      </c>
      <c r="AI20" s="27">
        <f t="shared" si="5"/>
        <v>0</v>
      </c>
      <c r="AJ20" s="27">
        <f t="shared" si="6"/>
        <v>3</v>
      </c>
      <c r="AK20" s="27">
        <f t="shared" si="7"/>
        <v>8</v>
      </c>
      <c r="AL20" s="27">
        <f t="shared" si="8"/>
        <v>0</v>
      </c>
      <c r="AM20" s="27">
        <f t="shared" si="9"/>
        <v>4</v>
      </c>
      <c r="AN20" s="27">
        <f t="shared" si="10"/>
        <v>0</v>
      </c>
      <c r="AO20" s="27">
        <f t="shared" si="12"/>
        <v>0</v>
      </c>
      <c r="AP20" s="28">
        <f t="shared" si="13"/>
        <v>15</v>
      </c>
      <c r="AQ20" s="32">
        <f t="shared" si="11"/>
        <v>0</v>
      </c>
      <c r="AR20" s="33"/>
      <c r="AS20" s="34"/>
      <c r="AT20" s="36"/>
      <c r="AU20" s="38"/>
    </row>
    <row r="21" spans="1:54" x14ac:dyDescent="0.25">
      <c r="A21" s="25" t="s">
        <v>51</v>
      </c>
      <c r="B21" s="31">
        <v>6</v>
      </c>
      <c r="C21" s="27"/>
      <c r="D21" s="27"/>
      <c r="E21" s="27">
        <v>2</v>
      </c>
      <c r="F21" s="27">
        <v>2</v>
      </c>
      <c r="G21" s="27"/>
      <c r="H21" s="27"/>
      <c r="I21" s="27"/>
      <c r="J21" s="27"/>
      <c r="K21" s="27"/>
      <c r="L21" s="27"/>
      <c r="M21" s="27"/>
      <c r="N21" s="27"/>
      <c r="O21" s="27"/>
      <c r="P21" s="31">
        <v>2</v>
      </c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>
        <f t="shared" si="2"/>
        <v>6</v>
      </c>
      <c r="AD21" s="29">
        <f t="shared" si="3"/>
        <v>0</v>
      </c>
      <c r="AE21" s="37"/>
      <c r="AF21" s="30" t="str">
        <f t="shared" si="0"/>
        <v>3X-07</v>
      </c>
      <c r="AG21" s="31">
        <f t="shared" si="1"/>
        <v>6</v>
      </c>
      <c r="AH21" s="27">
        <f t="shared" si="4"/>
        <v>0</v>
      </c>
      <c r="AI21" s="27">
        <f t="shared" si="5"/>
        <v>0</v>
      </c>
      <c r="AJ21" s="27">
        <f t="shared" si="6"/>
        <v>2</v>
      </c>
      <c r="AK21" s="27">
        <f t="shared" si="7"/>
        <v>2</v>
      </c>
      <c r="AL21" s="27">
        <f t="shared" si="8"/>
        <v>0</v>
      </c>
      <c r="AM21" s="27">
        <f t="shared" si="9"/>
        <v>2</v>
      </c>
      <c r="AN21" s="27">
        <f t="shared" si="10"/>
        <v>0</v>
      </c>
      <c r="AO21" s="27">
        <f t="shared" si="12"/>
        <v>0</v>
      </c>
      <c r="AP21" s="28">
        <f t="shared" si="13"/>
        <v>6</v>
      </c>
      <c r="AQ21" s="32">
        <f t="shared" si="11"/>
        <v>0</v>
      </c>
      <c r="AR21" s="33"/>
      <c r="AS21" s="34"/>
      <c r="AT21" s="36"/>
      <c r="AU21" s="38"/>
    </row>
    <row r="22" spans="1:54" x14ac:dyDescent="0.25">
      <c r="A22" s="35" t="s">
        <v>52</v>
      </c>
      <c r="B22" s="39">
        <f>SUM(B12:B21)</f>
        <v>161</v>
      </c>
      <c r="C22" s="39">
        <f t="shared" ref="C22:AB22" si="14">SUM(C12:C21)</f>
        <v>1</v>
      </c>
      <c r="D22" s="39">
        <f t="shared" si="14"/>
        <v>2</v>
      </c>
      <c r="E22" s="39">
        <f t="shared" si="14"/>
        <v>36</v>
      </c>
      <c r="F22" s="39">
        <f t="shared" si="14"/>
        <v>25</v>
      </c>
      <c r="G22" s="39">
        <f t="shared" si="14"/>
        <v>0</v>
      </c>
      <c r="H22" s="39">
        <f t="shared" si="14"/>
        <v>0</v>
      </c>
      <c r="I22" s="39">
        <f t="shared" si="14"/>
        <v>0</v>
      </c>
      <c r="J22" s="39">
        <f t="shared" si="14"/>
        <v>0</v>
      </c>
      <c r="K22" s="39">
        <f t="shared" si="14"/>
        <v>0</v>
      </c>
      <c r="L22" s="39">
        <f t="shared" si="14"/>
        <v>0</v>
      </c>
      <c r="M22" s="39">
        <f t="shared" ref="M22:O22" si="15">SUM(M12:M21)</f>
        <v>0</v>
      </c>
      <c r="N22" s="39">
        <f t="shared" si="15"/>
        <v>0</v>
      </c>
      <c r="O22" s="39">
        <f t="shared" si="15"/>
        <v>0</v>
      </c>
      <c r="P22" s="39">
        <f t="shared" si="14"/>
        <v>97</v>
      </c>
      <c r="Q22" s="39">
        <f t="shared" si="14"/>
        <v>0</v>
      </c>
      <c r="R22" s="39">
        <f t="shared" si="14"/>
        <v>0</v>
      </c>
      <c r="S22" s="39">
        <f t="shared" si="14"/>
        <v>0</v>
      </c>
      <c r="T22" s="39">
        <f t="shared" si="14"/>
        <v>0</v>
      </c>
      <c r="U22" s="39">
        <f t="shared" si="14"/>
        <v>0</v>
      </c>
      <c r="V22" s="39">
        <f t="shared" si="14"/>
        <v>0</v>
      </c>
      <c r="W22" s="39">
        <f t="shared" si="14"/>
        <v>0</v>
      </c>
      <c r="X22" s="39">
        <f t="shared" si="14"/>
        <v>0</v>
      </c>
      <c r="Y22" s="39">
        <f t="shared" si="14"/>
        <v>0</v>
      </c>
      <c r="Z22" s="39">
        <f t="shared" si="14"/>
        <v>0</v>
      </c>
      <c r="AA22" s="39">
        <f t="shared" si="14"/>
        <v>0</v>
      </c>
      <c r="AB22" s="39">
        <f t="shared" si="14"/>
        <v>0</v>
      </c>
      <c r="AC22" s="39">
        <f>SUM(AC12:AC21)</f>
        <v>161</v>
      </c>
      <c r="AD22" s="31">
        <f>SUM(AD12:AD21)</f>
        <v>0</v>
      </c>
      <c r="AE22" s="37"/>
      <c r="AF22" s="30" t="s">
        <v>52</v>
      </c>
      <c r="AG22" s="39">
        <f>SUM(AG12:AG21)</f>
        <v>161</v>
      </c>
      <c r="AH22" s="39">
        <f t="shared" ref="AH22:AP22" si="16">SUM(AH12:AH21)</f>
        <v>1</v>
      </c>
      <c r="AI22" s="39">
        <f t="shared" si="16"/>
        <v>2</v>
      </c>
      <c r="AJ22" s="39">
        <f t="shared" si="16"/>
        <v>36</v>
      </c>
      <c r="AK22" s="39">
        <f t="shared" si="16"/>
        <v>25</v>
      </c>
      <c r="AL22" s="39">
        <f t="shared" si="16"/>
        <v>0</v>
      </c>
      <c r="AM22" s="39">
        <f t="shared" si="16"/>
        <v>97</v>
      </c>
      <c r="AN22" s="39">
        <f t="shared" si="16"/>
        <v>0</v>
      </c>
      <c r="AO22" s="39">
        <f t="shared" si="16"/>
        <v>0</v>
      </c>
      <c r="AP22" s="39">
        <f t="shared" si="16"/>
        <v>161</v>
      </c>
      <c r="AQ22" s="31">
        <f>SUM(AQ12:AQ21)</f>
        <v>0</v>
      </c>
      <c r="AR22" s="40"/>
      <c r="AT22" s="41"/>
    </row>
    <row r="24" spans="1:54" x14ac:dyDescent="0.2">
      <c r="A24" s="4"/>
      <c r="B24" s="8">
        <v>100</v>
      </c>
    </row>
    <row r="25" spans="1:54" s="4" customFormat="1" ht="33.75" x14ac:dyDescent="0.25">
      <c r="A25" s="12" t="str">
        <f>$B$4</f>
        <v>NFL SWEATPANT</v>
      </c>
      <c r="B25" s="13" t="s">
        <v>145</v>
      </c>
      <c r="C25" s="14" t="str">
        <f t="shared" ref="C25:D25" si="17">C$11</f>
        <v>CAN - TOP</v>
      </c>
      <c r="D25" s="14" t="str">
        <f t="shared" si="17"/>
        <v>CAN - MRK</v>
      </c>
      <c r="E25" s="14" t="str">
        <f>E$11</f>
        <v>CAN - Fanatics US</v>
      </c>
      <c r="F25" s="14" t="str">
        <f t="shared" ref="F25:P25" si="18">F$11</f>
        <v>CAN - Fanatics CAN</v>
      </c>
      <c r="G25" s="14" t="str">
        <f t="shared" si="18"/>
        <v>CAN - Fanatics INT</v>
      </c>
      <c r="H25" s="14" t="str">
        <f t="shared" si="18"/>
        <v>Fanatics In-Venue</v>
      </c>
      <c r="I25" s="14" t="str">
        <f t="shared" si="18"/>
        <v>Team/Venue 1</v>
      </c>
      <c r="J25" s="14" t="str">
        <f t="shared" si="18"/>
        <v>Team/Venue 2</v>
      </c>
      <c r="K25" s="14" t="str">
        <f t="shared" si="18"/>
        <v>Team/Venue 3</v>
      </c>
      <c r="L25" s="14" t="str">
        <f t="shared" si="18"/>
        <v>Team/Venue 4</v>
      </c>
      <c r="M25" s="14" t="str">
        <f t="shared" si="18"/>
        <v>Team/Venue 5</v>
      </c>
      <c r="N25" s="14" t="str">
        <f t="shared" si="18"/>
        <v>Team/Venue 6</v>
      </c>
      <c r="O25" s="14" t="str">
        <f t="shared" si="18"/>
        <v>CAN - CONTRACTUAL</v>
      </c>
      <c r="P25" s="15" t="str">
        <f t="shared" si="18"/>
        <v>CAN - ECA</v>
      </c>
      <c r="Q25" s="15" t="s">
        <v>25</v>
      </c>
      <c r="R25" s="15" t="s">
        <v>26</v>
      </c>
      <c r="S25" s="15" t="s">
        <v>27</v>
      </c>
      <c r="T25" s="15" t="s">
        <v>28</v>
      </c>
      <c r="U25" s="15" t="s">
        <v>29</v>
      </c>
      <c r="V25" s="15" t="s">
        <v>30</v>
      </c>
      <c r="W25" s="15" t="s">
        <v>31</v>
      </c>
      <c r="X25" s="16" t="s">
        <v>32</v>
      </c>
      <c r="Y25" s="16" t="s">
        <v>33</v>
      </c>
      <c r="Z25" s="16" t="s">
        <v>34</v>
      </c>
      <c r="AA25" s="16" t="s">
        <v>35</v>
      </c>
      <c r="AB25" s="17" t="s">
        <v>36</v>
      </c>
      <c r="AC25" s="18" t="s">
        <v>37</v>
      </c>
      <c r="AD25" s="19" t="s">
        <v>38</v>
      </c>
      <c r="AF25" s="20" t="str">
        <f>A25</f>
        <v>NFL SWEATPANT</v>
      </c>
      <c r="AG25" s="13" t="str">
        <f>B25</f>
        <v xml:space="preserve">DENVER BRONCOS ORANGE	</v>
      </c>
      <c r="AH25" s="21" t="s">
        <v>20</v>
      </c>
      <c r="AI25" s="21" t="s">
        <v>21</v>
      </c>
      <c r="AJ25" s="21" t="s">
        <v>22</v>
      </c>
      <c r="AK25" s="21" t="s">
        <v>39</v>
      </c>
      <c r="AL25" s="14" t="s">
        <v>23</v>
      </c>
      <c r="AM25" s="22" t="s">
        <v>40</v>
      </c>
      <c r="AN25" s="23" t="s">
        <v>41</v>
      </c>
      <c r="AO25" s="24" t="s">
        <v>42</v>
      </c>
      <c r="AP25" s="18" t="s">
        <v>37</v>
      </c>
      <c r="AQ25" s="19" t="s">
        <v>38</v>
      </c>
    </row>
    <row r="26" spans="1:54" x14ac:dyDescent="0.25">
      <c r="A26" s="25" t="s">
        <v>176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>
        <f t="shared" ref="AC26:AC35" si="19">SUM(C26:AB26)</f>
        <v>0</v>
      </c>
      <c r="AD26" s="29">
        <f t="shared" ref="AD26:AD35" si="20">B26-AC26</f>
        <v>0</v>
      </c>
      <c r="AF26" s="30" t="str">
        <f>A26</f>
        <v>C-0425-KB-6309-DBO</v>
      </c>
      <c r="AG26" s="31">
        <f>B26</f>
        <v>0</v>
      </c>
      <c r="AH26" s="27">
        <f t="shared" ref="AH26:AJ35" si="21">C26</f>
        <v>0</v>
      </c>
      <c r="AI26" s="27">
        <f t="shared" si="21"/>
        <v>0</v>
      </c>
      <c r="AJ26" s="27">
        <f t="shared" si="21"/>
        <v>0</v>
      </c>
      <c r="AK26" s="27">
        <f t="shared" ref="AK26:AK35" si="22">SUM(F26:K26)</f>
        <v>0</v>
      </c>
      <c r="AL26" s="27">
        <f t="shared" ref="AL26:AL35" si="23">L26</f>
        <v>0</v>
      </c>
      <c r="AM26" s="27">
        <f t="shared" ref="AM26:AM35" si="24">SUM(P26:W26)</f>
        <v>0</v>
      </c>
      <c r="AN26" s="27">
        <f t="shared" ref="AN26:AN35" si="25">SUM(X26:AA26)</f>
        <v>0</v>
      </c>
      <c r="AO26" s="27">
        <f>AB26</f>
        <v>0</v>
      </c>
      <c r="AP26" s="28">
        <f>SUM(AH26:AO26)</f>
        <v>0</v>
      </c>
      <c r="AQ26" s="32">
        <f t="shared" ref="AQ26:AQ35" si="26">AG26-AP26</f>
        <v>0</v>
      </c>
      <c r="AR26" s="33"/>
    </row>
    <row r="27" spans="1:54" x14ac:dyDescent="0.25">
      <c r="A27" s="35" t="s">
        <v>43</v>
      </c>
      <c r="B27" s="31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>
        <f t="shared" si="19"/>
        <v>0</v>
      </c>
      <c r="AD27" s="29">
        <f t="shared" si="20"/>
        <v>0</v>
      </c>
      <c r="AF27" s="30"/>
      <c r="AG27" s="31">
        <f t="shared" ref="AG27:AG35" si="27">B27</f>
        <v>0</v>
      </c>
      <c r="AH27" s="27">
        <f t="shared" si="21"/>
        <v>0</v>
      </c>
      <c r="AI27" s="27">
        <f t="shared" si="21"/>
        <v>0</v>
      </c>
      <c r="AJ27" s="27">
        <f t="shared" si="21"/>
        <v>0</v>
      </c>
      <c r="AK27" s="27">
        <f t="shared" si="22"/>
        <v>0</v>
      </c>
      <c r="AL27" s="27">
        <f t="shared" si="23"/>
        <v>0</v>
      </c>
      <c r="AM27" s="27">
        <f t="shared" si="24"/>
        <v>0</v>
      </c>
      <c r="AN27" s="27">
        <f t="shared" si="25"/>
        <v>0</v>
      </c>
      <c r="AO27" s="27">
        <f t="shared" ref="AO27:AO35" si="28">AB27</f>
        <v>0</v>
      </c>
      <c r="AP27" s="28">
        <f t="shared" ref="AP27:AP35" si="29">SUM(AH27:AO27)</f>
        <v>0</v>
      </c>
      <c r="AQ27" s="32">
        <f t="shared" si="26"/>
        <v>0</v>
      </c>
      <c r="AR27" s="33"/>
      <c r="AS27" s="2" t="str">
        <f>B25</f>
        <v xml:space="preserve">DENVER BRONCOS ORANGE	</v>
      </c>
      <c r="AT27" s="35" t="s">
        <v>70</v>
      </c>
      <c r="AU27" s="35" t="s">
        <v>56</v>
      </c>
      <c r="AV27" s="35" t="s">
        <v>58</v>
      </c>
      <c r="AW27" s="35" t="s">
        <v>60</v>
      </c>
      <c r="AX27" s="35" t="s">
        <v>62</v>
      </c>
      <c r="AY27" s="35" t="s">
        <v>64</v>
      </c>
      <c r="AZ27" s="35" t="s">
        <v>66</v>
      </c>
      <c r="BA27" s="35" t="s">
        <v>68</v>
      </c>
    </row>
    <row r="28" spans="1:54" x14ac:dyDescent="0.25">
      <c r="A28" s="25" t="s">
        <v>44</v>
      </c>
      <c r="B28" s="31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>
        <f t="shared" si="19"/>
        <v>0</v>
      </c>
      <c r="AD28" s="29">
        <f t="shared" si="20"/>
        <v>0</v>
      </c>
      <c r="AE28" s="2" t="str">
        <f t="shared" ref="AE28" si="30">AS27</f>
        <v xml:space="preserve">DENVER BRONCOS ORANGE	</v>
      </c>
      <c r="AF28" s="25">
        <v>28</v>
      </c>
      <c r="AG28" s="31">
        <f t="shared" si="27"/>
        <v>0</v>
      </c>
      <c r="AH28" s="27">
        <f t="shared" si="21"/>
        <v>0</v>
      </c>
      <c r="AI28" s="27">
        <f t="shared" si="21"/>
        <v>0</v>
      </c>
      <c r="AJ28" s="27">
        <f t="shared" si="21"/>
        <v>0</v>
      </c>
      <c r="AK28" s="27">
        <f t="shared" si="22"/>
        <v>0</v>
      </c>
      <c r="AL28" s="27">
        <f t="shared" si="23"/>
        <v>0</v>
      </c>
      <c r="AM28" s="27">
        <f t="shared" si="24"/>
        <v>0</v>
      </c>
      <c r="AN28" s="27">
        <f t="shared" si="25"/>
        <v>0</v>
      </c>
      <c r="AO28" s="27">
        <f t="shared" si="28"/>
        <v>0</v>
      </c>
      <c r="AP28" s="28">
        <f t="shared" si="29"/>
        <v>0</v>
      </c>
      <c r="AQ28" s="32">
        <f t="shared" si="26"/>
        <v>0</v>
      </c>
      <c r="AR28" s="33"/>
      <c r="AS28" s="37" t="s">
        <v>52</v>
      </c>
      <c r="AT28" s="28">
        <f>AC28</f>
        <v>0</v>
      </c>
      <c r="AU28" s="28">
        <f>AC29</f>
        <v>6</v>
      </c>
      <c r="AV28" s="28">
        <f>AC30</f>
        <v>16</v>
      </c>
      <c r="AW28" s="28">
        <f>AC31</f>
        <v>32</v>
      </c>
      <c r="AX28" s="28">
        <f>AC32</f>
        <v>24</v>
      </c>
      <c r="AY28" s="28">
        <f>AC33</f>
        <v>13</v>
      </c>
      <c r="AZ28" s="28">
        <f>AC34</f>
        <v>6</v>
      </c>
      <c r="BA28" s="28">
        <f>AC35</f>
        <v>3</v>
      </c>
      <c r="BB28" s="39">
        <f>AC36</f>
        <v>100</v>
      </c>
    </row>
    <row r="29" spans="1:54" ht="15" x14ac:dyDescent="0.25">
      <c r="A29" s="25" t="s">
        <v>45</v>
      </c>
      <c r="B29" s="31">
        <v>6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31">
        <v>6</v>
      </c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8">
        <f t="shared" si="19"/>
        <v>6</v>
      </c>
      <c r="AD29" s="29">
        <f t="shared" si="20"/>
        <v>0</v>
      </c>
      <c r="AE29"/>
      <c r="AF29" s="25">
        <v>30</v>
      </c>
      <c r="AG29" s="31">
        <f t="shared" si="27"/>
        <v>6</v>
      </c>
      <c r="AH29" s="27">
        <f t="shared" si="21"/>
        <v>0</v>
      </c>
      <c r="AI29" s="27">
        <f t="shared" si="21"/>
        <v>0</v>
      </c>
      <c r="AJ29" s="27">
        <f t="shared" si="21"/>
        <v>0</v>
      </c>
      <c r="AK29" s="27">
        <f t="shared" si="22"/>
        <v>0</v>
      </c>
      <c r="AL29" s="27">
        <f t="shared" si="23"/>
        <v>0</v>
      </c>
      <c r="AM29" s="27">
        <f t="shared" si="24"/>
        <v>6</v>
      </c>
      <c r="AN29" s="27">
        <f t="shared" si="25"/>
        <v>0</v>
      </c>
      <c r="AO29" s="27">
        <f t="shared" si="28"/>
        <v>0</v>
      </c>
      <c r="AP29" s="28">
        <f t="shared" si="29"/>
        <v>6</v>
      </c>
      <c r="AQ29" s="32">
        <f t="shared" si="26"/>
        <v>0</v>
      </c>
      <c r="AR29" s="33"/>
    </row>
    <row r="30" spans="1:54" ht="15" x14ac:dyDescent="0.25">
      <c r="A30" s="25" t="s">
        <v>46</v>
      </c>
      <c r="B30" s="31">
        <v>16</v>
      </c>
      <c r="C30" s="27"/>
      <c r="D30" s="27"/>
      <c r="E30" s="27">
        <v>3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31">
        <v>13</v>
      </c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8">
        <f t="shared" si="19"/>
        <v>16</v>
      </c>
      <c r="AD30" s="29">
        <f t="shared" si="20"/>
        <v>0</v>
      </c>
      <c r="AE30"/>
      <c r="AF30" s="25">
        <v>32</v>
      </c>
      <c r="AG30" s="31">
        <f t="shared" si="27"/>
        <v>16</v>
      </c>
      <c r="AH30" s="27">
        <f t="shared" si="21"/>
        <v>0</v>
      </c>
      <c r="AI30" s="27">
        <f t="shared" si="21"/>
        <v>0</v>
      </c>
      <c r="AJ30" s="27">
        <f t="shared" si="21"/>
        <v>3</v>
      </c>
      <c r="AK30" s="27">
        <f t="shared" si="22"/>
        <v>0</v>
      </c>
      <c r="AL30" s="27">
        <f t="shared" si="23"/>
        <v>0</v>
      </c>
      <c r="AM30" s="27">
        <f t="shared" si="24"/>
        <v>13</v>
      </c>
      <c r="AN30" s="27">
        <f t="shared" si="25"/>
        <v>0</v>
      </c>
      <c r="AO30" s="27">
        <f t="shared" si="28"/>
        <v>0</v>
      </c>
      <c r="AP30" s="28">
        <f t="shared" si="29"/>
        <v>16</v>
      </c>
      <c r="AQ30" s="32">
        <f t="shared" si="26"/>
        <v>0</v>
      </c>
      <c r="AR30" s="33"/>
    </row>
    <row r="31" spans="1:54" ht="15" x14ac:dyDescent="0.25">
      <c r="A31" s="25" t="s">
        <v>47</v>
      </c>
      <c r="B31" s="31">
        <v>32</v>
      </c>
      <c r="C31" s="27">
        <v>1</v>
      </c>
      <c r="D31" s="27">
        <v>1</v>
      </c>
      <c r="E31" s="27">
        <v>6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31">
        <v>24</v>
      </c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8">
        <f t="shared" si="19"/>
        <v>32</v>
      </c>
      <c r="AD31" s="29">
        <f t="shared" si="20"/>
        <v>0</v>
      </c>
      <c r="AE31"/>
      <c r="AF31" s="25">
        <v>34</v>
      </c>
      <c r="AG31" s="31">
        <f t="shared" si="27"/>
        <v>32</v>
      </c>
      <c r="AH31" s="27">
        <f t="shared" si="21"/>
        <v>1</v>
      </c>
      <c r="AI31" s="27">
        <f t="shared" si="21"/>
        <v>1</v>
      </c>
      <c r="AJ31" s="27">
        <f t="shared" si="21"/>
        <v>6</v>
      </c>
      <c r="AK31" s="27">
        <f t="shared" si="22"/>
        <v>0</v>
      </c>
      <c r="AL31" s="27">
        <f t="shared" si="23"/>
        <v>0</v>
      </c>
      <c r="AM31" s="27">
        <f t="shared" si="24"/>
        <v>24</v>
      </c>
      <c r="AN31" s="27">
        <f t="shared" si="25"/>
        <v>0</v>
      </c>
      <c r="AO31" s="27">
        <f t="shared" si="28"/>
        <v>0</v>
      </c>
      <c r="AP31" s="28">
        <f t="shared" si="29"/>
        <v>32</v>
      </c>
      <c r="AQ31" s="32">
        <f t="shared" si="26"/>
        <v>0</v>
      </c>
      <c r="AR31" s="33"/>
    </row>
    <row r="32" spans="1:54" ht="15" x14ac:dyDescent="0.25">
      <c r="A32" s="25" t="s">
        <v>48</v>
      </c>
      <c r="B32" s="31">
        <v>24</v>
      </c>
      <c r="C32" s="27"/>
      <c r="D32" s="27">
        <v>1</v>
      </c>
      <c r="E32" s="27">
        <v>7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31">
        <v>16</v>
      </c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8">
        <f t="shared" si="19"/>
        <v>24</v>
      </c>
      <c r="AD32" s="29">
        <f t="shared" si="20"/>
        <v>0</v>
      </c>
      <c r="AE32"/>
      <c r="AF32" s="25">
        <v>36</v>
      </c>
      <c r="AG32" s="31">
        <f t="shared" si="27"/>
        <v>24</v>
      </c>
      <c r="AH32" s="27">
        <f t="shared" si="21"/>
        <v>0</v>
      </c>
      <c r="AI32" s="27">
        <f t="shared" si="21"/>
        <v>1</v>
      </c>
      <c r="AJ32" s="27">
        <f t="shared" si="21"/>
        <v>7</v>
      </c>
      <c r="AK32" s="27">
        <f t="shared" si="22"/>
        <v>0</v>
      </c>
      <c r="AL32" s="27">
        <f t="shared" si="23"/>
        <v>0</v>
      </c>
      <c r="AM32" s="27">
        <f t="shared" si="24"/>
        <v>16</v>
      </c>
      <c r="AN32" s="27">
        <f t="shared" si="25"/>
        <v>0</v>
      </c>
      <c r="AO32" s="27">
        <f t="shared" si="28"/>
        <v>0</v>
      </c>
      <c r="AP32" s="28">
        <f t="shared" si="29"/>
        <v>24</v>
      </c>
      <c r="AQ32" s="32">
        <f t="shared" si="26"/>
        <v>0</v>
      </c>
      <c r="AR32" s="33"/>
    </row>
    <row r="33" spans="1:54" x14ac:dyDescent="0.25">
      <c r="A33" s="25" t="s">
        <v>49</v>
      </c>
      <c r="B33" s="31">
        <v>13</v>
      </c>
      <c r="C33" s="27"/>
      <c r="D33" s="27"/>
      <c r="E33" s="27">
        <v>5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31">
        <v>8</v>
      </c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8">
        <f t="shared" si="19"/>
        <v>13</v>
      </c>
      <c r="AD33" s="29">
        <f t="shared" si="20"/>
        <v>0</v>
      </c>
      <c r="AE33" s="37"/>
      <c r="AF33" s="25">
        <v>38</v>
      </c>
      <c r="AG33" s="31">
        <f t="shared" si="27"/>
        <v>13</v>
      </c>
      <c r="AH33" s="27">
        <f t="shared" si="21"/>
        <v>0</v>
      </c>
      <c r="AI33" s="27">
        <f t="shared" si="21"/>
        <v>0</v>
      </c>
      <c r="AJ33" s="27">
        <f t="shared" si="21"/>
        <v>5</v>
      </c>
      <c r="AK33" s="27">
        <f t="shared" si="22"/>
        <v>0</v>
      </c>
      <c r="AL33" s="27">
        <f t="shared" si="23"/>
        <v>0</v>
      </c>
      <c r="AM33" s="27">
        <f t="shared" si="24"/>
        <v>8</v>
      </c>
      <c r="AN33" s="27">
        <f t="shared" si="25"/>
        <v>0</v>
      </c>
      <c r="AO33" s="27">
        <f t="shared" si="28"/>
        <v>0</v>
      </c>
      <c r="AP33" s="28">
        <f t="shared" si="29"/>
        <v>13</v>
      </c>
      <c r="AQ33" s="32">
        <f t="shared" si="26"/>
        <v>0</v>
      </c>
      <c r="AR33" s="33"/>
    </row>
    <row r="34" spans="1:54" x14ac:dyDescent="0.25">
      <c r="A34" s="25" t="s">
        <v>50</v>
      </c>
      <c r="B34" s="31">
        <v>6</v>
      </c>
      <c r="C34" s="27"/>
      <c r="D34" s="27"/>
      <c r="E34" s="27">
        <v>2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31">
        <v>4</v>
      </c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8">
        <f t="shared" si="19"/>
        <v>6</v>
      </c>
      <c r="AD34" s="29">
        <f t="shared" si="20"/>
        <v>0</v>
      </c>
      <c r="AE34" s="37"/>
      <c r="AF34" s="25">
        <v>40</v>
      </c>
      <c r="AG34" s="31">
        <f t="shared" si="27"/>
        <v>6</v>
      </c>
      <c r="AH34" s="27">
        <f t="shared" si="21"/>
        <v>0</v>
      </c>
      <c r="AI34" s="27">
        <f t="shared" si="21"/>
        <v>0</v>
      </c>
      <c r="AJ34" s="27">
        <f t="shared" si="21"/>
        <v>2</v>
      </c>
      <c r="AK34" s="27">
        <f t="shared" si="22"/>
        <v>0</v>
      </c>
      <c r="AL34" s="27">
        <f t="shared" si="23"/>
        <v>0</v>
      </c>
      <c r="AM34" s="27">
        <f t="shared" si="24"/>
        <v>4</v>
      </c>
      <c r="AN34" s="27">
        <f t="shared" si="25"/>
        <v>0</v>
      </c>
      <c r="AO34" s="27">
        <f t="shared" si="28"/>
        <v>0</v>
      </c>
      <c r="AP34" s="28">
        <f t="shared" si="29"/>
        <v>6</v>
      </c>
      <c r="AQ34" s="32">
        <f t="shared" si="26"/>
        <v>0</v>
      </c>
      <c r="AR34" s="33"/>
    </row>
    <row r="35" spans="1:54" x14ac:dyDescent="0.25">
      <c r="A35" s="25" t="s">
        <v>51</v>
      </c>
      <c r="B35" s="31">
        <v>3</v>
      </c>
      <c r="C35" s="27"/>
      <c r="D35" s="27"/>
      <c r="E35" s="27">
        <v>1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31">
        <v>2</v>
      </c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>
        <f t="shared" si="19"/>
        <v>3</v>
      </c>
      <c r="AD35" s="29">
        <f t="shared" si="20"/>
        <v>0</v>
      </c>
      <c r="AE35" s="37"/>
      <c r="AF35" s="25">
        <v>42</v>
      </c>
      <c r="AG35" s="31">
        <f t="shared" si="27"/>
        <v>3</v>
      </c>
      <c r="AH35" s="27">
        <f t="shared" si="21"/>
        <v>0</v>
      </c>
      <c r="AI35" s="27">
        <f t="shared" si="21"/>
        <v>0</v>
      </c>
      <c r="AJ35" s="27">
        <f t="shared" si="21"/>
        <v>1</v>
      </c>
      <c r="AK35" s="27">
        <f t="shared" si="22"/>
        <v>0</v>
      </c>
      <c r="AL35" s="27">
        <f t="shared" si="23"/>
        <v>0</v>
      </c>
      <c r="AM35" s="27">
        <f t="shared" si="24"/>
        <v>2</v>
      </c>
      <c r="AN35" s="27">
        <f t="shared" si="25"/>
        <v>0</v>
      </c>
      <c r="AO35" s="27">
        <f t="shared" si="28"/>
        <v>0</v>
      </c>
      <c r="AP35" s="28">
        <f t="shared" si="29"/>
        <v>3</v>
      </c>
      <c r="AQ35" s="32">
        <f t="shared" si="26"/>
        <v>0</v>
      </c>
      <c r="AR35" s="33"/>
    </row>
    <row r="36" spans="1:54" x14ac:dyDescent="0.25">
      <c r="A36" s="35" t="s">
        <v>52</v>
      </c>
      <c r="B36" s="39">
        <f>SUM(B26:B35)</f>
        <v>100</v>
      </c>
      <c r="C36" s="39">
        <f t="shared" ref="C36:AC36" si="31">SUM(C26:C35)</f>
        <v>1</v>
      </c>
      <c r="D36" s="39">
        <f t="shared" si="31"/>
        <v>2</v>
      </c>
      <c r="E36" s="39">
        <f t="shared" si="31"/>
        <v>24</v>
      </c>
      <c r="F36" s="39">
        <f t="shared" si="31"/>
        <v>0</v>
      </c>
      <c r="G36" s="39">
        <f t="shared" si="31"/>
        <v>0</v>
      </c>
      <c r="H36" s="39">
        <f t="shared" si="31"/>
        <v>0</v>
      </c>
      <c r="I36" s="39">
        <f t="shared" si="31"/>
        <v>0</v>
      </c>
      <c r="J36" s="39">
        <f t="shared" si="31"/>
        <v>0</v>
      </c>
      <c r="K36" s="39">
        <f t="shared" si="31"/>
        <v>0</v>
      </c>
      <c r="L36" s="39">
        <f t="shared" si="31"/>
        <v>0</v>
      </c>
      <c r="M36" s="39">
        <f t="shared" ref="M36:O36" si="32">SUM(M26:M35)</f>
        <v>0</v>
      </c>
      <c r="N36" s="39">
        <f t="shared" si="32"/>
        <v>0</v>
      </c>
      <c r="O36" s="39">
        <f t="shared" si="32"/>
        <v>0</v>
      </c>
      <c r="P36" s="39">
        <f t="shared" si="31"/>
        <v>73</v>
      </c>
      <c r="Q36" s="39">
        <f t="shared" si="31"/>
        <v>0</v>
      </c>
      <c r="R36" s="39">
        <f t="shared" si="31"/>
        <v>0</v>
      </c>
      <c r="S36" s="39">
        <f t="shared" si="31"/>
        <v>0</v>
      </c>
      <c r="T36" s="39">
        <f t="shared" si="31"/>
        <v>0</v>
      </c>
      <c r="U36" s="39">
        <f t="shared" si="31"/>
        <v>0</v>
      </c>
      <c r="V36" s="39">
        <f t="shared" si="31"/>
        <v>0</v>
      </c>
      <c r="W36" s="39">
        <f t="shared" si="31"/>
        <v>0</v>
      </c>
      <c r="X36" s="39">
        <f t="shared" si="31"/>
        <v>0</v>
      </c>
      <c r="Y36" s="39">
        <f t="shared" si="31"/>
        <v>0</v>
      </c>
      <c r="Z36" s="39">
        <f t="shared" si="31"/>
        <v>0</v>
      </c>
      <c r="AA36" s="39">
        <f t="shared" si="31"/>
        <v>0</v>
      </c>
      <c r="AB36" s="39">
        <f t="shared" si="31"/>
        <v>0</v>
      </c>
      <c r="AC36" s="39">
        <f t="shared" si="31"/>
        <v>100</v>
      </c>
      <c r="AD36" s="31">
        <f>SUM(AD26:AD35)</f>
        <v>0</v>
      </c>
      <c r="AE36" s="37"/>
      <c r="AF36" s="30" t="s">
        <v>52</v>
      </c>
      <c r="AG36" s="39">
        <f>SUM(AG26:AG35)</f>
        <v>100</v>
      </c>
      <c r="AH36" s="39">
        <f t="shared" ref="AH36:AP36" si="33">SUM(AH26:AH35)</f>
        <v>1</v>
      </c>
      <c r="AI36" s="39">
        <f t="shared" si="33"/>
        <v>2</v>
      </c>
      <c r="AJ36" s="39">
        <f t="shared" si="33"/>
        <v>24</v>
      </c>
      <c r="AK36" s="39">
        <f t="shared" si="33"/>
        <v>0</v>
      </c>
      <c r="AL36" s="39">
        <f t="shared" si="33"/>
        <v>0</v>
      </c>
      <c r="AM36" s="39">
        <f t="shared" si="33"/>
        <v>73</v>
      </c>
      <c r="AN36" s="39">
        <f t="shared" si="33"/>
        <v>0</v>
      </c>
      <c r="AO36" s="39">
        <f t="shared" si="33"/>
        <v>0</v>
      </c>
      <c r="AP36" s="39">
        <f t="shared" si="33"/>
        <v>100</v>
      </c>
      <c r="AQ36" s="31">
        <f>SUM(AQ26:AQ35)</f>
        <v>0</v>
      </c>
      <c r="AR36" s="40"/>
    </row>
    <row r="38" spans="1:54" x14ac:dyDescent="0.2">
      <c r="A38" s="4"/>
      <c r="B38" s="8">
        <v>100</v>
      </c>
    </row>
    <row r="39" spans="1:54" s="4" customFormat="1" ht="33.75" x14ac:dyDescent="0.25">
      <c r="A39" s="12" t="str">
        <f>$B$4</f>
        <v>NFL SWEATPANT</v>
      </c>
      <c r="B39" s="13" t="s">
        <v>147</v>
      </c>
      <c r="C39" s="14" t="str">
        <f t="shared" ref="C39:D39" si="34">C$11</f>
        <v>CAN - TOP</v>
      </c>
      <c r="D39" s="14" t="str">
        <f t="shared" si="34"/>
        <v>CAN - MRK</v>
      </c>
      <c r="E39" s="14" t="str">
        <f>E$11</f>
        <v>CAN - Fanatics US</v>
      </c>
      <c r="F39" s="14" t="str">
        <f t="shared" ref="F39:P39" si="35">F$11</f>
        <v>CAN - Fanatics CAN</v>
      </c>
      <c r="G39" s="14" t="str">
        <f t="shared" si="35"/>
        <v>CAN - Fanatics INT</v>
      </c>
      <c r="H39" s="14" t="str">
        <f t="shared" si="35"/>
        <v>Fanatics In-Venue</v>
      </c>
      <c r="I39" s="14" t="str">
        <f t="shared" si="35"/>
        <v>Team/Venue 1</v>
      </c>
      <c r="J39" s="14" t="str">
        <f t="shared" si="35"/>
        <v>Team/Venue 2</v>
      </c>
      <c r="K39" s="14" t="str">
        <f t="shared" si="35"/>
        <v>Team/Venue 3</v>
      </c>
      <c r="L39" s="14" t="str">
        <f t="shared" si="35"/>
        <v>Team/Venue 4</v>
      </c>
      <c r="M39" s="14" t="str">
        <f t="shared" si="35"/>
        <v>Team/Venue 5</v>
      </c>
      <c r="N39" s="14" t="str">
        <f t="shared" si="35"/>
        <v>Team/Venue 6</v>
      </c>
      <c r="O39" s="14" t="str">
        <f t="shared" si="35"/>
        <v>CAN - CONTRACTUAL</v>
      </c>
      <c r="P39" s="15" t="str">
        <f t="shared" si="35"/>
        <v>CAN - ECA</v>
      </c>
      <c r="Q39" s="15" t="s">
        <v>25</v>
      </c>
      <c r="R39" s="15" t="s">
        <v>26</v>
      </c>
      <c r="S39" s="15" t="s">
        <v>27</v>
      </c>
      <c r="T39" s="15" t="s">
        <v>28</v>
      </c>
      <c r="U39" s="15" t="s">
        <v>29</v>
      </c>
      <c r="V39" s="15" t="s">
        <v>30</v>
      </c>
      <c r="W39" s="15" t="s">
        <v>31</v>
      </c>
      <c r="X39" s="16" t="s">
        <v>32</v>
      </c>
      <c r="Y39" s="16" t="s">
        <v>33</v>
      </c>
      <c r="Z39" s="16" t="s">
        <v>34</v>
      </c>
      <c r="AA39" s="16" t="s">
        <v>35</v>
      </c>
      <c r="AB39" s="17" t="s">
        <v>36</v>
      </c>
      <c r="AC39" s="18" t="s">
        <v>37</v>
      </c>
      <c r="AD39" s="19" t="s">
        <v>38</v>
      </c>
      <c r="AF39" s="20" t="str">
        <f>A39</f>
        <v>NFL SWEATPANT</v>
      </c>
      <c r="AG39" s="13" t="str">
        <f>B39</f>
        <v xml:space="preserve">DETROIT LIONS BLUE	</v>
      </c>
      <c r="AH39" s="21" t="s">
        <v>20</v>
      </c>
      <c r="AI39" s="21" t="s">
        <v>21</v>
      </c>
      <c r="AJ39" s="21" t="s">
        <v>22</v>
      </c>
      <c r="AK39" s="21" t="s">
        <v>39</v>
      </c>
      <c r="AL39" s="14" t="s">
        <v>23</v>
      </c>
      <c r="AM39" s="22" t="s">
        <v>40</v>
      </c>
      <c r="AN39" s="23" t="s">
        <v>41</v>
      </c>
      <c r="AO39" s="24" t="s">
        <v>42</v>
      </c>
      <c r="AP39" s="18" t="s">
        <v>37</v>
      </c>
      <c r="AQ39" s="19" t="s">
        <v>38</v>
      </c>
    </row>
    <row r="40" spans="1:54" x14ac:dyDescent="0.25">
      <c r="A40" s="25" t="s">
        <v>177</v>
      </c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8">
        <f t="shared" ref="AC40:AC49" si="36">SUM(C40:AB40)</f>
        <v>0</v>
      </c>
      <c r="AD40" s="29">
        <f t="shared" ref="AD40:AD49" si="37">B40-AC40</f>
        <v>0</v>
      </c>
      <c r="AF40" s="30" t="str">
        <f>A40</f>
        <v>C-0425-KB-6309-DLB</v>
      </c>
      <c r="AG40" s="31">
        <f>B40</f>
        <v>0</v>
      </c>
      <c r="AH40" s="27">
        <f t="shared" ref="AH40:AJ49" si="38">C40</f>
        <v>0</v>
      </c>
      <c r="AI40" s="27">
        <f t="shared" si="38"/>
        <v>0</v>
      </c>
      <c r="AJ40" s="27">
        <f t="shared" si="38"/>
        <v>0</v>
      </c>
      <c r="AK40" s="27">
        <f t="shared" ref="AK40:AK49" si="39">SUM(F40:K40)</f>
        <v>0</v>
      </c>
      <c r="AL40" s="27">
        <f t="shared" ref="AL40:AL49" si="40">L40</f>
        <v>0</v>
      </c>
      <c r="AM40" s="27">
        <f t="shared" ref="AM40:AM49" si="41">SUM(P40:W40)</f>
        <v>0</v>
      </c>
      <c r="AN40" s="27">
        <f t="shared" ref="AN40:AN49" si="42">SUM(X40:AA40)</f>
        <v>0</v>
      </c>
      <c r="AO40" s="27">
        <f>AB40</f>
        <v>0</v>
      </c>
      <c r="AP40" s="28">
        <f>SUM(AH40:AO40)</f>
        <v>0</v>
      </c>
      <c r="AQ40" s="32">
        <f t="shared" ref="AQ40:AQ49" si="43">AG40-AP40</f>
        <v>0</v>
      </c>
      <c r="AR40" s="33"/>
    </row>
    <row r="41" spans="1:54" x14ac:dyDescent="0.25">
      <c r="A41" s="35" t="s">
        <v>53</v>
      </c>
      <c r="B41" s="31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8">
        <f t="shared" si="36"/>
        <v>0</v>
      </c>
      <c r="AD41" s="29">
        <f t="shared" si="37"/>
        <v>0</v>
      </c>
      <c r="AF41" s="30" t="s">
        <v>54</v>
      </c>
      <c r="AG41" s="31">
        <f t="shared" ref="AG41:AG49" si="44">B41</f>
        <v>0</v>
      </c>
      <c r="AH41" s="27">
        <f t="shared" si="38"/>
        <v>0</v>
      </c>
      <c r="AI41" s="27">
        <f t="shared" si="38"/>
        <v>0</v>
      </c>
      <c r="AJ41" s="27">
        <f t="shared" si="38"/>
        <v>0</v>
      </c>
      <c r="AK41" s="27">
        <f t="shared" si="39"/>
        <v>0</v>
      </c>
      <c r="AL41" s="27">
        <f t="shared" si="40"/>
        <v>0</v>
      </c>
      <c r="AM41" s="27">
        <f t="shared" si="41"/>
        <v>0</v>
      </c>
      <c r="AN41" s="27">
        <f t="shared" si="42"/>
        <v>0</v>
      </c>
      <c r="AO41" s="27">
        <f t="shared" ref="AO41:AO49" si="45">AB41</f>
        <v>0</v>
      </c>
      <c r="AP41" s="28">
        <f t="shared" ref="AP41:AP49" si="46">SUM(AH41:AO41)</f>
        <v>0</v>
      </c>
      <c r="AQ41" s="32">
        <f t="shared" si="43"/>
        <v>0</v>
      </c>
      <c r="AR41" s="33"/>
      <c r="AS41" s="2" t="str">
        <f>B39</f>
        <v xml:space="preserve">DETROIT LIONS BLUE	</v>
      </c>
      <c r="AT41" s="35" t="s">
        <v>70</v>
      </c>
      <c r="AU41" s="35" t="s">
        <v>56</v>
      </c>
      <c r="AV41" s="35" t="s">
        <v>58</v>
      </c>
      <c r="AW41" s="35" t="s">
        <v>60</v>
      </c>
      <c r="AX41" s="35" t="s">
        <v>62</v>
      </c>
      <c r="AY41" s="35" t="s">
        <v>64</v>
      </c>
      <c r="AZ41" s="35" t="s">
        <v>66</v>
      </c>
      <c r="BA41" s="35" t="s">
        <v>68</v>
      </c>
    </row>
    <row r="42" spans="1:54" x14ac:dyDescent="0.25">
      <c r="A42" s="35" t="s">
        <v>44</v>
      </c>
      <c r="B42" s="31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31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8">
        <f t="shared" si="36"/>
        <v>0</v>
      </c>
      <c r="AD42" s="29">
        <f t="shared" si="37"/>
        <v>0</v>
      </c>
      <c r="AE42" s="2" t="str">
        <f t="shared" ref="AE42" si="47">AS41</f>
        <v xml:space="preserve">DETROIT LIONS BLUE	</v>
      </c>
      <c r="AF42" s="30" t="s">
        <v>55</v>
      </c>
      <c r="AG42" s="31">
        <f t="shared" si="44"/>
        <v>0</v>
      </c>
      <c r="AH42" s="27">
        <f t="shared" si="38"/>
        <v>0</v>
      </c>
      <c r="AI42" s="27">
        <f t="shared" si="38"/>
        <v>0</v>
      </c>
      <c r="AJ42" s="27">
        <f t="shared" si="38"/>
        <v>0</v>
      </c>
      <c r="AK42" s="27">
        <f t="shared" si="39"/>
        <v>0</v>
      </c>
      <c r="AL42" s="27">
        <f t="shared" si="40"/>
        <v>0</v>
      </c>
      <c r="AM42" s="27">
        <f t="shared" si="41"/>
        <v>0</v>
      </c>
      <c r="AN42" s="27">
        <f t="shared" si="42"/>
        <v>0</v>
      </c>
      <c r="AO42" s="27">
        <f t="shared" si="45"/>
        <v>0</v>
      </c>
      <c r="AP42" s="28">
        <f t="shared" si="46"/>
        <v>0</v>
      </c>
      <c r="AQ42" s="32">
        <f t="shared" si="43"/>
        <v>0</v>
      </c>
      <c r="AR42" s="33"/>
      <c r="AS42" s="37" t="s">
        <v>52</v>
      </c>
      <c r="AT42" s="28">
        <f>AC42</f>
        <v>0</v>
      </c>
      <c r="AU42" s="28">
        <f>AC43</f>
        <v>9</v>
      </c>
      <c r="AV42" s="28">
        <f>AC44</f>
        <v>24</v>
      </c>
      <c r="AW42" s="28">
        <f>AC45</f>
        <v>48</v>
      </c>
      <c r="AX42" s="28">
        <f>AC46</f>
        <v>40</v>
      </c>
      <c r="AY42" s="28">
        <f>AC47</f>
        <v>27</v>
      </c>
      <c r="AZ42" s="28">
        <f>AC48</f>
        <v>9</v>
      </c>
      <c r="BA42" s="28">
        <f>AC49</f>
        <v>4</v>
      </c>
      <c r="BB42" s="39">
        <f>AC50</f>
        <v>161</v>
      </c>
    </row>
    <row r="43" spans="1:54" ht="15" x14ac:dyDescent="0.25">
      <c r="A43" s="35" t="s">
        <v>56</v>
      </c>
      <c r="B43" s="31">
        <v>9</v>
      </c>
      <c r="C43" s="27"/>
      <c r="D43" s="27"/>
      <c r="E43" s="27"/>
      <c r="F43" s="27">
        <v>1</v>
      </c>
      <c r="G43" s="27"/>
      <c r="H43" s="27"/>
      <c r="I43" s="27"/>
      <c r="J43" s="27"/>
      <c r="K43" s="27"/>
      <c r="L43" s="27"/>
      <c r="M43" s="27"/>
      <c r="N43" s="27"/>
      <c r="O43" s="27"/>
      <c r="P43" s="31">
        <v>8</v>
      </c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8">
        <f t="shared" si="36"/>
        <v>9</v>
      </c>
      <c r="AD43" s="29">
        <f t="shared" si="37"/>
        <v>0</v>
      </c>
      <c r="AE43"/>
      <c r="AF43" s="30" t="s">
        <v>57</v>
      </c>
      <c r="AG43" s="31">
        <f t="shared" si="44"/>
        <v>9</v>
      </c>
      <c r="AH43" s="27">
        <f t="shared" si="38"/>
        <v>0</v>
      </c>
      <c r="AI43" s="27">
        <f t="shared" si="38"/>
        <v>0</v>
      </c>
      <c r="AJ43" s="27">
        <f t="shared" si="38"/>
        <v>0</v>
      </c>
      <c r="AK43" s="27">
        <f t="shared" si="39"/>
        <v>1</v>
      </c>
      <c r="AL43" s="27">
        <f t="shared" si="40"/>
        <v>0</v>
      </c>
      <c r="AM43" s="27">
        <f t="shared" si="41"/>
        <v>8</v>
      </c>
      <c r="AN43" s="27">
        <f t="shared" si="42"/>
        <v>0</v>
      </c>
      <c r="AO43" s="27">
        <f t="shared" si="45"/>
        <v>0</v>
      </c>
      <c r="AP43" s="28">
        <f t="shared" si="46"/>
        <v>9</v>
      </c>
      <c r="AQ43" s="32">
        <f t="shared" si="43"/>
        <v>0</v>
      </c>
      <c r="AR43" s="33"/>
    </row>
    <row r="44" spans="1:54" ht="15" x14ac:dyDescent="0.25">
      <c r="A44" s="35" t="s">
        <v>58</v>
      </c>
      <c r="B44" s="31">
        <v>24</v>
      </c>
      <c r="C44" s="27"/>
      <c r="D44" s="27"/>
      <c r="E44" s="27">
        <v>4</v>
      </c>
      <c r="F44" s="27">
        <v>2</v>
      </c>
      <c r="G44" s="27"/>
      <c r="H44" s="27"/>
      <c r="I44" s="27"/>
      <c r="J44" s="27"/>
      <c r="K44" s="27"/>
      <c r="L44" s="27"/>
      <c r="M44" s="27"/>
      <c r="N44" s="27"/>
      <c r="O44" s="27"/>
      <c r="P44" s="31">
        <v>18</v>
      </c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>
        <f t="shared" si="36"/>
        <v>24</v>
      </c>
      <c r="AD44" s="29">
        <f t="shared" si="37"/>
        <v>0</v>
      </c>
      <c r="AE44"/>
      <c r="AF44" s="30" t="s">
        <v>59</v>
      </c>
      <c r="AG44" s="31">
        <f t="shared" si="44"/>
        <v>24</v>
      </c>
      <c r="AH44" s="27">
        <f t="shared" si="38"/>
        <v>0</v>
      </c>
      <c r="AI44" s="27">
        <f t="shared" si="38"/>
        <v>0</v>
      </c>
      <c r="AJ44" s="27">
        <f t="shared" si="38"/>
        <v>4</v>
      </c>
      <c r="AK44" s="27">
        <f t="shared" si="39"/>
        <v>2</v>
      </c>
      <c r="AL44" s="27">
        <f t="shared" si="40"/>
        <v>0</v>
      </c>
      <c r="AM44" s="27">
        <f t="shared" si="41"/>
        <v>18</v>
      </c>
      <c r="AN44" s="27">
        <f t="shared" si="42"/>
        <v>0</v>
      </c>
      <c r="AO44" s="27">
        <f t="shared" si="45"/>
        <v>0</v>
      </c>
      <c r="AP44" s="28">
        <f t="shared" si="46"/>
        <v>24</v>
      </c>
      <c r="AQ44" s="32">
        <f t="shared" si="43"/>
        <v>0</v>
      </c>
      <c r="AR44" s="33"/>
    </row>
    <row r="45" spans="1:54" ht="15" x14ac:dyDescent="0.25">
      <c r="A45" s="35" t="s">
        <v>60</v>
      </c>
      <c r="B45" s="31">
        <v>48</v>
      </c>
      <c r="C45" s="27">
        <v>1</v>
      </c>
      <c r="D45" s="27">
        <v>1</v>
      </c>
      <c r="E45" s="27">
        <v>9</v>
      </c>
      <c r="F45" s="27">
        <v>5</v>
      </c>
      <c r="G45" s="27"/>
      <c r="H45" s="27"/>
      <c r="I45" s="27"/>
      <c r="J45" s="27"/>
      <c r="K45" s="27"/>
      <c r="L45" s="27"/>
      <c r="M45" s="27"/>
      <c r="N45" s="27"/>
      <c r="O45" s="27"/>
      <c r="P45" s="31">
        <v>32</v>
      </c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>
        <f t="shared" si="36"/>
        <v>48</v>
      </c>
      <c r="AD45" s="29">
        <f t="shared" si="37"/>
        <v>0</v>
      </c>
      <c r="AE45"/>
      <c r="AF45" s="30" t="s">
        <v>61</v>
      </c>
      <c r="AG45" s="31">
        <f t="shared" si="44"/>
        <v>48</v>
      </c>
      <c r="AH45" s="27">
        <f t="shared" si="38"/>
        <v>1</v>
      </c>
      <c r="AI45" s="27">
        <f t="shared" si="38"/>
        <v>1</v>
      </c>
      <c r="AJ45" s="27">
        <f t="shared" si="38"/>
        <v>9</v>
      </c>
      <c r="AK45" s="27">
        <f t="shared" si="39"/>
        <v>5</v>
      </c>
      <c r="AL45" s="27">
        <f t="shared" si="40"/>
        <v>0</v>
      </c>
      <c r="AM45" s="27">
        <f t="shared" si="41"/>
        <v>32</v>
      </c>
      <c r="AN45" s="27">
        <f t="shared" si="42"/>
        <v>0</v>
      </c>
      <c r="AO45" s="27">
        <f t="shared" si="45"/>
        <v>0</v>
      </c>
      <c r="AP45" s="28">
        <f t="shared" si="46"/>
        <v>48</v>
      </c>
      <c r="AQ45" s="32">
        <f t="shared" si="43"/>
        <v>0</v>
      </c>
      <c r="AR45" s="33"/>
    </row>
    <row r="46" spans="1:54" ht="15" x14ac:dyDescent="0.25">
      <c r="A46" s="35" t="s">
        <v>62</v>
      </c>
      <c r="B46" s="31">
        <v>40</v>
      </c>
      <c r="C46" s="27"/>
      <c r="D46" s="27">
        <v>1</v>
      </c>
      <c r="E46" s="27">
        <v>11</v>
      </c>
      <c r="F46" s="27">
        <v>7</v>
      </c>
      <c r="G46" s="27"/>
      <c r="H46" s="27"/>
      <c r="I46" s="27"/>
      <c r="J46" s="27"/>
      <c r="K46" s="27"/>
      <c r="L46" s="27"/>
      <c r="M46" s="27"/>
      <c r="N46" s="27"/>
      <c r="O46" s="27"/>
      <c r="P46" s="31">
        <v>21</v>
      </c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>
        <f t="shared" si="36"/>
        <v>40</v>
      </c>
      <c r="AD46" s="29">
        <f t="shared" si="37"/>
        <v>0</v>
      </c>
      <c r="AE46"/>
      <c r="AF46" s="30" t="s">
        <v>63</v>
      </c>
      <c r="AG46" s="31">
        <f t="shared" si="44"/>
        <v>40</v>
      </c>
      <c r="AH46" s="27">
        <f t="shared" si="38"/>
        <v>0</v>
      </c>
      <c r="AI46" s="27">
        <f t="shared" si="38"/>
        <v>1</v>
      </c>
      <c r="AJ46" s="27">
        <f t="shared" si="38"/>
        <v>11</v>
      </c>
      <c r="AK46" s="27">
        <f t="shared" si="39"/>
        <v>7</v>
      </c>
      <c r="AL46" s="27">
        <f t="shared" si="40"/>
        <v>0</v>
      </c>
      <c r="AM46" s="27">
        <f t="shared" si="41"/>
        <v>21</v>
      </c>
      <c r="AN46" s="27">
        <f t="shared" si="42"/>
        <v>0</v>
      </c>
      <c r="AO46" s="27">
        <f t="shared" si="45"/>
        <v>0</v>
      </c>
      <c r="AP46" s="28">
        <f t="shared" si="46"/>
        <v>40</v>
      </c>
      <c r="AQ46" s="32">
        <f t="shared" si="43"/>
        <v>0</v>
      </c>
      <c r="AR46" s="33"/>
    </row>
    <row r="47" spans="1:54" x14ac:dyDescent="0.25">
      <c r="A47" s="35" t="s">
        <v>64</v>
      </c>
      <c r="B47" s="31">
        <v>27</v>
      </c>
      <c r="C47" s="27"/>
      <c r="D47" s="27"/>
      <c r="E47" s="27">
        <v>7</v>
      </c>
      <c r="F47" s="27">
        <v>8</v>
      </c>
      <c r="G47" s="27"/>
      <c r="H47" s="27"/>
      <c r="I47" s="27"/>
      <c r="J47" s="27"/>
      <c r="K47" s="27"/>
      <c r="L47" s="27"/>
      <c r="M47" s="27"/>
      <c r="N47" s="27"/>
      <c r="O47" s="27"/>
      <c r="P47" s="31">
        <v>12</v>
      </c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8">
        <f t="shared" si="36"/>
        <v>27</v>
      </c>
      <c r="AD47" s="29">
        <f t="shared" si="37"/>
        <v>0</v>
      </c>
      <c r="AE47" s="37"/>
      <c r="AF47" s="30" t="s">
        <v>65</v>
      </c>
      <c r="AG47" s="31">
        <f t="shared" si="44"/>
        <v>27</v>
      </c>
      <c r="AH47" s="27">
        <f t="shared" si="38"/>
        <v>0</v>
      </c>
      <c r="AI47" s="27">
        <f t="shared" si="38"/>
        <v>0</v>
      </c>
      <c r="AJ47" s="27">
        <f t="shared" si="38"/>
        <v>7</v>
      </c>
      <c r="AK47" s="27">
        <f t="shared" si="39"/>
        <v>8</v>
      </c>
      <c r="AL47" s="27">
        <f t="shared" si="40"/>
        <v>0</v>
      </c>
      <c r="AM47" s="27">
        <f t="shared" si="41"/>
        <v>12</v>
      </c>
      <c r="AN47" s="27">
        <f t="shared" si="42"/>
        <v>0</v>
      </c>
      <c r="AO47" s="27">
        <f t="shared" si="45"/>
        <v>0</v>
      </c>
      <c r="AP47" s="28">
        <f t="shared" si="46"/>
        <v>27</v>
      </c>
      <c r="AQ47" s="32">
        <f t="shared" si="43"/>
        <v>0</v>
      </c>
      <c r="AR47" s="33"/>
    </row>
    <row r="48" spans="1:54" x14ac:dyDescent="0.25">
      <c r="A48" s="35" t="s">
        <v>66</v>
      </c>
      <c r="B48" s="31">
        <v>9</v>
      </c>
      <c r="C48" s="27"/>
      <c r="D48" s="27"/>
      <c r="E48" s="27">
        <v>3</v>
      </c>
      <c r="F48" s="27">
        <v>2</v>
      </c>
      <c r="G48" s="27"/>
      <c r="H48" s="27"/>
      <c r="I48" s="27"/>
      <c r="J48" s="27"/>
      <c r="K48" s="27"/>
      <c r="L48" s="27"/>
      <c r="M48" s="27"/>
      <c r="N48" s="27"/>
      <c r="O48" s="27"/>
      <c r="P48" s="31">
        <v>4</v>
      </c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8">
        <f t="shared" si="36"/>
        <v>9</v>
      </c>
      <c r="AD48" s="29">
        <f t="shared" si="37"/>
        <v>0</v>
      </c>
      <c r="AE48" s="37"/>
      <c r="AF48" s="30" t="s">
        <v>67</v>
      </c>
      <c r="AG48" s="31">
        <f t="shared" si="44"/>
        <v>9</v>
      </c>
      <c r="AH48" s="27">
        <f t="shared" si="38"/>
        <v>0</v>
      </c>
      <c r="AI48" s="27">
        <f t="shared" si="38"/>
        <v>0</v>
      </c>
      <c r="AJ48" s="27">
        <f t="shared" si="38"/>
        <v>3</v>
      </c>
      <c r="AK48" s="27">
        <f t="shared" si="39"/>
        <v>2</v>
      </c>
      <c r="AL48" s="27">
        <f t="shared" si="40"/>
        <v>0</v>
      </c>
      <c r="AM48" s="27">
        <f t="shared" si="41"/>
        <v>4</v>
      </c>
      <c r="AN48" s="27">
        <f t="shared" si="42"/>
        <v>0</v>
      </c>
      <c r="AO48" s="27">
        <f t="shared" si="45"/>
        <v>0</v>
      </c>
      <c r="AP48" s="28">
        <f t="shared" si="46"/>
        <v>9</v>
      </c>
      <c r="AQ48" s="32">
        <f t="shared" si="43"/>
        <v>0</v>
      </c>
      <c r="AR48" s="33"/>
    </row>
    <row r="49" spans="1:54" x14ac:dyDescent="0.25">
      <c r="A49" s="35" t="s">
        <v>68</v>
      </c>
      <c r="B49" s="31">
        <v>4</v>
      </c>
      <c r="C49" s="27"/>
      <c r="D49" s="27"/>
      <c r="E49" s="27">
        <v>2</v>
      </c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31">
        <v>2</v>
      </c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8">
        <f t="shared" si="36"/>
        <v>4</v>
      </c>
      <c r="AD49" s="29">
        <f t="shared" si="37"/>
        <v>0</v>
      </c>
      <c r="AE49" s="37"/>
      <c r="AF49" s="30" t="s">
        <v>69</v>
      </c>
      <c r="AG49" s="31">
        <f t="shared" si="44"/>
        <v>4</v>
      </c>
      <c r="AH49" s="27">
        <f t="shared" si="38"/>
        <v>0</v>
      </c>
      <c r="AI49" s="27">
        <f t="shared" si="38"/>
        <v>0</v>
      </c>
      <c r="AJ49" s="27">
        <f t="shared" si="38"/>
        <v>2</v>
      </c>
      <c r="AK49" s="27">
        <f t="shared" si="39"/>
        <v>0</v>
      </c>
      <c r="AL49" s="27">
        <f t="shared" si="40"/>
        <v>0</v>
      </c>
      <c r="AM49" s="27">
        <f t="shared" si="41"/>
        <v>2</v>
      </c>
      <c r="AN49" s="27">
        <f t="shared" si="42"/>
        <v>0</v>
      </c>
      <c r="AO49" s="27">
        <f t="shared" si="45"/>
        <v>0</v>
      </c>
      <c r="AP49" s="28">
        <f t="shared" si="46"/>
        <v>4</v>
      </c>
      <c r="AQ49" s="32">
        <f t="shared" si="43"/>
        <v>0</v>
      </c>
      <c r="AR49" s="33"/>
    </row>
    <row r="50" spans="1:54" x14ac:dyDescent="0.25">
      <c r="A50" s="35" t="s">
        <v>52</v>
      </c>
      <c r="B50" s="39">
        <f>SUM(B40:B49)</f>
        <v>161</v>
      </c>
      <c r="C50" s="39">
        <f t="shared" ref="C50:AC50" si="48">SUM(C40:C49)</f>
        <v>1</v>
      </c>
      <c r="D50" s="39">
        <f t="shared" si="48"/>
        <v>2</v>
      </c>
      <c r="E50" s="39">
        <f t="shared" si="48"/>
        <v>36</v>
      </c>
      <c r="F50" s="39">
        <f t="shared" si="48"/>
        <v>25</v>
      </c>
      <c r="G50" s="39">
        <f t="shared" si="48"/>
        <v>0</v>
      </c>
      <c r="H50" s="39">
        <f t="shared" si="48"/>
        <v>0</v>
      </c>
      <c r="I50" s="39">
        <f t="shared" si="48"/>
        <v>0</v>
      </c>
      <c r="J50" s="39">
        <f t="shared" si="48"/>
        <v>0</v>
      </c>
      <c r="K50" s="39">
        <f t="shared" si="48"/>
        <v>0</v>
      </c>
      <c r="L50" s="39">
        <f t="shared" si="48"/>
        <v>0</v>
      </c>
      <c r="M50" s="39">
        <f t="shared" ref="M50:O50" si="49">SUM(M40:M49)</f>
        <v>0</v>
      </c>
      <c r="N50" s="39">
        <f t="shared" si="49"/>
        <v>0</v>
      </c>
      <c r="O50" s="39">
        <f t="shared" si="49"/>
        <v>0</v>
      </c>
      <c r="P50" s="39">
        <f t="shared" si="48"/>
        <v>97</v>
      </c>
      <c r="Q50" s="39">
        <f t="shared" si="48"/>
        <v>0</v>
      </c>
      <c r="R50" s="39">
        <f t="shared" si="48"/>
        <v>0</v>
      </c>
      <c r="S50" s="39">
        <f t="shared" si="48"/>
        <v>0</v>
      </c>
      <c r="T50" s="39">
        <f t="shared" si="48"/>
        <v>0</v>
      </c>
      <c r="U50" s="39">
        <f t="shared" si="48"/>
        <v>0</v>
      </c>
      <c r="V50" s="39">
        <f t="shared" si="48"/>
        <v>0</v>
      </c>
      <c r="W50" s="39">
        <f t="shared" si="48"/>
        <v>0</v>
      </c>
      <c r="X50" s="39">
        <f t="shared" si="48"/>
        <v>0</v>
      </c>
      <c r="Y50" s="39">
        <f t="shared" si="48"/>
        <v>0</v>
      </c>
      <c r="Z50" s="39">
        <f t="shared" si="48"/>
        <v>0</v>
      </c>
      <c r="AA50" s="39">
        <f t="shared" si="48"/>
        <v>0</v>
      </c>
      <c r="AB50" s="39">
        <f t="shared" si="48"/>
        <v>0</v>
      </c>
      <c r="AC50" s="39">
        <f t="shared" si="48"/>
        <v>161</v>
      </c>
      <c r="AD50" s="31">
        <f>SUM(AD40:AD49)</f>
        <v>0</v>
      </c>
      <c r="AE50" s="37"/>
      <c r="AF50" s="30" t="s">
        <v>52</v>
      </c>
      <c r="AG50" s="39">
        <f>SUM(AG40:AG49)</f>
        <v>161</v>
      </c>
      <c r="AH50" s="39">
        <f t="shared" ref="AH50:AP50" si="50">SUM(AH40:AH49)</f>
        <v>1</v>
      </c>
      <c r="AI50" s="39">
        <f t="shared" si="50"/>
        <v>2</v>
      </c>
      <c r="AJ50" s="39">
        <f t="shared" si="50"/>
        <v>36</v>
      </c>
      <c r="AK50" s="39">
        <f t="shared" si="50"/>
        <v>25</v>
      </c>
      <c r="AL50" s="39">
        <f t="shared" si="50"/>
        <v>0</v>
      </c>
      <c r="AM50" s="39">
        <f t="shared" si="50"/>
        <v>97</v>
      </c>
      <c r="AN50" s="39">
        <f t="shared" si="50"/>
        <v>0</v>
      </c>
      <c r="AO50" s="39">
        <f t="shared" si="50"/>
        <v>0</v>
      </c>
      <c r="AP50" s="39">
        <f t="shared" si="50"/>
        <v>161</v>
      </c>
      <c r="AQ50" s="31">
        <f>SUM(AQ40:AQ49)</f>
        <v>0</v>
      </c>
      <c r="AR50" s="40"/>
    </row>
    <row r="52" spans="1:54" x14ac:dyDescent="0.2">
      <c r="B52" s="8">
        <v>100</v>
      </c>
    </row>
    <row r="53" spans="1:54" s="4" customFormat="1" ht="33.75" x14ac:dyDescent="0.25">
      <c r="A53" s="12" t="str">
        <f>$B$4</f>
        <v>NFL SWEATPANT</v>
      </c>
      <c r="B53" s="13" t="s">
        <v>149</v>
      </c>
      <c r="C53" s="14" t="str">
        <f t="shared" ref="C53:D53" si="51">C$11</f>
        <v>CAN - TOP</v>
      </c>
      <c r="D53" s="14" t="str">
        <f t="shared" si="51"/>
        <v>CAN - MRK</v>
      </c>
      <c r="E53" s="14" t="str">
        <f>E$11</f>
        <v>CAN - Fanatics US</v>
      </c>
      <c r="F53" s="14" t="str">
        <f t="shared" ref="F53:P53" si="52">F$11</f>
        <v>CAN - Fanatics CAN</v>
      </c>
      <c r="G53" s="14" t="str">
        <f t="shared" si="52"/>
        <v>CAN - Fanatics INT</v>
      </c>
      <c r="H53" s="14" t="str">
        <f t="shared" si="52"/>
        <v>Fanatics In-Venue</v>
      </c>
      <c r="I53" s="14" t="str">
        <f t="shared" si="52"/>
        <v>Team/Venue 1</v>
      </c>
      <c r="J53" s="14" t="str">
        <f t="shared" si="52"/>
        <v>Team/Venue 2</v>
      </c>
      <c r="K53" s="14" t="str">
        <f t="shared" si="52"/>
        <v>Team/Venue 3</v>
      </c>
      <c r="L53" s="14" t="str">
        <f t="shared" si="52"/>
        <v>Team/Venue 4</v>
      </c>
      <c r="M53" s="14" t="str">
        <f t="shared" si="52"/>
        <v>Team/Venue 5</v>
      </c>
      <c r="N53" s="14" t="str">
        <f t="shared" si="52"/>
        <v>Team/Venue 6</v>
      </c>
      <c r="O53" s="14" t="str">
        <f t="shared" si="52"/>
        <v>CAN - CONTRACTUAL</v>
      </c>
      <c r="P53" s="15" t="str">
        <f t="shared" si="52"/>
        <v>CAN - ECA</v>
      </c>
      <c r="Q53" s="15" t="s">
        <v>25</v>
      </c>
      <c r="R53" s="15" t="s">
        <v>26</v>
      </c>
      <c r="S53" s="15" t="s">
        <v>27</v>
      </c>
      <c r="T53" s="15" t="s">
        <v>28</v>
      </c>
      <c r="U53" s="15" t="s">
        <v>29</v>
      </c>
      <c r="V53" s="15" t="s">
        <v>30</v>
      </c>
      <c r="W53" s="15" t="s">
        <v>31</v>
      </c>
      <c r="X53" s="16" t="s">
        <v>32</v>
      </c>
      <c r="Y53" s="16" t="s">
        <v>33</v>
      </c>
      <c r="Z53" s="16" t="s">
        <v>34</v>
      </c>
      <c r="AA53" s="16" t="s">
        <v>35</v>
      </c>
      <c r="AB53" s="17" t="s">
        <v>36</v>
      </c>
      <c r="AC53" s="18" t="s">
        <v>37</v>
      </c>
      <c r="AD53" s="19" t="s">
        <v>38</v>
      </c>
      <c r="AF53" s="20" t="str">
        <f>A53</f>
        <v>NFL SWEATPANT</v>
      </c>
      <c r="AG53" s="13" t="str">
        <f>B53</f>
        <v xml:space="preserve">HOUSTON TEXANS RED	</v>
      </c>
      <c r="AH53" s="21" t="s">
        <v>20</v>
      </c>
      <c r="AI53" s="21" t="s">
        <v>21</v>
      </c>
      <c r="AJ53" s="21" t="s">
        <v>22</v>
      </c>
      <c r="AK53" s="21" t="s">
        <v>39</v>
      </c>
      <c r="AL53" s="14" t="s">
        <v>23</v>
      </c>
      <c r="AM53" s="22" t="s">
        <v>40</v>
      </c>
      <c r="AN53" s="23" t="s">
        <v>41</v>
      </c>
      <c r="AO53" s="24" t="s">
        <v>42</v>
      </c>
      <c r="AP53" s="18" t="s">
        <v>37</v>
      </c>
      <c r="AQ53" s="19" t="s">
        <v>38</v>
      </c>
    </row>
    <row r="54" spans="1:54" x14ac:dyDescent="0.25">
      <c r="A54" s="25" t="s">
        <v>178</v>
      </c>
      <c r="B54" s="26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8">
        <f t="shared" ref="AC54:AC63" si="53">SUM(C54:AB54)</f>
        <v>0</v>
      </c>
      <c r="AD54" s="29">
        <f t="shared" ref="AD54:AD63" si="54">B54-AC54</f>
        <v>0</v>
      </c>
      <c r="AF54" s="30" t="str">
        <f>A54</f>
        <v>C-0425-KB-6309-HOO</v>
      </c>
      <c r="AG54" s="31">
        <f>B54</f>
        <v>0</v>
      </c>
      <c r="AH54" s="27">
        <f t="shared" ref="AH54:AJ63" si="55">C54</f>
        <v>0</v>
      </c>
      <c r="AI54" s="27">
        <f t="shared" si="55"/>
        <v>0</v>
      </c>
      <c r="AJ54" s="27">
        <f t="shared" si="55"/>
        <v>0</v>
      </c>
      <c r="AK54" s="27">
        <f t="shared" ref="AK54:AK63" si="56">SUM(F54:K54)</f>
        <v>0</v>
      </c>
      <c r="AL54" s="27">
        <f t="shared" ref="AL54:AL63" si="57">L54</f>
        <v>0</v>
      </c>
      <c r="AM54" s="27">
        <f t="shared" ref="AM54:AM63" si="58">SUM(P54:W54)</f>
        <v>0</v>
      </c>
      <c r="AN54" s="27">
        <f t="shared" ref="AN54:AN63" si="59">SUM(X54:AA54)</f>
        <v>0</v>
      </c>
      <c r="AO54" s="27">
        <f>AB54</f>
        <v>0</v>
      </c>
      <c r="AP54" s="28">
        <f>SUM(AH54:AO54)</f>
        <v>0</v>
      </c>
      <c r="AQ54" s="32">
        <f t="shared" ref="AQ54:AQ63" si="60">AG54-AP54</f>
        <v>0</v>
      </c>
      <c r="AR54" s="33"/>
    </row>
    <row r="55" spans="1:54" x14ac:dyDescent="0.25">
      <c r="A55" s="35" t="s">
        <v>53</v>
      </c>
      <c r="B55" s="31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8">
        <f t="shared" si="53"/>
        <v>0</v>
      </c>
      <c r="AD55" s="29">
        <f t="shared" si="54"/>
        <v>0</v>
      </c>
      <c r="AF55" s="30" t="s">
        <v>54</v>
      </c>
      <c r="AG55" s="31">
        <f t="shared" ref="AG55:AG63" si="61">B55</f>
        <v>0</v>
      </c>
      <c r="AH55" s="27">
        <f t="shared" si="55"/>
        <v>0</v>
      </c>
      <c r="AI55" s="27">
        <f t="shared" si="55"/>
        <v>0</v>
      </c>
      <c r="AJ55" s="27">
        <f t="shared" si="55"/>
        <v>0</v>
      </c>
      <c r="AK55" s="27">
        <f t="shared" si="56"/>
        <v>0</v>
      </c>
      <c r="AL55" s="27">
        <f t="shared" si="57"/>
        <v>0</v>
      </c>
      <c r="AM55" s="27">
        <f t="shared" si="58"/>
        <v>0</v>
      </c>
      <c r="AN55" s="27">
        <f t="shared" si="59"/>
        <v>0</v>
      </c>
      <c r="AO55" s="27">
        <f t="shared" ref="AO55:AO63" si="62">AB55</f>
        <v>0</v>
      </c>
      <c r="AP55" s="28">
        <f t="shared" ref="AP55:AP63" si="63">SUM(AH55:AO55)</f>
        <v>0</v>
      </c>
      <c r="AQ55" s="32">
        <f t="shared" si="60"/>
        <v>0</v>
      </c>
      <c r="AR55" s="33"/>
      <c r="AS55" s="2" t="str">
        <f>B53</f>
        <v xml:space="preserve">HOUSTON TEXANS RED	</v>
      </c>
      <c r="AT55" s="35" t="s">
        <v>70</v>
      </c>
      <c r="AU55" s="35" t="s">
        <v>56</v>
      </c>
      <c r="AV55" s="35" t="s">
        <v>58</v>
      </c>
      <c r="AW55" s="35" t="s">
        <v>60</v>
      </c>
      <c r="AX55" s="35" t="s">
        <v>62</v>
      </c>
      <c r="AY55" s="35" t="s">
        <v>64</v>
      </c>
      <c r="AZ55" s="35" t="s">
        <v>66</v>
      </c>
      <c r="BA55" s="35" t="s">
        <v>68</v>
      </c>
    </row>
    <row r="56" spans="1:54" x14ac:dyDescent="0.25">
      <c r="A56" s="35" t="s">
        <v>70</v>
      </c>
      <c r="B56" s="31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8">
        <f t="shared" si="53"/>
        <v>0</v>
      </c>
      <c r="AD56" s="29">
        <f t="shared" si="54"/>
        <v>0</v>
      </c>
      <c r="AE56" s="2" t="str">
        <f t="shared" ref="AE56" si="64">AS55</f>
        <v xml:space="preserve">HOUSTON TEXANS RED	</v>
      </c>
      <c r="AF56" s="30" t="s">
        <v>55</v>
      </c>
      <c r="AG56" s="31">
        <f t="shared" si="61"/>
        <v>0</v>
      </c>
      <c r="AH56" s="27">
        <f t="shared" si="55"/>
        <v>0</v>
      </c>
      <c r="AI56" s="27">
        <f t="shared" si="55"/>
        <v>0</v>
      </c>
      <c r="AJ56" s="27">
        <f t="shared" si="55"/>
        <v>0</v>
      </c>
      <c r="AK56" s="27">
        <f t="shared" si="56"/>
        <v>0</v>
      </c>
      <c r="AL56" s="27">
        <f t="shared" si="57"/>
        <v>0</v>
      </c>
      <c r="AM56" s="27">
        <f t="shared" si="58"/>
        <v>0</v>
      </c>
      <c r="AN56" s="27">
        <f t="shared" si="59"/>
        <v>0</v>
      </c>
      <c r="AO56" s="27">
        <f t="shared" si="62"/>
        <v>0</v>
      </c>
      <c r="AP56" s="28">
        <f t="shared" si="63"/>
        <v>0</v>
      </c>
      <c r="AQ56" s="32">
        <f t="shared" si="60"/>
        <v>0</v>
      </c>
      <c r="AR56" s="33"/>
      <c r="AS56" s="37" t="s">
        <v>52</v>
      </c>
      <c r="AT56" s="28">
        <f>AC56</f>
        <v>0</v>
      </c>
      <c r="AU56" s="28">
        <f>AC57</f>
        <v>6</v>
      </c>
      <c r="AV56" s="28">
        <f>AC58</f>
        <v>16</v>
      </c>
      <c r="AW56" s="28">
        <f>AC59</f>
        <v>32</v>
      </c>
      <c r="AX56" s="28">
        <f>AC60</f>
        <v>24</v>
      </c>
      <c r="AY56" s="28">
        <f>AC61</f>
        <v>13</v>
      </c>
      <c r="AZ56" s="28">
        <f>AC62</f>
        <v>6</v>
      </c>
      <c r="BA56" s="28">
        <f>AC63</f>
        <v>3</v>
      </c>
      <c r="BB56" s="39">
        <f>AC64</f>
        <v>100</v>
      </c>
    </row>
    <row r="57" spans="1:54" ht="15" x14ac:dyDescent="0.25">
      <c r="A57" s="35" t="s">
        <v>56</v>
      </c>
      <c r="B57" s="31">
        <v>6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31">
        <v>6</v>
      </c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8">
        <f t="shared" si="53"/>
        <v>6</v>
      </c>
      <c r="AD57" s="29">
        <f t="shared" si="54"/>
        <v>0</v>
      </c>
      <c r="AE57"/>
      <c r="AF57" s="30" t="s">
        <v>57</v>
      </c>
      <c r="AG57" s="31">
        <f t="shared" si="61"/>
        <v>6</v>
      </c>
      <c r="AH57" s="27">
        <f t="shared" si="55"/>
        <v>0</v>
      </c>
      <c r="AI57" s="27">
        <f t="shared" si="55"/>
        <v>0</v>
      </c>
      <c r="AJ57" s="27">
        <f t="shared" si="55"/>
        <v>0</v>
      </c>
      <c r="AK57" s="27">
        <f t="shared" si="56"/>
        <v>0</v>
      </c>
      <c r="AL57" s="27">
        <f t="shared" si="57"/>
        <v>0</v>
      </c>
      <c r="AM57" s="27">
        <f t="shared" si="58"/>
        <v>6</v>
      </c>
      <c r="AN57" s="27">
        <f t="shared" si="59"/>
        <v>0</v>
      </c>
      <c r="AO57" s="27">
        <f t="shared" si="62"/>
        <v>0</v>
      </c>
      <c r="AP57" s="28">
        <f t="shared" si="63"/>
        <v>6</v>
      </c>
      <c r="AQ57" s="32">
        <f t="shared" si="60"/>
        <v>0</v>
      </c>
      <c r="AR57" s="33"/>
    </row>
    <row r="58" spans="1:54" ht="15" x14ac:dyDescent="0.25">
      <c r="A58" s="35" t="s">
        <v>58</v>
      </c>
      <c r="B58" s="31">
        <v>16</v>
      </c>
      <c r="C58" s="27"/>
      <c r="D58" s="27"/>
      <c r="E58" s="27">
        <v>3</v>
      </c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31">
        <v>13</v>
      </c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>
        <f t="shared" si="53"/>
        <v>16</v>
      </c>
      <c r="AD58" s="29">
        <f t="shared" si="54"/>
        <v>0</v>
      </c>
      <c r="AE58"/>
      <c r="AF58" s="30" t="s">
        <v>59</v>
      </c>
      <c r="AG58" s="31">
        <f t="shared" si="61"/>
        <v>16</v>
      </c>
      <c r="AH58" s="27">
        <f t="shared" si="55"/>
        <v>0</v>
      </c>
      <c r="AI58" s="27">
        <f t="shared" si="55"/>
        <v>0</v>
      </c>
      <c r="AJ58" s="27">
        <f t="shared" si="55"/>
        <v>3</v>
      </c>
      <c r="AK58" s="27">
        <f t="shared" si="56"/>
        <v>0</v>
      </c>
      <c r="AL58" s="27">
        <f t="shared" si="57"/>
        <v>0</v>
      </c>
      <c r="AM58" s="27">
        <f t="shared" si="58"/>
        <v>13</v>
      </c>
      <c r="AN58" s="27">
        <f t="shared" si="59"/>
        <v>0</v>
      </c>
      <c r="AO58" s="27">
        <f t="shared" si="62"/>
        <v>0</v>
      </c>
      <c r="AP58" s="28">
        <f t="shared" si="63"/>
        <v>16</v>
      </c>
      <c r="AQ58" s="32">
        <f t="shared" si="60"/>
        <v>0</v>
      </c>
      <c r="AR58" s="33"/>
    </row>
    <row r="59" spans="1:54" ht="15" x14ac:dyDescent="0.25">
      <c r="A59" s="35" t="s">
        <v>60</v>
      </c>
      <c r="B59" s="31">
        <v>32</v>
      </c>
      <c r="C59" s="27">
        <v>1</v>
      </c>
      <c r="D59" s="27">
        <v>1</v>
      </c>
      <c r="E59" s="27">
        <v>6</v>
      </c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31">
        <v>24</v>
      </c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8">
        <f t="shared" si="53"/>
        <v>32</v>
      </c>
      <c r="AD59" s="29">
        <f t="shared" si="54"/>
        <v>0</v>
      </c>
      <c r="AE59"/>
      <c r="AF59" s="30" t="s">
        <v>61</v>
      </c>
      <c r="AG59" s="31">
        <f t="shared" si="61"/>
        <v>32</v>
      </c>
      <c r="AH59" s="27">
        <f t="shared" si="55"/>
        <v>1</v>
      </c>
      <c r="AI59" s="27">
        <f t="shared" si="55"/>
        <v>1</v>
      </c>
      <c r="AJ59" s="27">
        <f t="shared" si="55"/>
        <v>6</v>
      </c>
      <c r="AK59" s="27">
        <f t="shared" si="56"/>
        <v>0</v>
      </c>
      <c r="AL59" s="27">
        <f t="shared" si="57"/>
        <v>0</v>
      </c>
      <c r="AM59" s="27">
        <f t="shared" si="58"/>
        <v>24</v>
      </c>
      <c r="AN59" s="27">
        <f t="shared" si="59"/>
        <v>0</v>
      </c>
      <c r="AO59" s="27">
        <f t="shared" si="62"/>
        <v>0</v>
      </c>
      <c r="AP59" s="28">
        <f t="shared" si="63"/>
        <v>32</v>
      </c>
      <c r="AQ59" s="32">
        <f t="shared" si="60"/>
        <v>0</v>
      </c>
      <c r="AR59" s="33"/>
    </row>
    <row r="60" spans="1:54" ht="15" x14ac:dyDescent="0.25">
      <c r="A60" s="35" t="s">
        <v>62</v>
      </c>
      <c r="B60" s="31">
        <v>24</v>
      </c>
      <c r="C60" s="27"/>
      <c r="D60" s="27">
        <v>1</v>
      </c>
      <c r="E60" s="27">
        <v>7</v>
      </c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31">
        <v>16</v>
      </c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8">
        <f t="shared" si="53"/>
        <v>24</v>
      </c>
      <c r="AD60" s="29">
        <f t="shared" si="54"/>
        <v>0</v>
      </c>
      <c r="AE60"/>
      <c r="AF60" s="30" t="s">
        <v>63</v>
      </c>
      <c r="AG60" s="31">
        <f t="shared" si="61"/>
        <v>24</v>
      </c>
      <c r="AH60" s="27">
        <f t="shared" si="55"/>
        <v>0</v>
      </c>
      <c r="AI60" s="27">
        <f t="shared" si="55"/>
        <v>1</v>
      </c>
      <c r="AJ60" s="27">
        <f t="shared" si="55"/>
        <v>7</v>
      </c>
      <c r="AK60" s="27">
        <f t="shared" si="56"/>
        <v>0</v>
      </c>
      <c r="AL60" s="27">
        <f t="shared" si="57"/>
        <v>0</v>
      </c>
      <c r="AM60" s="27">
        <f t="shared" si="58"/>
        <v>16</v>
      </c>
      <c r="AN60" s="27">
        <f t="shared" si="59"/>
        <v>0</v>
      </c>
      <c r="AO60" s="27">
        <f t="shared" si="62"/>
        <v>0</v>
      </c>
      <c r="AP60" s="28">
        <f t="shared" si="63"/>
        <v>24</v>
      </c>
      <c r="AQ60" s="32">
        <f t="shared" si="60"/>
        <v>0</v>
      </c>
      <c r="AR60" s="33"/>
    </row>
    <row r="61" spans="1:54" x14ac:dyDescent="0.25">
      <c r="A61" s="35" t="s">
        <v>64</v>
      </c>
      <c r="B61" s="31">
        <v>13</v>
      </c>
      <c r="C61" s="27"/>
      <c r="D61" s="27"/>
      <c r="E61" s="27">
        <v>5</v>
      </c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31">
        <v>8</v>
      </c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8">
        <f t="shared" si="53"/>
        <v>13</v>
      </c>
      <c r="AD61" s="29">
        <f t="shared" si="54"/>
        <v>0</v>
      </c>
      <c r="AE61" s="37"/>
      <c r="AF61" s="30" t="s">
        <v>65</v>
      </c>
      <c r="AG61" s="31">
        <f t="shared" si="61"/>
        <v>13</v>
      </c>
      <c r="AH61" s="27">
        <f t="shared" si="55"/>
        <v>0</v>
      </c>
      <c r="AI61" s="27">
        <f t="shared" si="55"/>
        <v>0</v>
      </c>
      <c r="AJ61" s="27">
        <f t="shared" si="55"/>
        <v>5</v>
      </c>
      <c r="AK61" s="27">
        <f t="shared" si="56"/>
        <v>0</v>
      </c>
      <c r="AL61" s="27">
        <f t="shared" si="57"/>
        <v>0</v>
      </c>
      <c r="AM61" s="27">
        <f t="shared" si="58"/>
        <v>8</v>
      </c>
      <c r="AN61" s="27">
        <f t="shared" si="59"/>
        <v>0</v>
      </c>
      <c r="AO61" s="27">
        <f t="shared" si="62"/>
        <v>0</v>
      </c>
      <c r="AP61" s="28">
        <f t="shared" si="63"/>
        <v>13</v>
      </c>
      <c r="AQ61" s="32">
        <f t="shared" si="60"/>
        <v>0</v>
      </c>
      <c r="AR61" s="33"/>
    </row>
    <row r="62" spans="1:54" x14ac:dyDescent="0.25">
      <c r="A62" s="35" t="s">
        <v>66</v>
      </c>
      <c r="B62" s="31">
        <v>6</v>
      </c>
      <c r="C62" s="27"/>
      <c r="D62" s="27"/>
      <c r="E62" s="27">
        <v>2</v>
      </c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31">
        <v>4</v>
      </c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8">
        <f t="shared" si="53"/>
        <v>6</v>
      </c>
      <c r="AD62" s="29">
        <f t="shared" si="54"/>
        <v>0</v>
      </c>
      <c r="AE62" s="37"/>
      <c r="AF62" s="30" t="s">
        <v>67</v>
      </c>
      <c r="AG62" s="31">
        <f t="shared" si="61"/>
        <v>6</v>
      </c>
      <c r="AH62" s="27">
        <f t="shared" si="55"/>
        <v>0</v>
      </c>
      <c r="AI62" s="27">
        <f t="shared" si="55"/>
        <v>0</v>
      </c>
      <c r="AJ62" s="27">
        <f t="shared" si="55"/>
        <v>2</v>
      </c>
      <c r="AK62" s="27">
        <f t="shared" si="56"/>
        <v>0</v>
      </c>
      <c r="AL62" s="27">
        <f t="shared" si="57"/>
        <v>0</v>
      </c>
      <c r="AM62" s="27">
        <f t="shared" si="58"/>
        <v>4</v>
      </c>
      <c r="AN62" s="27">
        <f t="shared" si="59"/>
        <v>0</v>
      </c>
      <c r="AO62" s="27">
        <f t="shared" si="62"/>
        <v>0</v>
      </c>
      <c r="AP62" s="28">
        <f t="shared" si="63"/>
        <v>6</v>
      </c>
      <c r="AQ62" s="32">
        <f t="shared" si="60"/>
        <v>0</v>
      </c>
      <c r="AR62" s="33"/>
    </row>
    <row r="63" spans="1:54" x14ac:dyDescent="0.25">
      <c r="A63" s="35" t="s">
        <v>68</v>
      </c>
      <c r="B63" s="31">
        <v>3</v>
      </c>
      <c r="C63" s="27"/>
      <c r="D63" s="27"/>
      <c r="E63" s="27">
        <v>1</v>
      </c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31">
        <v>2</v>
      </c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8">
        <f t="shared" si="53"/>
        <v>3</v>
      </c>
      <c r="AD63" s="29">
        <f t="shared" si="54"/>
        <v>0</v>
      </c>
      <c r="AE63" s="37"/>
      <c r="AF63" s="30" t="s">
        <v>69</v>
      </c>
      <c r="AG63" s="31">
        <f t="shared" si="61"/>
        <v>3</v>
      </c>
      <c r="AH63" s="27">
        <f t="shared" si="55"/>
        <v>0</v>
      </c>
      <c r="AI63" s="27">
        <f t="shared" si="55"/>
        <v>0</v>
      </c>
      <c r="AJ63" s="27">
        <f t="shared" si="55"/>
        <v>1</v>
      </c>
      <c r="AK63" s="27">
        <f t="shared" si="56"/>
        <v>0</v>
      </c>
      <c r="AL63" s="27">
        <f t="shared" si="57"/>
        <v>0</v>
      </c>
      <c r="AM63" s="27">
        <f t="shared" si="58"/>
        <v>2</v>
      </c>
      <c r="AN63" s="27">
        <f t="shared" si="59"/>
        <v>0</v>
      </c>
      <c r="AO63" s="27">
        <f t="shared" si="62"/>
        <v>0</v>
      </c>
      <c r="AP63" s="28">
        <f t="shared" si="63"/>
        <v>3</v>
      </c>
      <c r="AQ63" s="32">
        <f t="shared" si="60"/>
        <v>0</v>
      </c>
      <c r="AR63" s="33"/>
    </row>
    <row r="64" spans="1:54" x14ac:dyDescent="0.25">
      <c r="A64" s="35" t="s">
        <v>52</v>
      </c>
      <c r="B64" s="39">
        <f>SUM(B54:B63)</f>
        <v>100</v>
      </c>
      <c r="C64" s="39">
        <f t="shared" ref="C64:AC64" si="65">SUM(C54:C63)</f>
        <v>1</v>
      </c>
      <c r="D64" s="39">
        <f t="shared" si="65"/>
        <v>2</v>
      </c>
      <c r="E64" s="39">
        <f t="shared" si="65"/>
        <v>24</v>
      </c>
      <c r="F64" s="39">
        <f t="shared" si="65"/>
        <v>0</v>
      </c>
      <c r="G64" s="39">
        <f t="shared" si="65"/>
        <v>0</v>
      </c>
      <c r="H64" s="39">
        <f t="shared" si="65"/>
        <v>0</v>
      </c>
      <c r="I64" s="39">
        <f t="shared" si="65"/>
        <v>0</v>
      </c>
      <c r="J64" s="39">
        <f t="shared" si="65"/>
        <v>0</v>
      </c>
      <c r="K64" s="39">
        <f t="shared" si="65"/>
        <v>0</v>
      </c>
      <c r="L64" s="39">
        <f t="shared" si="65"/>
        <v>0</v>
      </c>
      <c r="M64" s="39">
        <f t="shared" ref="M64:O64" si="66">SUM(M54:M63)</f>
        <v>0</v>
      </c>
      <c r="N64" s="39">
        <f t="shared" si="66"/>
        <v>0</v>
      </c>
      <c r="O64" s="39">
        <f t="shared" si="66"/>
        <v>0</v>
      </c>
      <c r="P64" s="39">
        <f t="shared" si="65"/>
        <v>73</v>
      </c>
      <c r="Q64" s="39">
        <f t="shared" si="65"/>
        <v>0</v>
      </c>
      <c r="R64" s="39">
        <f t="shared" si="65"/>
        <v>0</v>
      </c>
      <c r="S64" s="39">
        <f t="shared" si="65"/>
        <v>0</v>
      </c>
      <c r="T64" s="39">
        <f t="shared" si="65"/>
        <v>0</v>
      </c>
      <c r="U64" s="39">
        <f t="shared" si="65"/>
        <v>0</v>
      </c>
      <c r="V64" s="39">
        <f t="shared" si="65"/>
        <v>0</v>
      </c>
      <c r="W64" s="39">
        <f t="shared" si="65"/>
        <v>0</v>
      </c>
      <c r="X64" s="39">
        <f t="shared" si="65"/>
        <v>0</v>
      </c>
      <c r="Y64" s="39">
        <f t="shared" si="65"/>
        <v>0</v>
      </c>
      <c r="Z64" s="39">
        <f t="shared" si="65"/>
        <v>0</v>
      </c>
      <c r="AA64" s="39">
        <f t="shared" si="65"/>
        <v>0</v>
      </c>
      <c r="AB64" s="39">
        <f t="shared" si="65"/>
        <v>0</v>
      </c>
      <c r="AC64" s="39">
        <f t="shared" si="65"/>
        <v>100</v>
      </c>
      <c r="AD64" s="31">
        <f>SUM(AD54:AD63)</f>
        <v>0</v>
      </c>
      <c r="AE64" s="37"/>
      <c r="AF64" s="30" t="s">
        <v>52</v>
      </c>
      <c r="AG64" s="39">
        <f>SUM(AG54:AG63)</f>
        <v>100</v>
      </c>
      <c r="AH64" s="39">
        <f t="shared" ref="AH64:AP64" si="67">SUM(AH54:AH63)</f>
        <v>1</v>
      </c>
      <c r="AI64" s="39">
        <f t="shared" si="67"/>
        <v>2</v>
      </c>
      <c r="AJ64" s="39">
        <f t="shared" si="67"/>
        <v>24</v>
      </c>
      <c r="AK64" s="39">
        <f t="shared" si="67"/>
        <v>0</v>
      </c>
      <c r="AL64" s="39">
        <f t="shared" si="67"/>
        <v>0</v>
      </c>
      <c r="AM64" s="39">
        <f t="shared" si="67"/>
        <v>73</v>
      </c>
      <c r="AN64" s="39">
        <f t="shared" si="67"/>
        <v>0</v>
      </c>
      <c r="AO64" s="39">
        <f t="shared" si="67"/>
        <v>0</v>
      </c>
      <c r="AP64" s="39">
        <f t="shared" si="67"/>
        <v>100</v>
      </c>
      <c r="AQ64" s="31">
        <f>SUM(AQ54:AQ63)</f>
        <v>0</v>
      </c>
      <c r="AR64" s="40"/>
    </row>
    <row r="66" spans="1:54" x14ac:dyDescent="0.2">
      <c r="B66" s="8">
        <v>100</v>
      </c>
    </row>
    <row r="67" spans="1:54" s="4" customFormat="1" ht="33.75" x14ac:dyDescent="0.25">
      <c r="A67" s="12" t="str">
        <f>$B$4</f>
        <v>NFL SWEATPANT</v>
      </c>
      <c r="B67" s="13" t="s">
        <v>151</v>
      </c>
      <c r="C67" s="14" t="str">
        <f t="shared" ref="C67:D67" si="68">C$11</f>
        <v>CAN - TOP</v>
      </c>
      <c r="D67" s="14" t="str">
        <f t="shared" si="68"/>
        <v>CAN - MRK</v>
      </c>
      <c r="E67" s="14" t="str">
        <f>E$11</f>
        <v>CAN - Fanatics US</v>
      </c>
      <c r="F67" s="14" t="str">
        <f t="shared" ref="F67:P67" si="69">F$11</f>
        <v>CAN - Fanatics CAN</v>
      </c>
      <c r="G67" s="14" t="str">
        <f t="shared" si="69"/>
        <v>CAN - Fanatics INT</v>
      </c>
      <c r="H67" s="14" t="str">
        <f t="shared" si="69"/>
        <v>Fanatics In-Venue</v>
      </c>
      <c r="I67" s="14" t="str">
        <f t="shared" si="69"/>
        <v>Team/Venue 1</v>
      </c>
      <c r="J67" s="14" t="str">
        <f t="shared" si="69"/>
        <v>Team/Venue 2</v>
      </c>
      <c r="K67" s="14" t="str">
        <f t="shared" si="69"/>
        <v>Team/Venue 3</v>
      </c>
      <c r="L67" s="14" t="str">
        <f t="shared" si="69"/>
        <v>Team/Venue 4</v>
      </c>
      <c r="M67" s="14" t="str">
        <f t="shared" si="69"/>
        <v>Team/Venue 5</v>
      </c>
      <c r="N67" s="14" t="str">
        <f t="shared" si="69"/>
        <v>Team/Venue 6</v>
      </c>
      <c r="O67" s="14" t="str">
        <f t="shared" si="69"/>
        <v>CAN - CONTRACTUAL</v>
      </c>
      <c r="P67" s="15" t="str">
        <f t="shared" si="69"/>
        <v>CAN - ECA</v>
      </c>
      <c r="Q67" s="15" t="s">
        <v>25</v>
      </c>
      <c r="R67" s="15" t="s">
        <v>26</v>
      </c>
      <c r="S67" s="15" t="s">
        <v>27</v>
      </c>
      <c r="T67" s="15" t="s">
        <v>28</v>
      </c>
      <c r="U67" s="15" t="s">
        <v>29</v>
      </c>
      <c r="V67" s="15" t="s">
        <v>30</v>
      </c>
      <c r="W67" s="15" t="s">
        <v>31</v>
      </c>
      <c r="X67" s="16" t="s">
        <v>32</v>
      </c>
      <c r="Y67" s="16" t="s">
        <v>33</v>
      </c>
      <c r="Z67" s="16" t="s">
        <v>34</v>
      </c>
      <c r="AA67" s="16" t="s">
        <v>35</v>
      </c>
      <c r="AB67" s="17" t="s">
        <v>36</v>
      </c>
      <c r="AC67" s="18" t="s">
        <v>37</v>
      </c>
      <c r="AD67" s="19" t="s">
        <v>38</v>
      </c>
      <c r="AF67" s="20" t="str">
        <f>A67</f>
        <v>NFL SWEATPANT</v>
      </c>
      <c r="AG67" s="13" t="str">
        <f>B67</f>
        <v xml:space="preserve">MINNESOTA VIKINGS PURPLE	</v>
      </c>
      <c r="AH67" s="21" t="s">
        <v>20</v>
      </c>
      <c r="AI67" s="21" t="s">
        <v>21</v>
      </c>
      <c r="AJ67" s="21" t="s">
        <v>22</v>
      </c>
      <c r="AK67" s="21" t="s">
        <v>39</v>
      </c>
      <c r="AL67" s="14" t="s">
        <v>23</v>
      </c>
      <c r="AM67" s="22" t="s">
        <v>40</v>
      </c>
      <c r="AN67" s="23" t="s">
        <v>41</v>
      </c>
      <c r="AO67" s="24" t="s">
        <v>42</v>
      </c>
      <c r="AP67" s="18" t="s">
        <v>37</v>
      </c>
      <c r="AQ67" s="19" t="s">
        <v>38</v>
      </c>
    </row>
    <row r="68" spans="1:54" x14ac:dyDescent="0.25">
      <c r="A68" s="25" t="s">
        <v>179</v>
      </c>
      <c r="B68" s="26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8">
        <f t="shared" ref="AC68:AC77" si="70">SUM(C68:AB68)</f>
        <v>0</v>
      </c>
      <c r="AD68" s="29">
        <f t="shared" ref="AD68:AD77" si="71">B68-AC68</f>
        <v>0</v>
      </c>
      <c r="AF68" s="30" t="str">
        <f>A68</f>
        <v>C-0425-KB-6309-MVP</v>
      </c>
      <c r="AG68" s="31">
        <f>B68</f>
        <v>0</v>
      </c>
      <c r="AH68" s="27">
        <f t="shared" ref="AH68:AJ77" si="72">C68</f>
        <v>0</v>
      </c>
      <c r="AI68" s="27">
        <f t="shared" si="72"/>
        <v>0</v>
      </c>
      <c r="AJ68" s="27">
        <f t="shared" si="72"/>
        <v>0</v>
      </c>
      <c r="AK68" s="27">
        <f t="shared" ref="AK68:AK77" si="73">SUM(F68:K68)</f>
        <v>0</v>
      </c>
      <c r="AL68" s="27">
        <f t="shared" ref="AL68:AL77" si="74">L68</f>
        <v>0</v>
      </c>
      <c r="AM68" s="27">
        <f t="shared" ref="AM68:AM77" si="75">SUM(P68:W68)</f>
        <v>0</v>
      </c>
      <c r="AN68" s="27">
        <f t="shared" ref="AN68:AN77" si="76">SUM(X68:AA68)</f>
        <v>0</v>
      </c>
      <c r="AO68" s="27">
        <f>AB68</f>
        <v>0</v>
      </c>
      <c r="AP68" s="28">
        <f>SUM(AH68:AO68)</f>
        <v>0</v>
      </c>
      <c r="AQ68" s="32">
        <f t="shared" ref="AQ68:AQ77" si="77">AG68-AP68</f>
        <v>0</v>
      </c>
      <c r="AR68" s="33"/>
    </row>
    <row r="69" spans="1:54" x14ac:dyDescent="0.25">
      <c r="A69" s="35" t="s">
        <v>53</v>
      </c>
      <c r="B69" s="31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8">
        <f t="shared" si="70"/>
        <v>0</v>
      </c>
      <c r="AD69" s="29">
        <f t="shared" si="71"/>
        <v>0</v>
      </c>
      <c r="AF69" s="30" t="s">
        <v>54</v>
      </c>
      <c r="AG69" s="31">
        <f t="shared" ref="AG69:AG77" si="78">B69</f>
        <v>0</v>
      </c>
      <c r="AH69" s="27">
        <f t="shared" si="72"/>
        <v>0</v>
      </c>
      <c r="AI69" s="27">
        <f t="shared" si="72"/>
        <v>0</v>
      </c>
      <c r="AJ69" s="27">
        <f t="shared" si="72"/>
        <v>0</v>
      </c>
      <c r="AK69" s="27">
        <f t="shared" si="73"/>
        <v>0</v>
      </c>
      <c r="AL69" s="27">
        <f t="shared" si="74"/>
        <v>0</v>
      </c>
      <c r="AM69" s="27">
        <f t="shared" si="75"/>
        <v>0</v>
      </c>
      <c r="AN69" s="27">
        <f t="shared" si="76"/>
        <v>0</v>
      </c>
      <c r="AO69" s="27">
        <f t="shared" ref="AO69:AO77" si="79">AB69</f>
        <v>0</v>
      </c>
      <c r="AP69" s="28">
        <f t="shared" ref="AP69:AP77" si="80">SUM(AH69:AO69)</f>
        <v>0</v>
      </c>
      <c r="AQ69" s="32">
        <f t="shared" si="77"/>
        <v>0</v>
      </c>
      <c r="AR69" s="33"/>
      <c r="AS69" s="2" t="str">
        <f>B67</f>
        <v xml:space="preserve">MINNESOTA VIKINGS PURPLE	</v>
      </c>
      <c r="AT69" s="35" t="s">
        <v>70</v>
      </c>
      <c r="AU69" s="35" t="s">
        <v>56</v>
      </c>
      <c r="AV69" s="35" t="s">
        <v>58</v>
      </c>
      <c r="AW69" s="35" t="s">
        <v>60</v>
      </c>
      <c r="AX69" s="35" t="s">
        <v>62</v>
      </c>
      <c r="AY69" s="35" t="s">
        <v>64</v>
      </c>
      <c r="AZ69" s="35" t="s">
        <v>66</v>
      </c>
      <c r="BA69" s="35" t="s">
        <v>68</v>
      </c>
    </row>
    <row r="70" spans="1:54" x14ac:dyDescent="0.25">
      <c r="A70" s="35" t="s">
        <v>70</v>
      </c>
      <c r="B70" s="31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8">
        <f t="shared" si="70"/>
        <v>0</v>
      </c>
      <c r="AD70" s="29">
        <f t="shared" si="71"/>
        <v>0</v>
      </c>
      <c r="AE70" s="2" t="str">
        <f t="shared" ref="AE70" si="81">AS69</f>
        <v xml:space="preserve">MINNESOTA VIKINGS PURPLE	</v>
      </c>
      <c r="AF70" s="30" t="s">
        <v>55</v>
      </c>
      <c r="AG70" s="31">
        <f t="shared" si="78"/>
        <v>0</v>
      </c>
      <c r="AH70" s="27">
        <f t="shared" si="72"/>
        <v>0</v>
      </c>
      <c r="AI70" s="27">
        <f t="shared" si="72"/>
        <v>0</v>
      </c>
      <c r="AJ70" s="27">
        <f t="shared" si="72"/>
        <v>0</v>
      </c>
      <c r="AK70" s="27">
        <f t="shared" si="73"/>
        <v>0</v>
      </c>
      <c r="AL70" s="27">
        <f t="shared" si="74"/>
        <v>0</v>
      </c>
      <c r="AM70" s="27">
        <f t="shared" si="75"/>
        <v>0</v>
      </c>
      <c r="AN70" s="27">
        <f t="shared" si="76"/>
        <v>0</v>
      </c>
      <c r="AO70" s="27">
        <f t="shared" si="79"/>
        <v>0</v>
      </c>
      <c r="AP70" s="28">
        <f t="shared" si="80"/>
        <v>0</v>
      </c>
      <c r="AQ70" s="32">
        <f t="shared" si="77"/>
        <v>0</v>
      </c>
      <c r="AR70" s="33"/>
      <c r="AS70" s="37" t="s">
        <v>52</v>
      </c>
      <c r="AT70" s="28">
        <f>AC70</f>
        <v>0</v>
      </c>
      <c r="AU70" s="28">
        <f>AC71</f>
        <v>6</v>
      </c>
      <c r="AV70" s="28">
        <f>AC72</f>
        <v>16</v>
      </c>
      <c r="AW70" s="28">
        <f>AC73</f>
        <v>32</v>
      </c>
      <c r="AX70" s="28">
        <f>AC74</f>
        <v>24</v>
      </c>
      <c r="AY70" s="28">
        <f>AC75</f>
        <v>12</v>
      </c>
      <c r="AZ70" s="28">
        <f>AC76</f>
        <v>6</v>
      </c>
      <c r="BA70" s="28">
        <f>AC77</f>
        <v>4</v>
      </c>
      <c r="BB70" s="39">
        <f>AC78</f>
        <v>100</v>
      </c>
    </row>
    <row r="71" spans="1:54" ht="15" x14ac:dyDescent="0.25">
      <c r="A71" s="35" t="s">
        <v>56</v>
      </c>
      <c r="B71" s="31">
        <v>6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31">
        <v>6</v>
      </c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8">
        <f t="shared" si="70"/>
        <v>6</v>
      </c>
      <c r="AD71" s="29">
        <f t="shared" si="71"/>
        <v>0</v>
      </c>
      <c r="AE71"/>
      <c r="AF71" s="30" t="s">
        <v>57</v>
      </c>
      <c r="AG71" s="31">
        <f t="shared" si="78"/>
        <v>6</v>
      </c>
      <c r="AH71" s="27">
        <f t="shared" si="72"/>
        <v>0</v>
      </c>
      <c r="AI71" s="27">
        <f t="shared" si="72"/>
        <v>0</v>
      </c>
      <c r="AJ71" s="27">
        <f t="shared" si="72"/>
        <v>0</v>
      </c>
      <c r="AK71" s="27">
        <f t="shared" si="73"/>
        <v>0</v>
      </c>
      <c r="AL71" s="27">
        <f t="shared" si="74"/>
        <v>0</v>
      </c>
      <c r="AM71" s="27">
        <f t="shared" si="75"/>
        <v>6</v>
      </c>
      <c r="AN71" s="27">
        <f t="shared" si="76"/>
        <v>0</v>
      </c>
      <c r="AO71" s="27">
        <f t="shared" si="79"/>
        <v>0</v>
      </c>
      <c r="AP71" s="28">
        <f t="shared" si="80"/>
        <v>6</v>
      </c>
      <c r="AQ71" s="32">
        <f t="shared" si="77"/>
        <v>0</v>
      </c>
      <c r="AR71" s="33"/>
    </row>
    <row r="72" spans="1:54" ht="15" x14ac:dyDescent="0.25">
      <c r="A72" s="35" t="s">
        <v>58</v>
      </c>
      <c r="B72" s="31">
        <v>16</v>
      </c>
      <c r="C72" s="27"/>
      <c r="D72" s="27"/>
      <c r="E72" s="27">
        <v>3</v>
      </c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31">
        <v>13</v>
      </c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8">
        <f t="shared" si="70"/>
        <v>16</v>
      </c>
      <c r="AD72" s="29">
        <f t="shared" si="71"/>
        <v>0</v>
      </c>
      <c r="AE72"/>
      <c r="AF72" s="30" t="s">
        <v>59</v>
      </c>
      <c r="AG72" s="31">
        <f t="shared" si="78"/>
        <v>16</v>
      </c>
      <c r="AH72" s="27">
        <f t="shared" si="72"/>
        <v>0</v>
      </c>
      <c r="AI72" s="27">
        <f t="shared" si="72"/>
        <v>0</v>
      </c>
      <c r="AJ72" s="27">
        <f t="shared" si="72"/>
        <v>3</v>
      </c>
      <c r="AK72" s="27">
        <f t="shared" si="73"/>
        <v>0</v>
      </c>
      <c r="AL72" s="27">
        <f t="shared" si="74"/>
        <v>0</v>
      </c>
      <c r="AM72" s="27">
        <f t="shared" si="75"/>
        <v>13</v>
      </c>
      <c r="AN72" s="27">
        <f t="shared" si="76"/>
        <v>0</v>
      </c>
      <c r="AO72" s="27">
        <f t="shared" si="79"/>
        <v>0</v>
      </c>
      <c r="AP72" s="28">
        <f t="shared" si="80"/>
        <v>16</v>
      </c>
      <c r="AQ72" s="32">
        <f t="shared" si="77"/>
        <v>0</v>
      </c>
      <c r="AR72" s="33"/>
    </row>
    <row r="73" spans="1:54" ht="15" x14ac:dyDescent="0.25">
      <c r="A73" s="35" t="s">
        <v>60</v>
      </c>
      <c r="B73" s="31">
        <v>32</v>
      </c>
      <c r="C73" s="27">
        <v>1</v>
      </c>
      <c r="D73" s="27">
        <v>1</v>
      </c>
      <c r="E73" s="27">
        <v>6</v>
      </c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31">
        <v>24</v>
      </c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8">
        <f t="shared" si="70"/>
        <v>32</v>
      </c>
      <c r="AD73" s="29">
        <f t="shared" si="71"/>
        <v>0</v>
      </c>
      <c r="AE73"/>
      <c r="AF73" s="30" t="s">
        <v>61</v>
      </c>
      <c r="AG73" s="31">
        <f t="shared" si="78"/>
        <v>32</v>
      </c>
      <c r="AH73" s="27">
        <f t="shared" si="72"/>
        <v>1</v>
      </c>
      <c r="AI73" s="27">
        <f t="shared" si="72"/>
        <v>1</v>
      </c>
      <c r="AJ73" s="27">
        <f t="shared" si="72"/>
        <v>6</v>
      </c>
      <c r="AK73" s="27">
        <f t="shared" si="73"/>
        <v>0</v>
      </c>
      <c r="AL73" s="27">
        <f t="shared" si="74"/>
        <v>0</v>
      </c>
      <c r="AM73" s="27">
        <f t="shared" si="75"/>
        <v>24</v>
      </c>
      <c r="AN73" s="27">
        <f t="shared" si="76"/>
        <v>0</v>
      </c>
      <c r="AO73" s="27">
        <f t="shared" si="79"/>
        <v>0</v>
      </c>
      <c r="AP73" s="28">
        <f t="shared" si="80"/>
        <v>32</v>
      </c>
      <c r="AQ73" s="32">
        <f t="shared" si="77"/>
        <v>0</v>
      </c>
      <c r="AR73" s="33"/>
    </row>
    <row r="74" spans="1:54" ht="15" x14ac:dyDescent="0.25">
      <c r="A74" s="35" t="s">
        <v>62</v>
      </c>
      <c r="B74" s="31">
        <v>24</v>
      </c>
      <c r="C74" s="27"/>
      <c r="D74" s="27">
        <v>1</v>
      </c>
      <c r="E74" s="27">
        <v>7</v>
      </c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31">
        <v>16</v>
      </c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8">
        <f t="shared" si="70"/>
        <v>24</v>
      </c>
      <c r="AD74" s="29">
        <f t="shared" si="71"/>
        <v>0</v>
      </c>
      <c r="AE74"/>
      <c r="AF74" s="30" t="s">
        <v>63</v>
      </c>
      <c r="AG74" s="31">
        <f t="shared" si="78"/>
        <v>24</v>
      </c>
      <c r="AH74" s="27">
        <f t="shared" si="72"/>
        <v>0</v>
      </c>
      <c r="AI74" s="27">
        <f t="shared" si="72"/>
        <v>1</v>
      </c>
      <c r="AJ74" s="27">
        <f t="shared" si="72"/>
        <v>7</v>
      </c>
      <c r="AK74" s="27">
        <f t="shared" si="73"/>
        <v>0</v>
      </c>
      <c r="AL74" s="27">
        <f t="shared" si="74"/>
        <v>0</v>
      </c>
      <c r="AM74" s="27">
        <f t="shared" si="75"/>
        <v>16</v>
      </c>
      <c r="AN74" s="27">
        <f t="shared" si="76"/>
        <v>0</v>
      </c>
      <c r="AO74" s="27">
        <f t="shared" si="79"/>
        <v>0</v>
      </c>
      <c r="AP74" s="28">
        <f t="shared" si="80"/>
        <v>24</v>
      </c>
      <c r="AQ74" s="32">
        <f t="shared" si="77"/>
        <v>0</v>
      </c>
      <c r="AR74" s="33"/>
    </row>
    <row r="75" spans="1:54" x14ac:dyDescent="0.25">
      <c r="A75" s="35" t="s">
        <v>64</v>
      </c>
      <c r="B75" s="31">
        <v>12</v>
      </c>
      <c r="C75" s="27"/>
      <c r="D75" s="27"/>
      <c r="E75" s="27">
        <v>4</v>
      </c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31">
        <v>8</v>
      </c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8">
        <f t="shared" si="70"/>
        <v>12</v>
      </c>
      <c r="AD75" s="29">
        <f t="shared" si="71"/>
        <v>0</v>
      </c>
      <c r="AE75" s="37"/>
      <c r="AF75" s="30" t="s">
        <v>65</v>
      </c>
      <c r="AG75" s="31">
        <f t="shared" si="78"/>
        <v>12</v>
      </c>
      <c r="AH75" s="27">
        <f t="shared" si="72"/>
        <v>0</v>
      </c>
      <c r="AI75" s="27">
        <f t="shared" si="72"/>
        <v>0</v>
      </c>
      <c r="AJ75" s="27">
        <f t="shared" si="72"/>
        <v>4</v>
      </c>
      <c r="AK75" s="27">
        <f t="shared" si="73"/>
        <v>0</v>
      </c>
      <c r="AL75" s="27">
        <f t="shared" si="74"/>
        <v>0</v>
      </c>
      <c r="AM75" s="27">
        <f t="shared" si="75"/>
        <v>8</v>
      </c>
      <c r="AN75" s="27">
        <f t="shared" si="76"/>
        <v>0</v>
      </c>
      <c r="AO75" s="27">
        <f t="shared" si="79"/>
        <v>0</v>
      </c>
      <c r="AP75" s="28">
        <f t="shared" si="80"/>
        <v>12</v>
      </c>
      <c r="AQ75" s="32">
        <f t="shared" si="77"/>
        <v>0</v>
      </c>
      <c r="AR75" s="33"/>
    </row>
    <row r="76" spans="1:54" x14ac:dyDescent="0.25">
      <c r="A76" s="35" t="s">
        <v>66</v>
      </c>
      <c r="B76" s="31">
        <v>6</v>
      </c>
      <c r="C76" s="27"/>
      <c r="D76" s="27"/>
      <c r="E76" s="27">
        <v>2</v>
      </c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31">
        <v>4</v>
      </c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>
        <f t="shared" si="70"/>
        <v>6</v>
      </c>
      <c r="AD76" s="29">
        <f t="shared" si="71"/>
        <v>0</v>
      </c>
      <c r="AE76" s="37"/>
      <c r="AF76" s="30" t="s">
        <v>67</v>
      </c>
      <c r="AG76" s="31">
        <f t="shared" si="78"/>
        <v>6</v>
      </c>
      <c r="AH76" s="27">
        <f t="shared" si="72"/>
        <v>0</v>
      </c>
      <c r="AI76" s="27">
        <f t="shared" si="72"/>
        <v>0</v>
      </c>
      <c r="AJ76" s="27">
        <f t="shared" si="72"/>
        <v>2</v>
      </c>
      <c r="AK76" s="27">
        <f t="shared" si="73"/>
        <v>0</v>
      </c>
      <c r="AL76" s="27">
        <f t="shared" si="74"/>
        <v>0</v>
      </c>
      <c r="AM76" s="27">
        <f t="shared" si="75"/>
        <v>4</v>
      </c>
      <c r="AN76" s="27">
        <f t="shared" si="76"/>
        <v>0</v>
      </c>
      <c r="AO76" s="27">
        <f t="shared" si="79"/>
        <v>0</v>
      </c>
      <c r="AP76" s="28">
        <f t="shared" si="80"/>
        <v>6</v>
      </c>
      <c r="AQ76" s="32">
        <f t="shared" si="77"/>
        <v>0</v>
      </c>
      <c r="AR76" s="33"/>
    </row>
    <row r="77" spans="1:54" x14ac:dyDescent="0.25">
      <c r="A77" s="35" t="s">
        <v>68</v>
      </c>
      <c r="B77" s="31">
        <v>4</v>
      </c>
      <c r="C77" s="27"/>
      <c r="D77" s="27"/>
      <c r="E77" s="27">
        <v>2</v>
      </c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31">
        <v>2</v>
      </c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8">
        <f t="shared" si="70"/>
        <v>4</v>
      </c>
      <c r="AD77" s="29">
        <f t="shared" si="71"/>
        <v>0</v>
      </c>
      <c r="AE77" s="37"/>
      <c r="AF77" s="30" t="s">
        <v>69</v>
      </c>
      <c r="AG77" s="31">
        <f t="shared" si="78"/>
        <v>4</v>
      </c>
      <c r="AH77" s="27">
        <f t="shared" si="72"/>
        <v>0</v>
      </c>
      <c r="AI77" s="27">
        <f t="shared" si="72"/>
        <v>0</v>
      </c>
      <c r="AJ77" s="27">
        <f t="shared" si="72"/>
        <v>2</v>
      </c>
      <c r="AK77" s="27">
        <f t="shared" si="73"/>
        <v>0</v>
      </c>
      <c r="AL77" s="27">
        <f t="shared" si="74"/>
        <v>0</v>
      </c>
      <c r="AM77" s="27">
        <f t="shared" si="75"/>
        <v>2</v>
      </c>
      <c r="AN77" s="27">
        <f t="shared" si="76"/>
        <v>0</v>
      </c>
      <c r="AO77" s="27">
        <f t="shared" si="79"/>
        <v>0</v>
      </c>
      <c r="AP77" s="28">
        <f t="shared" si="80"/>
        <v>4</v>
      </c>
      <c r="AQ77" s="32">
        <f t="shared" si="77"/>
        <v>0</v>
      </c>
      <c r="AR77" s="33"/>
    </row>
    <row r="78" spans="1:54" x14ac:dyDescent="0.25">
      <c r="A78" s="35" t="s">
        <v>52</v>
      </c>
      <c r="B78" s="39">
        <f>SUM(B68:B77)</f>
        <v>100</v>
      </c>
      <c r="C78" s="39">
        <f t="shared" ref="C78:AC78" si="82">SUM(C68:C77)</f>
        <v>1</v>
      </c>
      <c r="D78" s="39">
        <f t="shared" si="82"/>
        <v>2</v>
      </c>
      <c r="E78" s="39">
        <f t="shared" si="82"/>
        <v>24</v>
      </c>
      <c r="F78" s="39">
        <f t="shared" si="82"/>
        <v>0</v>
      </c>
      <c r="G78" s="39">
        <f t="shared" si="82"/>
        <v>0</v>
      </c>
      <c r="H78" s="39">
        <f t="shared" si="82"/>
        <v>0</v>
      </c>
      <c r="I78" s="39">
        <f t="shared" si="82"/>
        <v>0</v>
      </c>
      <c r="J78" s="39">
        <f t="shared" si="82"/>
        <v>0</v>
      </c>
      <c r="K78" s="39">
        <f t="shared" si="82"/>
        <v>0</v>
      </c>
      <c r="L78" s="39">
        <f t="shared" si="82"/>
        <v>0</v>
      </c>
      <c r="M78" s="39">
        <f t="shared" ref="M78:O78" si="83">SUM(M68:M77)</f>
        <v>0</v>
      </c>
      <c r="N78" s="39">
        <f t="shared" si="83"/>
        <v>0</v>
      </c>
      <c r="O78" s="39">
        <f t="shared" si="83"/>
        <v>0</v>
      </c>
      <c r="P78" s="39">
        <f t="shared" si="82"/>
        <v>73</v>
      </c>
      <c r="Q78" s="39">
        <f t="shared" si="82"/>
        <v>0</v>
      </c>
      <c r="R78" s="39">
        <f t="shared" si="82"/>
        <v>0</v>
      </c>
      <c r="S78" s="39">
        <f t="shared" si="82"/>
        <v>0</v>
      </c>
      <c r="T78" s="39">
        <f t="shared" si="82"/>
        <v>0</v>
      </c>
      <c r="U78" s="39">
        <f t="shared" si="82"/>
        <v>0</v>
      </c>
      <c r="V78" s="39">
        <f t="shared" si="82"/>
        <v>0</v>
      </c>
      <c r="W78" s="39">
        <f t="shared" si="82"/>
        <v>0</v>
      </c>
      <c r="X78" s="39">
        <f t="shared" si="82"/>
        <v>0</v>
      </c>
      <c r="Y78" s="39">
        <f t="shared" si="82"/>
        <v>0</v>
      </c>
      <c r="Z78" s="39">
        <f t="shared" si="82"/>
        <v>0</v>
      </c>
      <c r="AA78" s="39">
        <f t="shared" si="82"/>
        <v>0</v>
      </c>
      <c r="AB78" s="39">
        <f t="shared" si="82"/>
        <v>0</v>
      </c>
      <c r="AC78" s="39">
        <f t="shared" si="82"/>
        <v>100</v>
      </c>
      <c r="AD78" s="31">
        <f>SUM(AD68:AD77)</f>
        <v>0</v>
      </c>
      <c r="AE78" s="37"/>
      <c r="AF78" s="30" t="s">
        <v>52</v>
      </c>
      <c r="AG78" s="39">
        <f>SUM(AG68:AG77)</f>
        <v>100</v>
      </c>
      <c r="AH78" s="39">
        <f t="shared" ref="AH78:AP78" si="84">SUM(AH68:AH77)</f>
        <v>1</v>
      </c>
      <c r="AI78" s="39">
        <f t="shared" si="84"/>
        <v>2</v>
      </c>
      <c r="AJ78" s="39">
        <f t="shared" si="84"/>
        <v>24</v>
      </c>
      <c r="AK78" s="39">
        <f t="shared" si="84"/>
        <v>0</v>
      </c>
      <c r="AL78" s="39">
        <f t="shared" si="84"/>
        <v>0</v>
      </c>
      <c r="AM78" s="39">
        <f t="shared" si="84"/>
        <v>73</v>
      </c>
      <c r="AN78" s="39">
        <f t="shared" si="84"/>
        <v>0</v>
      </c>
      <c r="AO78" s="39">
        <f t="shared" si="84"/>
        <v>0</v>
      </c>
      <c r="AP78" s="39">
        <f t="shared" si="84"/>
        <v>100</v>
      </c>
      <c r="AQ78" s="31">
        <f>SUM(AQ68:AQ77)</f>
        <v>0</v>
      </c>
      <c r="AR78" s="40"/>
    </row>
    <row r="80" spans="1:54" x14ac:dyDescent="0.2">
      <c r="B80" s="8">
        <v>100</v>
      </c>
    </row>
    <row r="81" spans="1:54" s="4" customFormat="1" ht="33.75" x14ac:dyDescent="0.25">
      <c r="A81" s="12" t="str">
        <f>$B$4</f>
        <v>NFL SWEATPANT</v>
      </c>
      <c r="B81" s="13" t="s">
        <v>153</v>
      </c>
      <c r="C81" s="14" t="str">
        <f t="shared" ref="C81:D81" si="85">C$11</f>
        <v>CAN - TOP</v>
      </c>
      <c r="D81" s="14" t="str">
        <f t="shared" si="85"/>
        <v>CAN - MRK</v>
      </c>
      <c r="E81" s="14" t="str">
        <f>E$11</f>
        <v>CAN - Fanatics US</v>
      </c>
      <c r="F81" s="14" t="str">
        <f t="shared" ref="F81:P81" si="86">F$11</f>
        <v>CAN - Fanatics CAN</v>
      </c>
      <c r="G81" s="14" t="str">
        <f t="shared" si="86"/>
        <v>CAN - Fanatics INT</v>
      </c>
      <c r="H81" s="14" t="str">
        <f t="shared" si="86"/>
        <v>Fanatics In-Venue</v>
      </c>
      <c r="I81" s="14" t="str">
        <f t="shared" si="86"/>
        <v>Team/Venue 1</v>
      </c>
      <c r="J81" s="14" t="str">
        <f t="shared" si="86"/>
        <v>Team/Venue 2</v>
      </c>
      <c r="K81" s="14" t="str">
        <f t="shared" si="86"/>
        <v>Team/Venue 3</v>
      </c>
      <c r="L81" s="14" t="str">
        <f t="shared" si="86"/>
        <v>Team/Venue 4</v>
      </c>
      <c r="M81" s="14" t="str">
        <f t="shared" si="86"/>
        <v>Team/Venue 5</v>
      </c>
      <c r="N81" s="14" t="str">
        <f t="shared" si="86"/>
        <v>Team/Venue 6</v>
      </c>
      <c r="O81" s="14" t="str">
        <f t="shared" si="86"/>
        <v>CAN - CONTRACTUAL</v>
      </c>
      <c r="P81" s="15" t="str">
        <f t="shared" si="86"/>
        <v>CAN - ECA</v>
      </c>
      <c r="Q81" s="15" t="s">
        <v>25</v>
      </c>
      <c r="R81" s="15" t="s">
        <v>26</v>
      </c>
      <c r="S81" s="15" t="s">
        <v>27</v>
      </c>
      <c r="T81" s="15" t="s">
        <v>28</v>
      </c>
      <c r="U81" s="15" t="s">
        <v>29</v>
      </c>
      <c r="V81" s="15" t="s">
        <v>30</v>
      </c>
      <c r="W81" s="15" t="s">
        <v>31</v>
      </c>
      <c r="X81" s="16" t="s">
        <v>32</v>
      </c>
      <c r="Y81" s="16" t="s">
        <v>33</v>
      </c>
      <c r="Z81" s="16" t="s">
        <v>34</v>
      </c>
      <c r="AA81" s="16" t="s">
        <v>35</v>
      </c>
      <c r="AB81" s="17" t="s">
        <v>36</v>
      </c>
      <c r="AC81" s="18" t="s">
        <v>37</v>
      </c>
      <c r="AD81" s="19" t="s">
        <v>38</v>
      </c>
      <c r="AF81" s="20" t="str">
        <f>A81</f>
        <v>NFL SWEATPANT</v>
      </c>
      <c r="AG81" s="13" t="str">
        <f>B81</f>
        <v xml:space="preserve">NY GIANTS BLUE	</v>
      </c>
      <c r="AH81" s="21" t="s">
        <v>20</v>
      </c>
      <c r="AI81" s="21" t="s">
        <v>21</v>
      </c>
      <c r="AJ81" s="21" t="s">
        <v>22</v>
      </c>
      <c r="AK81" s="21" t="s">
        <v>39</v>
      </c>
      <c r="AL81" s="14" t="s">
        <v>23</v>
      </c>
      <c r="AM81" s="22" t="s">
        <v>40</v>
      </c>
      <c r="AN81" s="23" t="s">
        <v>41</v>
      </c>
      <c r="AO81" s="24" t="s">
        <v>42</v>
      </c>
      <c r="AP81" s="18" t="s">
        <v>37</v>
      </c>
      <c r="AQ81" s="19" t="s">
        <v>38</v>
      </c>
    </row>
    <row r="82" spans="1:54" x14ac:dyDescent="0.25">
      <c r="A82" s="25" t="s">
        <v>180</v>
      </c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8">
        <f t="shared" ref="AC82:AC91" si="87">SUM(C82:AB82)</f>
        <v>0</v>
      </c>
      <c r="AD82" s="29">
        <f t="shared" ref="AD82:AD91" si="88">B82-AC82</f>
        <v>0</v>
      </c>
      <c r="AF82" s="30" t="str">
        <f>A82</f>
        <v>C-0425-KB-6309-031</v>
      </c>
      <c r="AG82" s="31">
        <f>B82</f>
        <v>0</v>
      </c>
      <c r="AH82" s="27">
        <f t="shared" ref="AH82:AJ91" si="89">C82</f>
        <v>0</v>
      </c>
      <c r="AI82" s="27">
        <f t="shared" si="89"/>
        <v>0</v>
      </c>
      <c r="AJ82" s="27">
        <f t="shared" si="89"/>
        <v>0</v>
      </c>
      <c r="AK82" s="27">
        <f t="shared" ref="AK82:AK91" si="90">SUM(F82:K82)</f>
        <v>0</v>
      </c>
      <c r="AL82" s="27">
        <f t="shared" ref="AL82:AL91" si="91">L82</f>
        <v>0</v>
      </c>
      <c r="AM82" s="27">
        <f t="shared" ref="AM82:AM91" si="92">SUM(P82:W82)</f>
        <v>0</v>
      </c>
      <c r="AN82" s="27">
        <f t="shared" ref="AN82:AN91" si="93">SUM(X82:AA82)</f>
        <v>0</v>
      </c>
      <c r="AO82" s="27">
        <f>AB82</f>
        <v>0</v>
      </c>
      <c r="AP82" s="28">
        <f>SUM(AH82:AO82)</f>
        <v>0</v>
      </c>
      <c r="AQ82" s="32">
        <f t="shared" ref="AQ82:AQ91" si="94">AG82-AP82</f>
        <v>0</v>
      </c>
      <c r="AR82" s="33"/>
    </row>
    <row r="83" spans="1:54" x14ac:dyDescent="0.25">
      <c r="A83" s="35" t="s">
        <v>53</v>
      </c>
      <c r="B83" s="31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8">
        <f t="shared" si="87"/>
        <v>0</v>
      </c>
      <c r="AD83" s="29">
        <f t="shared" si="88"/>
        <v>0</v>
      </c>
      <c r="AF83" s="30" t="s">
        <v>54</v>
      </c>
      <c r="AG83" s="31">
        <f t="shared" ref="AG83:AG91" si="95">B83</f>
        <v>0</v>
      </c>
      <c r="AH83" s="27">
        <f t="shared" si="89"/>
        <v>0</v>
      </c>
      <c r="AI83" s="27">
        <f t="shared" si="89"/>
        <v>0</v>
      </c>
      <c r="AJ83" s="27">
        <f t="shared" si="89"/>
        <v>0</v>
      </c>
      <c r="AK83" s="27">
        <f t="shared" si="90"/>
        <v>0</v>
      </c>
      <c r="AL83" s="27">
        <f t="shared" si="91"/>
        <v>0</v>
      </c>
      <c r="AM83" s="27">
        <f t="shared" si="92"/>
        <v>0</v>
      </c>
      <c r="AN83" s="27">
        <f t="shared" si="93"/>
        <v>0</v>
      </c>
      <c r="AO83" s="27">
        <f t="shared" ref="AO83:AO91" si="96">AB83</f>
        <v>0</v>
      </c>
      <c r="AP83" s="28">
        <f t="shared" ref="AP83:AP91" si="97">SUM(AH83:AO83)</f>
        <v>0</v>
      </c>
      <c r="AQ83" s="32">
        <f t="shared" si="94"/>
        <v>0</v>
      </c>
      <c r="AR83" s="33"/>
      <c r="AS83" s="2" t="str">
        <f>B81</f>
        <v xml:space="preserve">NY GIANTS BLUE	</v>
      </c>
      <c r="AT83" s="35" t="s">
        <v>70</v>
      </c>
      <c r="AU83" s="35" t="s">
        <v>56</v>
      </c>
      <c r="AV83" s="35" t="s">
        <v>58</v>
      </c>
      <c r="AW83" s="35" t="s">
        <v>60</v>
      </c>
      <c r="AX83" s="35" t="s">
        <v>62</v>
      </c>
      <c r="AY83" s="35" t="s">
        <v>64</v>
      </c>
      <c r="AZ83" s="35" t="s">
        <v>66</v>
      </c>
      <c r="BA83" s="35" t="s">
        <v>68</v>
      </c>
    </row>
    <row r="84" spans="1:54" x14ac:dyDescent="0.25">
      <c r="A84" s="35" t="s">
        <v>70</v>
      </c>
      <c r="B84" s="31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8">
        <f t="shared" si="87"/>
        <v>0</v>
      </c>
      <c r="AD84" s="29">
        <f t="shared" si="88"/>
        <v>0</v>
      </c>
      <c r="AE84" s="2" t="str">
        <f t="shared" ref="AE84" si="98">AS83</f>
        <v xml:space="preserve">NY GIANTS BLUE	</v>
      </c>
      <c r="AF84" s="30" t="s">
        <v>55</v>
      </c>
      <c r="AG84" s="31">
        <f t="shared" si="95"/>
        <v>0</v>
      </c>
      <c r="AH84" s="27">
        <f t="shared" si="89"/>
        <v>0</v>
      </c>
      <c r="AI84" s="27">
        <f t="shared" si="89"/>
        <v>0</v>
      </c>
      <c r="AJ84" s="27">
        <f t="shared" si="89"/>
        <v>0</v>
      </c>
      <c r="AK84" s="27">
        <f t="shared" si="90"/>
        <v>0</v>
      </c>
      <c r="AL84" s="27">
        <f t="shared" si="91"/>
        <v>0</v>
      </c>
      <c r="AM84" s="27">
        <f t="shared" si="92"/>
        <v>0</v>
      </c>
      <c r="AN84" s="27">
        <f t="shared" si="93"/>
        <v>0</v>
      </c>
      <c r="AO84" s="27">
        <f t="shared" si="96"/>
        <v>0</v>
      </c>
      <c r="AP84" s="28">
        <f t="shared" si="97"/>
        <v>0</v>
      </c>
      <c r="AQ84" s="32">
        <f t="shared" si="94"/>
        <v>0</v>
      </c>
      <c r="AR84" s="33"/>
      <c r="AS84" s="37" t="s">
        <v>52</v>
      </c>
      <c r="AT84" s="28">
        <f>AC84</f>
        <v>0</v>
      </c>
      <c r="AU84" s="28">
        <f>AC85</f>
        <v>6</v>
      </c>
      <c r="AV84" s="28">
        <f>AC86</f>
        <v>16</v>
      </c>
      <c r="AW84" s="28">
        <f>AC87</f>
        <v>32</v>
      </c>
      <c r="AX84" s="28">
        <f>AC88</f>
        <v>24</v>
      </c>
      <c r="AY84" s="28">
        <f>AC89</f>
        <v>12</v>
      </c>
      <c r="AZ84" s="28">
        <f>AC90</f>
        <v>6</v>
      </c>
      <c r="BA84" s="28">
        <f>AC91</f>
        <v>4</v>
      </c>
      <c r="BB84" s="39">
        <f>AC92</f>
        <v>100</v>
      </c>
    </row>
    <row r="85" spans="1:54" ht="15" x14ac:dyDescent="0.25">
      <c r="A85" s="35" t="s">
        <v>56</v>
      </c>
      <c r="B85" s="31">
        <v>6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31">
        <v>6</v>
      </c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8">
        <f t="shared" si="87"/>
        <v>6</v>
      </c>
      <c r="AD85" s="29">
        <f t="shared" si="88"/>
        <v>0</v>
      </c>
      <c r="AE85"/>
      <c r="AF85" s="30" t="s">
        <v>57</v>
      </c>
      <c r="AG85" s="31">
        <f t="shared" si="95"/>
        <v>6</v>
      </c>
      <c r="AH85" s="27">
        <f t="shared" si="89"/>
        <v>0</v>
      </c>
      <c r="AI85" s="27">
        <f t="shared" si="89"/>
        <v>0</v>
      </c>
      <c r="AJ85" s="27">
        <f t="shared" si="89"/>
        <v>0</v>
      </c>
      <c r="AK85" s="27">
        <f t="shared" si="90"/>
        <v>0</v>
      </c>
      <c r="AL85" s="27">
        <f t="shared" si="91"/>
        <v>0</v>
      </c>
      <c r="AM85" s="27">
        <f t="shared" si="92"/>
        <v>6</v>
      </c>
      <c r="AN85" s="27">
        <f t="shared" si="93"/>
        <v>0</v>
      </c>
      <c r="AO85" s="27">
        <f t="shared" si="96"/>
        <v>0</v>
      </c>
      <c r="AP85" s="28">
        <f t="shared" si="97"/>
        <v>6</v>
      </c>
      <c r="AQ85" s="32">
        <f t="shared" si="94"/>
        <v>0</v>
      </c>
      <c r="AR85" s="33"/>
    </row>
    <row r="86" spans="1:54" ht="15" x14ac:dyDescent="0.25">
      <c r="A86" s="35" t="s">
        <v>58</v>
      </c>
      <c r="B86" s="31">
        <v>16</v>
      </c>
      <c r="C86" s="27"/>
      <c r="D86" s="27"/>
      <c r="E86" s="27">
        <v>3</v>
      </c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31">
        <v>13</v>
      </c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8">
        <f t="shared" si="87"/>
        <v>16</v>
      </c>
      <c r="AD86" s="29">
        <f t="shared" si="88"/>
        <v>0</v>
      </c>
      <c r="AE86"/>
      <c r="AF86" s="30" t="s">
        <v>59</v>
      </c>
      <c r="AG86" s="31">
        <f t="shared" si="95"/>
        <v>16</v>
      </c>
      <c r="AH86" s="27">
        <f t="shared" si="89"/>
        <v>0</v>
      </c>
      <c r="AI86" s="27">
        <f t="shared" si="89"/>
        <v>0</v>
      </c>
      <c r="AJ86" s="27">
        <f t="shared" si="89"/>
        <v>3</v>
      </c>
      <c r="AK86" s="27">
        <f t="shared" si="90"/>
        <v>0</v>
      </c>
      <c r="AL86" s="27">
        <f t="shared" si="91"/>
        <v>0</v>
      </c>
      <c r="AM86" s="27">
        <f t="shared" si="92"/>
        <v>13</v>
      </c>
      <c r="AN86" s="27">
        <f t="shared" si="93"/>
        <v>0</v>
      </c>
      <c r="AO86" s="27">
        <f t="shared" si="96"/>
        <v>0</v>
      </c>
      <c r="AP86" s="28">
        <f t="shared" si="97"/>
        <v>16</v>
      </c>
      <c r="AQ86" s="32">
        <f t="shared" si="94"/>
        <v>0</v>
      </c>
      <c r="AR86" s="33"/>
    </row>
    <row r="87" spans="1:54" ht="15" x14ac:dyDescent="0.25">
      <c r="A87" s="35" t="s">
        <v>60</v>
      </c>
      <c r="B87" s="31">
        <v>32</v>
      </c>
      <c r="C87" s="27">
        <v>1</v>
      </c>
      <c r="D87" s="27">
        <v>1</v>
      </c>
      <c r="E87" s="27">
        <v>6</v>
      </c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31">
        <v>24</v>
      </c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8">
        <f t="shared" si="87"/>
        <v>32</v>
      </c>
      <c r="AD87" s="29">
        <f t="shared" si="88"/>
        <v>0</v>
      </c>
      <c r="AE87"/>
      <c r="AF87" s="30" t="s">
        <v>61</v>
      </c>
      <c r="AG87" s="31">
        <f t="shared" si="95"/>
        <v>32</v>
      </c>
      <c r="AH87" s="27">
        <f t="shared" si="89"/>
        <v>1</v>
      </c>
      <c r="AI87" s="27">
        <f t="shared" si="89"/>
        <v>1</v>
      </c>
      <c r="AJ87" s="27">
        <f t="shared" si="89"/>
        <v>6</v>
      </c>
      <c r="AK87" s="27">
        <f t="shared" si="90"/>
        <v>0</v>
      </c>
      <c r="AL87" s="27">
        <f t="shared" si="91"/>
        <v>0</v>
      </c>
      <c r="AM87" s="27">
        <f t="shared" si="92"/>
        <v>24</v>
      </c>
      <c r="AN87" s="27">
        <f t="shared" si="93"/>
        <v>0</v>
      </c>
      <c r="AO87" s="27">
        <f t="shared" si="96"/>
        <v>0</v>
      </c>
      <c r="AP87" s="28">
        <f t="shared" si="97"/>
        <v>32</v>
      </c>
      <c r="AQ87" s="32">
        <f t="shared" si="94"/>
        <v>0</v>
      </c>
      <c r="AR87" s="33"/>
    </row>
    <row r="88" spans="1:54" ht="15" x14ac:dyDescent="0.25">
      <c r="A88" s="35" t="s">
        <v>62</v>
      </c>
      <c r="B88" s="31">
        <v>24</v>
      </c>
      <c r="C88" s="27"/>
      <c r="D88" s="27">
        <v>1</v>
      </c>
      <c r="E88" s="27">
        <v>7</v>
      </c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31">
        <v>16</v>
      </c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8">
        <f t="shared" si="87"/>
        <v>24</v>
      </c>
      <c r="AD88" s="29">
        <f t="shared" si="88"/>
        <v>0</v>
      </c>
      <c r="AE88"/>
      <c r="AF88" s="30" t="s">
        <v>63</v>
      </c>
      <c r="AG88" s="31">
        <f t="shared" si="95"/>
        <v>24</v>
      </c>
      <c r="AH88" s="27">
        <f t="shared" si="89"/>
        <v>0</v>
      </c>
      <c r="AI88" s="27">
        <f t="shared" si="89"/>
        <v>1</v>
      </c>
      <c r="AJ88" s="27">
        <f t="shared" si="89"/>
        <v>7</v>
      </c>
      <c r="AK88" s="27">
        <f t="shared" si="90"/>
        <v>0</v>
      </c>
      <c r="AL88" s="27">
        <f t="shared" si="91"/>
        <v>0</v>
      </c>
      <c r="AM88" s="27">
        <f t="shared" si="92"/>
        <v>16</v>
      </c>
      <c r="AN88" s="27">
        <f t="shared" si="93"/>
        <v>0</v>
      </c>
      <c r="AO88" s="27">
        <f t="shared" si="96"/>
        <v>0</v>
      </c>
      <c r="AP88" s="28">
        <f t="shared" si="97"/>
        <v>24</v>
      </c>
      <c r="AQ88" s="32">
        <f t="shared" si="94"/>
        <v>0</v>
      </c>
      <c r="AR88" s="33"/>
    </row>
    <row r="89" spans="1:54" x14ac:dyDescent="0.25">
      <c r="A89" s="35" t="s">
        <v>64</v>
      </c>
      <c r="B89" s="31">
        <v>12</v>
      </c>
      <c r="C89" s="27"/>
      <c r="D89" s="27"/>
      <c r="E89" s="27">
        <v>4</v>
      </c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31">
        <v>8</v>
      </c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8">
        <f t="shared" si="87"/>
        <v>12</v>
      </c>
      <c r="AD89" s="29">
        <f t="shared" si="88"/>
        <v>0</v>
      </c>
      <c r="AE89" s="37"/>
      <c r="AF89" s="30" t="s">
        <v>65</v>
      </c>
      <c r="AG89" s="31">
        <f t="shared" si="95"/>
        <v>12</v>
      </c>
      <c r="AH89" s="27">
        <f t="shared" si="89"/>
        <v>0</v>
      </c>
      <c r="AI89" s="27">
        <f t="shared" si="89"/>
        <v>0</v>
      </c>
      <c r="AJ89" s="27">
        <f t="shared" si="89"/>
        <v>4</v>
      </c>
      <c r="AK89" s="27">
        <f t="shared" si="90"/>
        <v>0</v>
      </c>
      <c r="AL89" s="27">
        <f t="shared" si="91"/>
        <v>0</v>
      </c>
      <c r="AM89" s="27">
        <f t="shared" si="92"/>
        <v>8</v>
      </c>
      <c r="AN89" s="27">
        <f t="shared" si="93"/>
        <v>0</v>
      </c>
      <c r="AO89" s="27">
        <f t="shared" si="96"/>
        <v>0</v>
      </c>
      <c r="AP89" s="28">
        <f t="shared" si="97"/>
        <v>12</v>
      </c>
      <c r="AQ89" s="32">
        <f t="shared" si="94"/>
        <v>0</v>
      </c>
      <c r="AR89" s="33"/>
    </row>
    <row r="90" spans="1:54" x14ac:dyDescent="0.25">
      <c r="A90" s="35" t="s">
        <v>66</v>
      </c>
      <c r="B90" s="31">
        <v>6</v>
      </c>
      <c r="C90" s="27"/>
      <c r="D90" s="27"/>
      <c r="E90" s="27">
        <v>2</v>
      </c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31">
        <v>4</v>
      </c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8">
        <f t="shared" si="87"/>
        <v>6</v>
      </c>
      <c r="AD90" s="29">
        <f t="shared" si="88"/>
        <v>0</v>
      </c>
      <c r="AE90" s="37"/>
      <c r="AF90" s="30" t="s">
        <v>67</v>
      </c>
      <c r="AG90" s="31">
        <f t="shared" si="95"/>
        <v>6</v>
      </c>
      <c r="AH90" s="27">
        <f t="shared" si="89"/>
        <v>0</v>
      </c>
      <c r="AI90" s="27">
        <f t="shared" si="89"/>
        <v>0</v>
      </c>
      <c r="AJ90" s="27">
        <f t="shared" si="89"/>
        <v>2</v>
      </c>
      <c r="AK90" s="27">
        <f t="shared" si="90"/>
        <v>0</v>
      </c>
      <c r="AL90" s="27">
        <f t="shared" si="91"/>
        <v>0</v>
      </c>
      <c r="AM90" s="27">
        <f t="shared" si="92"/>
        <v>4</v>
      </c>
      <c r="AN90" s="27">
        <f t="shared" si="93"/>
        <v>0</v>
      </c>
      <c r="AO90" s="27">
        <f t="shared" si="96"/>
        <v>0</v>
      </c>
      <c r="AP90" s="28">
        <f t="shared" si="97"/>
        <v>6</v>
      </c>
      <c r="AQ90" s="32">
        <f t="shared" si="94"/>
        <v>0</v>
      </c>
      <c r="AR90" s="33"/>
    </row>
    <row r="91" spans="1:54" x14ac:dyDescent="0.25">
      <c r="A91" s="35" t="s">
        <v>68</v>
      </c>
      <c r="B91" s="31">
        <v>4</v>
      </c>
      <c r="C91" s="27"/>
      <c r="D91" s="27"/>
      <c r="E91" s="27">
        <v>2</v>
      </c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31">
        <v>2</v>
      </c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8">
        <f t="shared" si="87"/>
        <v>4</v>
      </c>
      <c r="AD91" s="29">
        <f t="shared" si="88"/>
        <v>0</v>
      </c>
      <c r="AE91" s="37"/>
      <c r="AF91" s="30" t="s">
        <v>69</v>
      </c>
      <c r="AG91" s="31">
        <f t="shared" si="95"/>
        <v>4</v>
      </c>
      <c r="AH91" s="27">
        <f t="shared" si="89"/>
        <v>0</v>
      </c>
      <c r="AI91" s="27">
        <f t="shared" si="89"/>
        <v>0</v>
      </c>
      <c r="AJ91" s="27">
        <f t="shared" si="89"/>
        <v>2</v>
      </c>
      <c r="AK91" s="27">
        <f t="shared" si="90"/>
        <v>0</v>
      </c>
      <c r="AL91" s="27">
        <f t="shared" si="91"/>
        <v>0</v>
      </c>
      <c r="AM91" s="27">
        <f t="shared" si="92"/>
        <v>2</v>
      </c>
      <c r="AN91" s="27">
        <f t="shared" si="93"/>
        <v>0</v>
      </c>
      <c r="AO91" s="27">
        <f t="shared" si="96"/>
        <v>0</v>
      </c>
      <c r="AP91" s="28">
        <f t="shared" si="97"/>
        <v>4</v>
      </c>
      <c r="AQ91" s="32">
        <f t="shared" si="94"/>
        <v>0</v>
      </c>
      <c r="AR91" s="33"/>
    </row>
    <row r="92" spans="1:54" x14ac:dyDescent="0.25">
      <c r="A92" s="35" t="s">
        <v>52</v>
      </c>
      <c r="B92" s="39">
        <f>SUM(B82:B91)</f>
        <v>100</v>
      </c>
      <c r="C92" s="39">
        <f t="shared" ref="C92:AC92" si="99">SUM(C82:C91)</f>
        <v>1</v>
      </c>
      <c r="D92" s="39">
        <f t="shared" si="99"/>
        <v>2</v>
      </c>
      <c r="E92" s="39">
        <f t="shared" si="99"/>
        <v>24</v>
      </c>
      <c r="F92" s="39">
        <f t="shared" si="99"/>
        <v>0</v>
      </c>
      <c r="G92" s="39">
        <f t="shared" si="99"/>
        <v>0</v>
      </c>
      <c r="H92" s="39">
        <f t="shared" si="99"/>
        <v>0</v>
      </c>
      <c r="I92" s="39">
        <f t="shared" si="99"/>
        <v>0</v>
      </c>
      <c r="J92" s="39">
        <f t="shared" si="99"/>
        <v>0</v>
      </c>
      <c r="K92" s="39">
        <f t="shared" si="99"/>
        <v>0</v>
      </c>
      <c r="L92" s="39">
        <f t="shared" si="99"/>
        <v>0</v>
      </c>
      <c r="M92" s="39">
        <f t="shared" ref="M92:O92" si="100">SUM(M82:M91)</f>
        <v>0</v>
      </c>
      <c r="N92" s="39">
        <f t="shared" si="100"/>
        <v>0</v>
      </c>
      <c r="O92" s="39">
        <f t="shared" si="100"/>
        <v>0</v>
      </c>
      <c r="P92" s="39">
        <f t="shared" si="99"/>
        <v>73</v>
      </c>
      <c r="Q92" s="39">
        <f t="shared" si="99"/>
        <v>0</v>
      </c>
      <c r="R92" s="39">
        <f t="shared" si="99"/>
        <v>0</v>
      </c>
      <c r="S92" s="39">
        <f t="shared" si="99"/>
        <v>0</v>
      </c>
      <c r="T92" s="39">
        <f t="shared" si="99"/>
        <v>0</v>
      </c>
      <c r="U92" s="39">
        <f t="shared" si="99"/>
        <v>0</v>
      </c>
      <c r="V92" s="39">
        <f t="shared" si="99"/>
        <v>0</v>
      </c>
      <c r="W92" s="39">
        <f t="shared" si="99"/>
        <v>0</v>
      </c>
      <c r="X92" s="39">
        <f t="shared" si="99"/>
        <v>0</v>
      </c>
      <c r="Y92" s="39">
        <f t="shared" si="99"/>
        <v>0</v>
      </c>
      <c r="Z92" s="39">
        <f t="shared" si="99"/>
        <v>0</v>
      </c>
      <c r="AA92" s="39">
        <f t="shared" si="99"/>
        <v>0</v>
      </c>
      <c r="AB92" s="39">
        <f t="shared" si="99"/>
        <v>0</v>
      </c>
      <c r="AC92" s="39">
        <f t="shared" si="99"/>
        <v>100</v>
      </c>
      <c r="AD92" s="31">
        <f>SUM(AD82:AD91)</f>
        <v>0</v>
      </c>
      <c r="AE92" s="37"/>
      <c r="AF92" s="30" t="s">
        <v>52</v>
      </c>
      <c r="AG92" s="39">
        <f>SUM(AG82:AG91)</f>
        <v>100</v>
      </c>
      <c r="AH92" s="39">
        <f t="shared" ref="AH92:AP92" si="101">SUM(AH82:AH91)</f>
        <v>1</v>
      </c>
      <c r="AI92" s="39">
        <f t="shared" si="101"/>
        <v>2</v>
      </c>
      <c r="AJ92" s="39">
        <f t="shared" si="101"/>
        <v>24</v>
      </c>
      <c r="AK92" s="39">
        <f t="shared" si="101"/>
        <v>0</v>
      </c>
      <c r="AL92" s="39">
        <f t="shared" si="101"/>
        <v>0</v>
      </c>
      <c r="AM92" s="39">
        <f t="shared" si="101"/>
        <v>73</v>
      </c>
      <c r="AN92" s="39">
        <f t="shared" si="101"/>
        <v>0</v>
      </c>
      <c r="AO92" s="39">
        <f t="shared" si="101"/>
        <v>0</v>
      </c>
      <c r="AP92" s="39">
        <f t="shared" si="101"/>
        <v>100</v>
      </c>
      <c r="AQ92" s="31">
        <f>SUM(AQ82:AQ91)</f>
        <v>0</v>
      </c>
      <c r="AR92" s="40"/>
    </row>
    <row r="94" spans="1:54" x14ac:dyDescent="0.2">
      <c r="B94" s="8">
        <v>100</v>
      </c>
    </row>
    <row r="95" spans="1:54" s="4" customFormat="1" ht="33.75" x14ac:dyDescent="0.25">
      <c r="A95" s="12" t="str">
        <f>$B$4</f>
        <v>NFL SWEATPANT</v>
      </c>
      <c r="B95" s="13" t="s">
        <v>155</v>
      </c>
      <c r="C95" s="14" t="str">
        <f t="shared" ref="C95:D95" si="102">C$11</f>
        <v>CAN - TOP</v>
      </c>
      <c r="D95" s="14" t="str">
        <f t="shared" si="102"/>
        <v>CAN - MRK</v>
      </c>
      <c r="E95" s="14" t="str">
        <f>E$11</f>
        <v>CAN - Fanatics US</v>
      </c>
      <c r="F95" s="14" t="str">
        <f t="shared" ref="F95:P95" si="103">F$11</f>
        <v>CAN - Fanatics CAN</v>
      </c>
      <c r="G95" s="14" t="str">
        <f t="shared" si="103"/>
        <v>CAN - Fanatics INT</v>
      </c>
      <c r="H95" s="14" t="str">
        <f t="shared" si="103"/>
        <v>Fanatics In-Venue</v>
      </c>
      <c r="I95" s="14" t="str">
        <f t="shared" si="103"/>
        <v>Team/Venue 1</v>
      </c>
      <c r="J95" s="14" t="str">
        <f t="shared" si="103"/>
        <v>Team/Venue 2</v>
      </c>
      <c r="K95" s="14" t="str">
        <f t="shared" si="103"/>
        <v>Team/Venue 3</v>
      </c>
      <c r="L95" s="14" t="str">
        <f t="shared" si="103"/>
        <v>Team/Venue 4</v>
      </c>
      <c r="M95" s="14" t="str">
        <f t="shared" si="103"/>
        <v>Team/Venue 5</v>
      </c>
      <c r="N95" s="14" t="str">
        <f t="shared" si="103"/>
        <v>Team/Venue 6</v>
      </c>
      <c r="O95" s="14" t="str">
        <f t="shared" si="103"/>
        <v>CAN - CONTRACTUAL</v>
      </c>
      <c r="P95" s="15" t="str">
        <f t="shared" si="103"/>
        <v>CAN - ECA</v>
      </c>
      <c r="Q95" s="15" t="s">
        <v>25</v>
      </c>
      <c r="R95" s="15" t="s">
        <v>26</v>
      </c>
      <c r="S95" s="15" t="s">
        <v>27</v>
      </c>
      <c r="T95" s="15" t="s">
        <v>28</v>
      </c>
      <c r="U95" s="15" t="s">
        <v>29</v>
      </c>
      <c r="V95" s="15" t="s">
        <v>30</v>
      </c>
      <c r="W95" s="15" t="s">
        <v>31</v>
      </c>
      <c r="X95" s="16" t="s">
        <v>32</v>
      </c>
      <c r="Y95" s="16" t="s">
        <v>33</v>
      </c>
      <c r="Z95" s="16" t="s">
        <v>34</v>
      </c>
      <c r="AA95" s="16" t="s">
        <v>35</v>
      </c>
      <c r="AB95" s="17" t="s">
        <v>36</v>
      </c>
      <c r="AC95" s="18" t="s">
        <v>37</v>
      </c>
      <c r="AD95" s="19" t="s">
        <v>38</v>
      </c>
      <c r="AF95" s="20" t="str">
        <f>A95</f>
        <v>NFL SWEATPANT</v>
      </c>
      <c r="AG95" s="13" t="str">
        <f>B95</f>
        <v xml:space="preserve">PHILADELPHIA EAGLES GREEN	</v>
      </c>
      <c r="AH95" s="21" t="s">
        <v>20</v>
      </c>
      <c r="AI95" s="21" t="s">
        <v>21</v>
      </c>
      <c r="AJ95" s="21" t="s">
        <v>22</v>
      </c>
      <c r="AK95" s="21" t="s">
        <v>39</v>
      </c>
      <c r="AL95" s="14" t="s">
        <v>23</v>
      </c>
      <c r="AM95" s="22" t="s">
        <v>40</v>
      </c>
      <c r="AN95" s="23" t="s">
        <v>41</v>
      </c>
      <c r="AO95" s="24" t="s">
        <v>42</v>
      </c>
      <c r="AP95" s="18" t="s">
        <v>37</v>
      </c>
      <c r="AQ95" s="19" t="s">
        <v>38</v>
      </c>
    </row>
    <row r="96" spans="1:54" x14ac:dyDescent="0.25">
      <c r="A96" s="25" t="s">
        <v>181</v>
      </c>
      <c r="B96" s="26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8">
        <f t="shared" ref="AC96:AC105" si="104">SUM(C96:AB96)</f>
        <v>0</v>
      </c>
      <c r="AD96" s="29">
        <f t="shared" ref="AD96:AD105" si="105">B96-AC96</f>
        <v>0</v>
      </c>
      <c r="AF96" s="30" t="str">
        <f>A96</f>
        <v>C-0425-KB-6309-PDE</v>
      </c>
      <c r="AG96" s="31">
        <f>B96</f>
        <v>0</v>
      </c>
      <c r="AH96" s="27">
        <f t="shared" ref="AH96:AJ105" si="106">C96</f>
        <v>0</v>
      </c>
      <c r="AI96" s="27">
        <f t="shared" si="106"/>
        <v>0</v>
      </c>
      <c r="AJ96" s="27">
        <f t="shared" si="106"/>
        <v>0</v>
      </c>
      <c r="AK96" s="27">
        <f t="shared" ref="AK96:AK105" si="107">SUM(F96:K96)</f>
        <v>0</v>
      </c>
      <c r="AL96" s="27">
        <f t="shared" ref="AL96:AL105" si="108">L96</f>
        <v>0</v>
      </c>
      <c r="AM96" s="27">
        <f t="shared" ref="AM96:AM105" si="109">SUM(P96:W96)</f>
        <v>0</v>
      </c>
      <c r="AN96" s="27">
        <f t="shared" ref="AN96:AN105" si="110">SUM(X96:AA96)</f>
        <v>0</v>
      </c>
      <c r="AO96" s="27">
        <f>AB96</f>
        <v>0</v>
      </c>
      <c r="AP96" s="28">
        <f>SUM(AH96:AO96)</f>
        <v>0</v>
      </c>
      <c r="AQ96" s="32">
        <f t="shared" ref="AQ96:AQ105" si="111">AG96-AP96</f>
        <v>0</v>
      </c>
      <c r="AR96" s="33"/>
    </row>
    <row r="97" spans="1:54" x14ac:dyDescent="0.25">
      <c r="A97" s="35" t="s">
        <v>53</v>
      </c>
      <c r="B97" s="31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8">
        <f t="shared" si="104"/>
        <v>0</v>
      </c>
      <c r="AD97" s="29">
        <f t="shared" si="105"/>
        <v>0</v>
      </c>
      <c r="AF97" s="30" t="s">
        <v>54</v>
      </c>
      <c r="AG97" s="31">
        <f t="shared" ref="AG97:AG105" si="112">B97</f>
        <v>0</v>
      </c>
      <c r="AH97" s="27">
        <f t="shared" si="106"/>
        <v>0</v>
      </c>
      <c r="AI97" s="27">
        <f t="shared" si="106"/>
        <v>0</v>
      </c>
      <c r="AJ97" s="27">
        <f t="shared" si="106"/>
        <v>0</v>
      </c>
      <c r="AK97" s="27">
        <f t="shared" si="107"/>
        <v>0</v>
      </c>
      <c r="AL97" s="27">
        <f t="shared" si="108"/>
        <v>0</v>
      </c>
      <c r="AM97" s="27">
        <f t="shared" si="109"/>
        <v>0</v>
      </c>
      <c r="AN97" s="27">
        <f t="shared" si="110"/>
        <v>0</v>
      </c>
      <c r="AO97" s="27">
        <f t="shared" ref="AO97:AO105" si="113">AB97</f>
        <v>0</v>
      </c>
      <c r="AP97" s="28">
        <f t="shared" ref="AP97:AP105" si="114">SUM(AH97:AO97)</f>
        <v>0</v>
      </c>
      <c r="AQ97" s="32">
        <f t="shared" si="111"/>
        <v>0</v>
      </c>
      <c r="AR97" s="33"/>
      <c r="AS97" s="2" t="str">
        <f>B95</f>
        <v xml:space="preserve">PHILADELPHIA EAGLES GREEN	</v>
      </c>
      <c r="AT97" s="35" t="s">
        <v>70</v>
      </c>
      <c r="AU97" s="35" t="s">
        <v>56</v>
      </c>
      <c r="AV97" s="35" t="s">
        <v>58</v>
      </c>
      <c r="AW97" s="35" t="s">
        <v>60</v>
      </c>
      <c r="AX97" s="35" t="s">
        <v>62</v>
      </c>
      <c r="AY97" s="35" t="s">
        <v>64</v>
      </c>
      <c r="AZ97" s="35" t="s">
        <v>66</v>
      </c>
      <c r="BA97" s="35" t="s">
        <v>68</v>
      </c>
    </row>
    <row r="98" spans="1:54" x14ac:dyDescent="0.25">
      <c r="A98" s="35" t="s">
        <v>70</v>
      </c>
      <c r="B98" s="31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8">
        <f t="shared" si="104"/>
        <v>0</v>
      </c>
      <c r="AD98" s="29">
        <f t="shared" si="105"/>
        <v>0</v>
      </c>
      <c r="AE98" s="2" t="str">
        <f t="shared" ref="AE98" si="115">AS97</f>
        <v xml:space="preserve">PHILADELPHIA EAGLES GREEN	</v>
      </c>
      <c r="AF98" s="30" t="s">
        <v>55</v>
      </c>
      <c r="AG98" s="31">
        <f t="shared" si="112"/>
        <v>0</v>
      </c>
      <c r="AH98" s="27">
        <f t="shared" si="106"/>
        <v>0</v>
      </c>
      <c r="AI98" s="27">
        <f t="shared" si="106"/>
        <v>0</v>
      </c>
      <c r="AJ98" s="27">
        <f t="shared" si="106"/>
        <v>0</v>
      </c>
      <c r="AK98" s="27">
        <f t="shared" si="107"/>
        <v>0</v>
      </c>
      <c r="AL98" s="27">
        <f t="shared" si="108"/>
        <v>0</v>
      </c>
      <c r="AM98" s="27">
        <f t="shared" si="109"/>
        <v>0</v>
      </c>
      <c r="AN98" s="27">
        <f t="shared" si="110"/>
        <v>0</v>
      </c>
      <c r="AO98" s="27">
        <f t="shared" si="113"/>
        <v>0</v>
      </c>
      <c r="AP98" s="28">
        <f t="shared" si="114"/>
        <v>0</v>
      </c>
      <c r="AQ98" s="32">
        <f t="shared" si="111"/>
        <v>0</v>
      </c>
      <c r="AR98" s="33"/>
      <c r="AS98" s="37" t="s">
        <v>52</v>
      </c>
      <c r="AT98" s="28">
        <f>AC98</f>
        <v>0</v>
      </c>
      <c r="AU98" s="28">
        <f>AC99</f>
        <v>6</v>
      </c>
      <c r="AV98" s="28">
        <f>AC100</f>
        <v>17</v>
      </c>
      <c r="AW98" s="28">
        <f>AC101</f>
        <v>35</v>
      </c>
      <c r="AX98" s="28">
        <f>AC102</f>
        <v>28</v>
      </c>
      <c r="AY98" s="28">
        <f>AC103</f>
        <v>15</v>
      </c>
      <c r="AZ98" s="28">
        <f>AC104</f>
        <v>7</v>
      </c>
      <c r="BA98" s="28">
        <f>AC105</f>
        <v>4</v>
      </c>
      <c r="BB98" s="39">
        <f>AC106</f>
        <v>112</v>
      </c>
    </row>
    <row r="99" spans="1:54" ht="15" x14ac:dyDescent="0.25">
      <c r="A99" s="35" t="s">
        <v>56</v>
      </c>
      <c r="B99" s="31">
        <v>6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31">
        <v>6</v>
      </c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8">
        <f t="shared" si="104"/>
        <v>6</v>
      </c>
      <c r="AD99" s="29">
        <f t="shared" si="105"/>
        <v>0</v>
      </c>
      <c r="AE99"/>
      <c r="AF99" s="30" t="s">
        <v>57</v>
      </c>
      <c r="AG99" s="31">
        <f t="shared" si="112"/>
        <v>6</v>
      </c>
      <c r="AH99" s="27">
        <f t="shared" si="106"/>
        <v>0</v>
      </c>
      <c r="AI99" s="27">
        <f t="shared" si="106"/>
        <v>0</v>
      </c>
      <c r="AJ99" s="27">
        <f t="shared" si="106"/>
        <v>0</v>
      </c>
      <c r="AK99" s="27">
        <f t="shared" si="107"/>
        <v>0</v>
      </c>
      <c r="AL99" s="27">
        <f t="shared" si="108"/>
        <v>0</v>
      </c>
      <c r="AM99" s="27">
        <f t="shared" si="109"/>
        <v>6</v>
      </c>
      <c r="AN99" s="27">
        <f t="shared" si="110"/>
        <v>0</v>
      </c>
      <c r="AO99" s="27">
        <f t="shared" si="113"/>
        <v>0</v>
      </c>
      <c r="AP99" s="28">
        <f t="shared" si="114"/>
        <v>6</v>
      </c>
      <c r="AQ99" s="32">
        <f t="shared" si="111"/>
        <v>0</v>
      </c>
      <c r="AR99" s="33"/>
    </row>
    <row r="100" spans="1:54" ht="15" x14ac:dyDescent="0.25">
      <c r="A100" s="35" t="s">
        <v>58</v>
      </c>
      <c r="B100" s="31">
        <v>17</v>
      </c>
      <c r="C100" s="27"/>
      <c r="D100" s="27"/>
      <c r="E100" s="27">
        <v>4</v>
      </c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31">
        <v>13</v>
      </c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8">
        <f t="shared" si="104"/>
        <v>17</v>
      </c>
      <c r="AD100" s="29">
        <f t="shared" si="105"/>
        <v>0</v>
      </c>
      <c r="AE100"/>
      <c r="AF100" s="30" t="s">
        <v>59</v>
      </c>
      <c r="AG100" s="31">
        <f t="shared" si="112"/>
        <v>17</v>
      </c>
      <c r="AH100" s="27">
        <f t="shared" si="106"/>
        <v>0</v>
      </c>
      <c r="AI100" s="27">
        <f t="shared" si="106"/>
        <v>0</v>
      </c>
      <c r="AJ100" s="27">
        <f t="shared" si="106"/>
        <v>4</v>
      </c>
      <c r="AK100" s="27">
        <f t="shared" si="107"/>
        <v>0</v>
      </c>
      <c r="AL100" s="27">
        <f t="shared" si="108"/>
        <v>0</v>
      </c>
      <c r="AM100" s="27">
        <f t="shared" si="109"/>
        <v>13</v>
      </c>
      <c r="AN100" s="27">
        <f t="shared" si="110"/>
        <v>0</v>
      </c>
      <c r="AO100" s="27">
        <f t="shared" si="113"/>
        <v>0</v>
      </c>
      <c r="AP100" s="28">
        <f t="shared" si="114"/>
        <v>17</v>
      </c>
      <c r="AQ100" s="32">
        <f t="shared" si="111"/>
        <v>0</v>
      </c>
      <c r="AR100" s="33"/>
    </row>
    <row r="101" spans="1:54" ht="15" x14ac:dyDescent="0.25">
      <c r="A101" s="35" t="s">
        <v>60</v>
      </c>
      <c r="B101" s="31">
        <v>35</v>
      </c>
      <c r="C101" s="27">
        <v>1</v>
      </c>
      <c r="D101" s="27">
        <v>1</v>
      </c>
      <c r="E101" s="27">
        <v>9</v>
      </c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31">
        <v>24</v>
      </c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8">
        <f t="shared" si="104"/>
        <v>35</v>
      </c>
      <c r="AD101" s="29">
        <f t="shared" si="105"/>
        <v>0</v>
      </c>
      <c r="AE101"/>
      <c r="AF101" s="30" t="s">
        <v>61</v>
      </c>
      <c r="AG101" s="31">
        <f t="shared" si="112"/>
        <v>35</v>
      </c>
      <c r="AH101" s="27">
        <f t="shared" si="106"/>
        <v>1</v>
      </c>
      <c r="AI101" s="27">
        <f t="shared" si="106"/>
        <v>1</v>
      </c>
      <c r="AJ101" s="27">
        <f t="shared" si="106"/>
        <v>9</v>
      </c>
      <c r="AK101" s="27">
        <f t="shared" si="107"/>
        <v>0</v>
      </c>
      <c r="AL101" s="27">
        <f t="shared" si="108"/>
        <v>0</v>
      </c>
      <c r="AM101" s="27">
        <f t="shared" si="109"/>
        <v>24</v>
      </c>
      <c r="AN101" s="27">
        <f t="shared" si="110"/>
        <v>0</v>
      </c>
      <c r="AO101" s="27">
        <f t="shared" si="113"/>
        <v>0</v>
      </c>
      <c r="AP101" s="28">
        <f t="shared" si="114"/>
        <v>35</v>
      </c>
      <c r="AQ101" s="32">
        <f t="shared" si="111"/>
        <v>0</v>
      </c>
      <c r="AR101" s="33"/>
    </row>
    <row r="102" spans="1:54" ht="15" x14ac:dyDescent="0.25">
      <c r="A102" s="35" t="s">
        <v>62</v>
      </c>
      <c r="B102" s="31">
        <v>28</v>
      </c>
      <c r="C102" s="27"/>
      <c r="D102" s="27">
        <v>1</v>
      </c>
      <c r="E102" s="27">
        <v>11</v>
      </c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31">
        <v>16</v>
      </c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8">
        <f t="shared" si="104"/>
        <v>28</v>
      </c>
      <c r="AD102" s="29">
        <f t="shared" si="105"/>
        <v>0</v>
      </c>
      <c r="AE102"/>
      <c r="AF102" s="30" t="s">
        <v>63</v>
      </c>
      <c r="AG102" s="31">
        <f t="shared" si="112"/>
        <v>28</v>
      </c>
      <c r="AH102" s="27">
        <f t="shared" si="106"/>
        <v>0</v>
      </c>
      <c r="AI102" s="27">
        <f t="shared" si="106"/>
        <v>1</v>
      </c>
      <c r="AJ102" s="27">
        <f t="shared" si="106"/>
        <v>11</v>
      </c>
      <c r="AK102" s="27">
        <f t="shared" si="107"/>
        <v>0</v>
      </c>
      <c r="AL102" s="27">
        <f t="shared" si="108"/>
        <v>0</v>
      </c>
      <c r="AM102" s="27">
        <f t="shared" si="109"/>
        <v>16</v>
      </c>
      <c r="AN102" s="27">
        <f t="shared" si="110"/>
        <v>0</v>
      </c>
      <c r="AO102" s="27">
        <f t="shared" si="113"/>
        <v>0</v>
      </c>
      <c r="AP102" s="28">
        <f t="shared" si="114"/>
        <v>28</v>
      </c>
      <c r="AQ102" s="32">
        <f t="shared" si="111"/>
        <v>0</v>
      </c>
      <c r="AR102" s="33"/>
    </row>
    <row r="103" spans="1:54" x14ac:dyDescent="0.25">
      <c r="A103" s="35" t="s">
        <v>64</v>
      </c>
      <c r="B103" s="31">
        <v>15</v>
      </c>
      <c r="C103" s="27"/>
      <c r="D103" s="27"/>
      <c r="E103" s="27">
        <v>7</v>
      </c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31">
        <v>8</v>
      </c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8">
        <f t="shared" si="104"/>
        <v>15</v>
      </c>
      <c r="AD103" s="29">
        <f t="shared" si="105"/>
        <v>0</v>
      </c>
      <c r="AE103" s="37"/>
      <c r="AF103" s="30" t="s">
        <v>65</v>
      </c>
      <c r="AG103" s="31">
        <f t="shared" si="112"/>
        <v>15</v>
      </c>
      <c r="AH103" s="27">
        <f t="shared" si="106"/>
        <v>0</v>
      </c>
      <c r="AI103" s="27">
        <f t="shared" si="106"/>
        <v>0</v>
      </c>
      <c r="AJ103" s="27">
        <f t="shared" si="106"/>
        <v>7</v>
      </c>
      <c r="AK103" s="27">
        <f t="shared" si="107"/>
        <v>0</v>
      </c>
      <c r="AL103" s="27">
        <f t="shared" si="108"/>
        <v>0</v>
      </c>
      <c r="AM103" s="27">
        <f t="shared" si="109"/>
        <v>8</v>
      </c>
      <c r="AN103" s="27">
        <f t="shared" si="110"/>
        <v>0</v>
      </c>
      <c r="AO103" s="27">
        <f t="shared" si="113"/>
        <v>0</v>
      </c>
      <c r="AP103" s="28">
        <f t="shared" si="114"/>
        <v>15</v>
      </c>
      <c r="AQ103" s="32">
        <f t="shared" si="111"/>
        <v>0</v>
      </c>
      <c r="AR103" s="33"/>
    </row>
    <row r="104" spans="1:54" x14ac:dyDescent="0.25">
      <c r="A104" s="35" t="s">
        <v>66</v>
      </c>
      <c r="B104" s="31">
        <v>7</v>
      </c>
      <c r="C104" s="27"/>
      <c r="D104" s="27"/>
      <c r="E104" s="27">
        <v>3</v>
      </c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31">
        <v>4</v>
      </c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8">
        <f t="shared" si="104"/>
        <v>7</v>
      </c>
      <c r="AD104" s="29">
        <f t="shared" si="105"/>
        <v>0</v>
      </c>
      <c r="AE104" s="37"/>
      <c r="AF104" s="30" t="s">
        <v>67</v>
      </c>
      <c r="AG104" s="31">
        <f t="shared" si="112"/>
        <v>7</v>
      </c>
      <c r="AH104" s="27">
        <f t="shared" si="106"/>
        <v>0</v>
      </c>
      <c r="AI104" s="27">
        <f t="shared" si="106"/>
        <v>0</v>
      </c>
      <c r="AJ104" s="27">
        <f t="shared" si="106"/>
        <v>3</v>
      </c>
      <c r="AK104" s="27">
        <f t="shared" si="107"/>
        <v>0</v>
      </c>
      <c r="AL104" s="27">
        <f t="shared" si="108"/>
        <v>0</v>
      </c>
      <c r="AM104" s="27">
        <f t="shared" si="109"/>
        <v>4</v>
      </c>
      <c r="AN104" s="27">
        <f t="shared" si="110"/>
        <v>0</v>
      </c>
      <c r="AO104" s="27">
        <f t="shared" si="113"/>
        <v>0</v>
      </c>
      <c r="AP104" s="28">
        <f t="shared" si="114"/>
        <v>7</v>
      </c>
      <c r="AQ104" s="32">
        <f t="shared" si="111"/>
        <v>0</v>
      </c>
      <c r="AR104" s="33"/>
    </row>
    <row r="105" spans="1:54" x14ac:dyDescent="0.25">
      <c r="A105" s="35" t="s">
        <v>68</v>
      </c>
      <c r="B105" s="31">
        <v>4</v>
      </c>
      <c r="C105" s="27"/>
      <c r="D105" s="27"/>
      <c r="E105" s="27">
        <v>2</v>
      </c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31">
        <v>2</v>
      </c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8">
        <f t="shared" si="104"/>
        <v>4</v>
      </c>
      <c r="AD105" s="29">
        <f t="shared" si="105"/>
        <v>0</v>
      </c>
      <c r="AE105" s="37"/>
      <c r="AF105" s="30" t="s">
        <v>69</v>
      </c>
      <c r="AG105" s="31">
        <f t="shared" si="112"/>
        <v>4</v>
      </c>
      <c r="AH105" s="27">
        <f t="shared" si="106"/>
        <v>0</v>
      </c>
      <c r="AI105" s="27">
        <f t="shared" si="106"/>
        <v>0</v>
      </c>
      <c r="AJ105" s="27">
        <f t="shared" si="106"/>
        <v>2</v>
      </c>
      <c r="AK105" s="27">
        <f t="shared" si="107"/>
        <v>0</v>
      </c>
      <c r="AL105" s="27">
        <f t="shared" si="108"/>
        <v>0</v>
      </c>
      <c r="AM105" s="27">
        <f t="shared" si="109"/>
        <v>2</v>
      </c>
      <c r="AN105" s="27">
        <f t="shared" si="110"/>
        <v>0</v>
      </c>
      <c r="AO105" s="27">
        <f t="shared" si="113"/>
        <v>0</v>
      </c>
      <c r="AP105" s="28">
        <f t="shared" si="114"/>
        <v>4</v>
      </c>
      <c r="AQ105" s="32">
        <f t="shared" si="111"/>
        <v>0</v>
      </c>
      <c r="AR105" s="33"/>
    </row>
    <row r="106" spans="1:54" x14ac:dyDescent="0.25">
      <c r="A106" s="35" t="s">
        <v>52</v>
      </c>
      <c r="B106" s="39">
        <f>SUM(B96:B105)</f>
        <v>112</v>
      </c>
      <c r="C106" s="39">
        <f t="shared" ref="C106:AC106" si="116">SUM(C96:C105)</f>
        <v>1</v>
      </c>
      <c r="D106" s="39">
        <f t="shared" si="116"/>
        <v>2</v>
      </c>
      <c r="E106" s="39">
        <f t="shared" si="116"/>
        <v>36</v>
      </c>
      <c r="F106" s="39">
        <f t="shared" si="116"/>
        <v>0</v>
      </c>
      <c r="G106" s="39">
        <f t="shared" si="116"/>
        <v>0</v>
      </c>
      <c r="H106" s="39">
        <f t="shared" si="116"/>
        <v>0</v>
      </c>
      <c r="I106" s="39">
        <f t="shared" si="116"/>
        <v>0</v>
      </c>
      <c r="J106" s="39">
        <f t="shared" si="116"/>
        <v>0</v>
      </c>
      <c r="K106" s="39">
        <f t="shared" si="116"/>
        <v>0</v>
      </c>
      <c r="L106" s="39">
        <f t="shared" si="116"/>
        <v>0</v>
      </c>
      <c r="M106" s="39">
        <f t="shared" ref="M106:O106" si="117">SUM(M96:M105)</f>
        <v>0</v>
      </c>
      <c r="N106" s="39">
        <f t="shared" si="117"/>
        <v>0</v>
      </c>
      <c r="O106" s="39">
        <f t="shared" si="117"/>
        <v>0</v>
      </c>
      <c r="P106" s="39">
        <f t="shared" si="116"/>
        <v>73</v>
      </c>
      <c r="Q106" s="39">
        <f t="shared" si="116"/>
        <v>0</v>
      </c>
      <c r="R106" s="39">
        <f t="shared" si="116"/>
        <v>0</v>
      </c>
      <c r="S106" s="39">
        <f t="shared" si="116"/>
        <v>0</v>
      </c>
      <c r="T106" s="39">
        <f t="shared" si="116"/>
        <v>0</v>
      </c>
      <c r="U106" s="39">
        <f t="shared" si="116"/>
        <v>0</v>
      </c>
      <c r="V106" s="39">
        <f t="shared" si="116"/>
        <v>0</v>
      </c>
      <c r="W106" s="39">
        <f t="shared" si="116"/>
        <v>0</v>
      </c>
      <c r="X106" s="39">
        <f t="shared" si="116"/>
        <v>0</v>
      </c>
      <c r="Y106" s="39">
        <f t="shared" si="116"/>
        <v>0</v>
      </c>
      <c r="Z106" s="39">
        <f t="shared" si="116"/>
        <v>0</v>
      </c>
      <c r="AA106" s="39">
        <f t="shared" si="116"/>
        <v>0</v>
      </c>
      <c r="AB106" s="39">
        <f t="shared" si="116"/>
        <v>0</v>
      </c>
      <c r="AC106" s="39">
        <f t="shared" si="116"/>
        <v>112</v>
      </c>
      <c r="AD106" s="31">
        <f>SUM(AD96:AD105)</f>
        <v>0</v>
      </c>
      <c r="AE106" s="37"/>
      <c r="AF106" s="30" t="s">
        <v>52</v>
      </c>
      <c r="AG106" s="39">
        <f>SUM(AG96:AG105)</f>
        <v>112</v>
      </c>
      <c r="AH106" s="39">
        <f t="shared" ref="AH106:AP106" si="118">SUM(AH96:AH105)</f>
        <v>1</v>
      </c>
      <c r="AI106" s="39">
        <f t="shared" si="118"/>
        <v>2</v>
      </c>
      <c r="AJ106" s="39">
        <f t="shared" si="118"/>
        <v>36</v>
      </c>
      <c r="AK106" s="39">
        <f t="shared" si="118"/>
        <v>0</v>
      </c>
      <c r="AL106" s="39">
        <f t="shared" si="118"/>
        <v>0</v>
      </c>
      <c r="AM106" s="39">
        <f t="shared" si="118"/>
        <v>73</v>
      </c>
      <c r="AN106" s="39">
        <f t="shared" si="118"/>
        <v>0</v>
      </c>
      <c r="AO106" s="39">
        <f t="shared" si="118"/>
        <v>0</v>
      </c>
      <c r="AP106" s="39">
        <f t="shared" si="118"/>
        <v>112</v>
      </c>
      <c r="AQ106" s="31">
        <f>SUM(AQ96:AQ105)</f>
        <v>0</v>
      </c>
      <c r="AR106" s="40"/>
    </row>
    <row r="108" spans="1:54" x14ac:dyDescent="0.2">
      <c r="B108" s="8">
        <v>100</v>
      </c>
    </row>
    <row r="109" spans="1:54" s="4" customFormat="1" ht="36" x14ac:dyDescent="0.25">
      <c r="A109" s="12" t="str">
        <f>$B$4</f>
        <v>NFL SWEATPANT</v>
      </c>
      <c r="B109" s="13" t="s">
        <v>157</v>
      </c>
      <c r="C109" s="14" t="str">
        <f t="shared" ref="C109:D109" si="119">C$11</f>
        <v>CAN - TOP</v>
      </c>
      <c r="D109" s="14" t="str">
        <f t="shared" si="119"/>
        <v>CAN - MRK</v>
      </c>
      <c r="E109" s="14" t="str">
        <f>E$11</f>
        <v>CAN - Fanatics US</v>
      </c>
      <c r="F109" s="14" t="str">
        <f t="shared" ref="F109:P109" si="120">F$11</f>
        <v>CAN - Fanatics CAN</v>
      </c>
      <c r="G109" s="14" t="str">
        <f t="shared" si="120"/>
        <v>CAN - Fanatics INT</v>
      </c>
      <c r="H109" s="14" t="str">
        <f t="shared" si="120"/>
        <v>Fanatics In-Venue</v>
      </c>
      <c r="I109" s="14" t="str">
        <f t="shared" si="120"/>
        <v>Team/Venue 1</v>
      </c>
      <c r="J109" s="14" t="str">
        <f t="shared" si="120"/>
        <v>Team/Venue 2</v>
      </c>
      <c r="K109" s="14" t="str">
        <f t="shared" si="120"/>
        <v>Team/Venue 3</v>
      </c>
      <c r="L109" s="14" t="str">
        <f t="shared" si="120"/>
        <v>Team/Venue 4</v>
      </c>
      <c r="M109" s="14" t="str">
        <f t="shared" si="120"/>
        <v>Team/Venue 5</v>
      </c>
      <c r="N109" s="14" t="str">
        <f t="shared" si="120"/>
        <v>Team/Venue 6</v>
      </c>
      <c r="O109" s="14" t="str">
        <f t="shared" si="120"/>
        <v>CAN - CONTRACTUAL</v>
      </c>
      <c r="P109" s="15" t="str">
        <f t="shared" si="120"/>
        <v>CAN - ECA</v>
      </c>
      <c r="Q109" s="15" t="s">
        <v>25</v>
      </c>
      <c r="R109" s="15" t="s">
        <v>26</v>
      </c>
      <c r="S109" s="15" t="s">
        <v>27</v>
      </c>
      <c r="T109" s="15" t="s">
        <v>28</v>
      </c>
      <c r="U109" s="15" t="s">
        <v>29</v>
      </c>
      <c r="V109" s="15" t="s">
        <v>30</v>
      </c>
      <c r="W109" s="15" t="s">
        <v>31</v>
      </c>
      <c r="X109" s="16" t="s">
        <v>32</v>
      </c>
      <c r="Y109" s="16" t="s">
        <v>33</v>
      </c>
      <c r="Z109" s="16" t="s">
        <v>34</v>
      </c>
      <c r="AA109" s="16" t="s">
        <v>35</v>
      </c>
      <c r="AB109" s="17" t="s">
        <v>36</v>
      </c>
      <c r="AC109" s="18" t="s">
        <v>37</v>
      </c>
      <c r="AD109" s="19" t="s">
        <v>38</v>
      </c>
      <c r="AF109" s="20" t="str">
        <f>A109</f>
        <v>NFL SWEATPANT</v>
      </c>
      <c r="AG109" s="13" t="str">
        <f>B109</f>
        <v xml:space="preserve">WASHINGTON COMMANDERS BURGUNDY	</v>
      </c>
      <c r="AH109" s="21" t="s">
        <v>20</v>
      </c>
      <c r="AI109" s="21" t="s">
        <v>21</v>
      </c>
      <c r="AJ109" s="21" t="s">
        <v>22</v>
      </c>
      <c r="AK109" s="21" t="s">
        <v>39</v>
      </c>
      <c r="AL109" s="14" t="s">
        <v>23</v>
      </c>
      <c r="AM109" s="22" t="s">
        <v>40</v>
      </c>
      <c r="AN109" s="23" t="s">
        <v>41</v>
      </c>
      <c r="AO109" s="24" t="s">
        <v>42</v>
      </c>
      <c r="AP109" s="18" t="s">
        <v>37</v>
      </c>
      <c r="AQ109" s="19" t="s">
        <v>38</v>
      </c>
    </row>
    <row r="110" spans="1:54" x14ac:dyDescent="0.25">
      <c r="A110" s="25" t="s">
        <v>182</v>
      </c>
      <c r="B110" s="26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8">
        <f t="shared" ref="AC110:AC119" si="121">SUM(C110:AB110)</f>
        <v>0</v>
      </c>
      <c r="AD110" s="29">
        <f t="shared" ref="AD110:AD119" si="122">B110-AC110</f>
        <v>0</v>
      </c>
      <c r="AF110" s="30" t="str">
        <f>A110</f>
        <v>C-0425-KB-6309-CMB</v>
      </c>
      <c r="AG110" s="31">
        <f>B110</f>
        <v>0</v>
      </c>
      <c r="AH110" s="27">
        <f t="shared" ref="AH110:AJ117" si="123">C110</f>
        <v>0</v>
      </c>
      <c r="AI110" s="27">
        <f t="shared" si="123"/>
        <v>0</v>
      </c>
      <c r="AJ110" s="27">
        <f t="shared" si="123"/>
        <v>0</v>
      </c>
      <c r="AK110" s="27">
        <f t="shared" ref="AK110:AK117" si="124">SUM(F110:K110)</f>
        <v>0</v>
      </c>
      <c r="AL110" s="27">
        <f t="shared" ref="AL110:AL117" si="125">L110</f>
        <v>0</v>
      </c>
      <c r="AM110" s="27">
        <f t="shared" ref="AM110:AM117" si="126">SUM(P110:W110)</f>
        <v>0</v>
      </c>
      <c r="AN110" s="27">
        <f t="shared" ref="AN110:AN117" si="127">SUM(X110:AA110)</f>
        <v>0</v>
      </c>
      <c r="AO110" s="27">
        <f>AB110</f>
        <v>0</v>
      </c>
      <c r="AP110" s="28">
        <f>SUM(AH110:AO110)</f>
        <v>0</v>
      </c>
      <c r="AQ110" s="32">
        <f t="shared" ref="AQ110:AQ117" si="128">AG110-AP110</f>
        <v>0</v>
      </c>
      <c r="AR110" s="33"/>
    </row>
    <row r="111" spans="1:54" x14ac:dyDescent="0.25">
      <c r="A111" s="35" t="s">
        <v>53</v>
      </c>
      <c r="B111" s="31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8">
        <f t="shared" si="121"/>
        <v>0</v>
      </c>
      <c r="AD111" s="29">
        <f t="shared" si="122"/>
        <v>0</v>
      </c>
      <c r="AF111" s="30" t="s">
        <v>54</v>
      </c>
      <c r="AG111" s="31">
        <f t="shared" ref="AG111:AG117" si="129">B111</f>
        <v>0</v>
      </c>
      <c r="AH111" s="27">
        <f t="shared" si="123"/>
        <v>0</v>
      </c>
      <c r="AI111" s="27">
        <f t="shared" si="123"/>
        <v>0</v>
      </c>
      <c r="AJ111" s="27">
        <f t="shared" si="123"/>
        <v>0</v>
      </c>
      <c r="AK111" s="27">
        <f t="shared" si="124"/>
        <v>0</v>
      </c>
      <c r="AL111" s="27">
        <f t="shared" si="125"/>
        <v>0</v>
      </c>
      <c r="AM111" s="27">
        <f t="shared" si="126"/>
        <v>0</v>
      </c>
      <c r="AN111" s="27">
        <f t="shared" si="127"/>
        <v>0</v>
      </c>
      <c r="AO111" s="27">
        <f t="shared" ref="AO111:AO117" si="130">AB111</f>
        <v>0</v>
      </c>
      <c r="AP111" s="28">
        <f t="shared" ref="AP111:AP117" si="131">SUM(AH111:AO111)</f>
        <v>0</v>
      </c>
      <c r="AQ111" s="32">
        <f t="shared" si="128"/>
        <v>0</v>
      </c>
      <c r="AR111" s="33"/>
      <c r="AS111" s="2" t="str">
        <f>B109</f>
        <v xml:space="preserve">WASHINGTON COMMANDERS BURGUNDY	</v>
      </c>
      <c r="AT111" s="35" t="s">
        <v>70</v>
      </c>
      <c r="AU111" s="35" t="s">
        <v>56</v>
      </c>
      <c r="AV111" s="35" t="s">
        <v>58</v>
      </c>
      <c r="AW111" s="35" t="s">
        <v>60</v>
      </c>
      <c r="AX111" s="35" t="s">
        <v>62</v>
      </c>
      <c r="AY111" s="35" t="s">
        <v>64</v>
      </c>
      <c r="AZ111" s="35" t="s">
        <v>66</v>
      </c>
      <c r="BA111" s="35" t="s">
        <v>68</v>
      </c>
    </row>
    <row r="112" spans="1:54" x14ac:dyDescent="0.25">
      <c r="A112" s="35" t="s">
        <v>70</v>
      </c>
      <c r="B112" s="31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8">
        <f t="shared" si="121"/>
        <v>0</v>
      </c>
      <c r="AD112" s="29">
        <f t="shared" si="122"/>
        <v>0</v>
      </c>
      <c r="AE112" s="2" t="str">
        <f t="shared" ref="AE112" si="132">AS111</f>
        <v xml:space="preserve">WASHINGTON COMMANDERS BURGUNDY	</v>
      </c>
      <c r="AF112" s="30" t="s">
        <v>55</v>
      </c>
      <c r="AG112" s="31">
        <f t="shared" si="129"/>
        <v>0</v>
      </c>
      <c r="AH112" s="27">
        <f t="shared" si="123"/>
        <v>0</v>
      </c>
      <c r="AI112" s="27">
        <f t="shared" si="123"/>
        <v>0</v>
      </c>
      <c r="AJ112" s="27">
        <f t="shared" si="123"/>
        <v>0</v>
      </c>
      <c r="AK112" s="27">
        <f t="shared" si="124"/>
        <v>0</v>
      </c>
      <c r="AL112" s="27">
        <f t="shared" si="125"/>
        <v>0</v>
      </c>
      <c r="AM112" s="27">
        <f t="shared" si="126"/>
        <v>0</v>
      </c>
      <c r="AN112" s="27">
        <f t="shared" si="127"/>
        <v>0</v>
      </c>
      <c r="AO112" s="27">
        <f t="shared" si="130"/>
        <v>0</v>
      </c>
      <c r="AP112" s="28">
        <f t="shared" si="131"/>
        <v>0</v>
      </c>
      <c r="AQ112" s="32">
        <f t="shared" si="128"/>
        <v>0</v>
      </c>
      <c r="AR112" s="33"/>
      <c r="AS112" s="37" t="s">
        <v>52</v>
      </c>
      <c r="AT112" s="28">
        <f>AC112</f>
        <v>0</v>
      </c>
      <c r="AU112" s="28">
        <f>AC113</f>
        <v>6</v>
      </c>
      <c r="AV112" s="28">
        <f>AC114</f>
        <v>16</v>
      </c>
      <c r="AW112" s="28">
        <f>AC115</f>
        <v>32</v>
      </c>
      <c r="AX112" s="28">
        <f>AC116</f>
        <v>24</v>
      </c>
      <c r="AY112" s="28">
        <f>AC117</f>
        <v>12</v>
      </c>
      <c r="AZ112" s="28">
        <f>AC118</f>
        <v>6</v>
      </c>
      <c r="BA112" s="28">
        <f>AC119</f>
        <v>4</v>
      </c>
      <c r="BB112" s="39">
        <f>AC120</f>
        <v>100</v>
      </c>
    </row>
    <row r="113" spans="1:44" ht="15" x14ac:dyDescent="0.25">
      <c r="A113" s="35" t="s">
        <v>56</v>
      </c>
      <c r="B113" s="31">
        <v>6</v>
      </c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>
        <v>1</v>
      </c>
      <c r="P113" s="31">
        <v>5</v>
      </c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8">
        <f t="shared" si="121"/>
        <v>6</v>
      </c>
      <c r="AD113" s="29">
        <f t="shared" si="122"/>
        <v>0</v>
      </c>
      <c r="AE113"/>
      <c r="AF113" s="30" t="s">
        <v>57</v>
      </c>
      <c r="AG113" s="31">
        <f t="shared" si="129"/>
        <v>6</v>
      </c>
      <c r="AH113" s="27">
        <f t="shared" si="123"/>
        <v>0</v>
      </c>
      <c r="AI113" s="27">
        <f t="shared" si="123"/>
        <v>0</v>
      </c>
      <c r="AJ113" s="27">
        <f t="shared" si="123"/>
        <v>0</v>
      </c>
      <c r="AK113" s="27">
        <f t="shared" si="124"/>
        <v>0</v>
      </c>
      <c r="AL113" s="27">
        <f t="shared" si="125"/>
        <v>0</v>
      </c>
      <c r="AM113" s="27">
        <f t="shared" si="126"/>
        <v>5</v>
      </c>
      <c r="AN113" s="27">
        <f t="shared" si="127"/>
        <v>0</v>
      </c>
      <c r="AO113" s="27">
        <f t="shared" si="130"/>
        <v>0</v>
      </c>
      <c r="AP113" s="28">
        <f t="shared" si="131"/>
        <v>5</v>
      </c>
      <c r="AQ113" s="32">
        <f t="shared" si="128"/>
        <v>1</v>
      </c>
      <c r="AR113" s="33"/>
    </row>
    <row r="114" spans="1:44" ht="15" x14ac:dyDescent="0.25">
      <c r="A114" s="35" t="s">
        <v>58</v>
      </c>
      <c r="B114" s="31">
        <v>16</v>
      </c>
      <c r="C114" s="27"/>
      <c r="D114" s="27"/>
      <c r="E114" s="27">
        <v>3</v>
      </c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31">
        <v>13</v>
      </c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8">
        <f t="shared" si="121"/>
        <v>16</v>
      </c>
      <c r="AD114" s="29">
        <f t="shared" si="122"/>
        <v>0</v>
      </c>
      <c r="AE114"/>
      <c r="AF114" s="30" t="s">
        <v>59</v>
      </c>
      <c r="AG114" s="31">
        <f t="shared" si="129"/>
        <v>16</v>
      </c>
      <c r="AH114" s="27">
        <f t="shared" si="123"/>
        <v>0</v>
      </c>
      <c r="AI114" s="27">
        <f t="shared" si="123"/>
        <v>0</v>
      </c>
      <c r="AJ114" s="27">
        <f t="shared" si="123"/>
        <v>3</v>
      </c>
      <c r="AK114" s="27">
        <f t="shared" si="124"/>
        <v>0</v>
      </c>
      <c r="AL114" s="27">
        <f t="shared" si="125"/>
        <v>0</v>
      </c>
      <c r="AM114" s="27">
        <f t="shared" si="126"/>
        <v>13</v>
      </c>
      <c r="AN114" s="27">
        <f t="shared" si="127"/>
        <v>0</v>
      </c>
      <c r="AO114" s="27">
        <f t="shared" si="130"/>
        <v>0</v>
      </c>
      <c r="AP114" s="28">
        <f t="shared" si="131"/>
        <v>16</v>
      </c>
      <c r="AQ114" s="32">
        <f t="shared" si="128"/>
        <v>0</v>
      </c>
      <c r="AR114" s="33"/>
    </row>
    <row r="115" spans="1:44" ht="15" x14ac:dyDescent="0.25">
      <c r="A115" s="35" t="s">
        <v>60</v>
      </c>
      <c r="B115" s="31">
        <v>32</v>
      </c>
      <c r="C115" s="27">
        <v>1</v>
      </c>
      <c r="D115" s="27">
        <v>1</v>
      </c>
      <c r="E115" s="27">
        <v>6</v>
      </c>
      <c r="F115" s="27"/>
      <c r="G115" s="27"/>
      <c r="H115" s="27"/>
      <c r="I115" s="27"/>
      <c r="J115" s="27"/>
      <c r="K115" s="27"/>
      <c r="L115" s="27"/>
      <c r="M115" s="27"/>
      <c r="N115" s="27"/>
      <c r="O115" s="27">
        <v>1</v>
      </c>
      <c r="P115" s="31">
        <v>23</v>
      </c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8">
        <f t="shared" si="121"/>
        <v>32</v>
      </c>
      <c r="AD115" s="29">
        <f t="shared" si="122"/>
        <v>0</v>
      </c>
      <c r="AE115"/>
      <c r="AF115" s="30" t="s">
        <v>61</v>
      </c>
      <c r="AG115" s="31">
        <f t="shared" si="129"/>
        <v>32</v>
      </c>
      <c r="AH115" s="27">
        <f t="shared" si="123"/>
        <v>1</v>
      </c>
      <c r="AI115" s="27">
        <f t="shared" si="123"/>
        <v>1</v>
      </c>
      <c r="AJ115" s="27">
        <f t="shared" si="123"/>
        <v>6</v>
      </c>
      <c r="AK115" s="27">
        <f t="shared" si="124"/>
        <v>0</v>
      </c>
      <c r="AL115" s="27">
        <f t="shared" si="125"/>
        <v>0</v>
      </c>
      <c r="AM115" s="27">
        <f t="shared" si="126"/>
        <v>23</v>
      </c>
      <c r="AN115" s="27">
        <f t="shared" si="127"/>
        <v>0</v>
      </c>
      <c r="AO115" s="27">
        <f t="shared" si="130"/>
        <v>0</v>
      </c>
      <c r="AP115" s="28">
        <f t="shared" si="131"/>
        <v>31</v>
      </c>
      <c r="AQ115" s="32">
        <f t="shared" si="128"/>
        <v>1</v>
      </c>
      <c r="AR115" s="33"/>
    </row>
    <row r="116" spans="1:44" ht="15" x14ac:dyDescent="0.25">
      <c r="A116" s="35" t="s">
        <v>62</v>
      </c>
      <c r="B116" s="31">
        <v>24</v>
      </c>
      <c r="C116" s="27"/>
      <c r="D116" s="27">
        <v>1</v>
      </c>
      <c r="E116" s="27">
        <v>7</v>
      </c>
      <c r="F116" s="27"/>
      <c r="G116" s="27"/>
      <c r="H116" s="27"/>
      <c r="I116" s="27"/>
      <c r="J116" s="27"/>
      <c r="K116" s="27"/>
      <c r="L116" s="27"/>
      <c r="M116" s="27"/>
      <c r="N116" s="27"/>
      <c r="O116" s="27">
        <v>1</v>
      </c>
      <c r="P116" s="31">
        <v>15</v>
      </c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8">
        <f t="shared" si="121"/>
        <v>24</v>
      </c>
      <c r="AD116" s="29">
        <f t="shared" si="122"/>
        <v>0</v>
      </c>
      <c r="AE116"/>
      <c r="AF116" s="30" t="s">
        <v>63</v>
      </c>
      <c r="AG116" s="31">
        <f t="shared" si="129"/>
        <v>24</v>
      </c>
      <c r="AH116" s="27">
        <f t="shared" si="123"/>
        <v>0</v>
      </c>
      <c r="AI116" s="27">
        <f t="shared" si="123"/>
        <v>1</v>
      </c>
      <c r="AJ116" s="27">
        <f t="shared" si="123"/>
        <v>7</v>
      </c>
      <c r="AK116" s="27">
        <f t="shared" si="124"/>
        <v>0</v>
      </c>
      <c r="AL116" s="27">
        <f t="shared" si="125"/>
        <v>0</v>
      </c>
      <c r="AM116" s="27">
        <f t="shared" si="126"/>
        <v>15</v>
      </c>
      <c r="AN116" s="27">
        <f t="shared" si="127"/>
        <v>0</v>
      </c>
      <c r="AO116" s="27">
        <f t="shared" si="130"/>
        <v>0</v>
      </c>
      <c r="AP116" s="28">
        <f t="shared" si="131"/>
        <v>23</v>
      </c>
      <c r="AQ116" s="32">
        <f t="shared" si="128"/>
        <v>1</v>
      </c>
      <c r="AR116" s="33"/>
    </row>
    <row r="117" spans="1:44" x14ac:dyDescent="0.25">
      <c r="A117" s="35" t="s">
        <v>64</v>
      </c>
      <c r="B117" s="31">
        <v>12</v>
      </c>
      <c r="C117" s="27"/>
      <c r="D117" s="27"/>
      <c r="E117" s="27">
        <v>4</v>
      </c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31">
        <v>8</v>
      </c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8">
        <f t="shared" si="121"/>
        <v>12</v>
      </c>
      <c r="AD117" s="29">
        <f t="shared" si="122"/>
        <v>0</v>
      </c>
      <c r="AE117" s="37"/>
      <c r="AF117" s="30" t="s">
        <v>65</v>
      </c>
      <c r="AG117" s="31">
        <f t="shared" si="129"/>
        <v>12</v>
      </c>
      <c r="AH117" s="27">
        <f t="shared" si="123"/>
        <v>0</v>
      </c>
      <c r="AI117" s="27">
        <f t="shared" si="123"/>
        <v>0</v>
      </c>
      <c r="AJ117" s="27">
        <f t="shared" si="123"/>
        <v>4</v>
      </c>
      <c r="AK117" s="27">
        <f t="shared" si="124"/>
        <v>0</v>
      </c>
      <c r="AL117" s="27">
        <f t="shared" si="125"/>
        <v>0</v>
      </c>
      <c r="AM117" s="27">
        <f t="shared" si="126"/>
        <v>8</v>
      </c>
      <c r="AN117" s="27">
        <f t="shared" si="127"/>
        <v>0</v>
      </c>
      <c r="AO117" s="27">
        <f t="shared" si="130"/>
        <v>0</v>
      </c>
      <c r="AP117" s="28">
        <f t="shared" si="131"/>
        <v>12</v>
      </c>
      <c r="AQ117" s="32">
        <f t="shared" si="128"/>
        <v>0</v>
      </c>
      <c r="AR117" s="33"/>
    </row>
    <row r="118" spans="1:44" x14ac:dyDescent="0.25">
      <c r="A118" s="35" t="s">
        <v>66</v>
      </c>
      <c r="B118" s="31">
        <v>6</v>
      </c>
      <c r="C118" s="27"/>
      <c r="D118" s="27"/>
      <c r="E118" s="27">
        <v>2</v>
      </c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31">
        <v>4</v>
      </c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8">
        <f t="shared" si="121"/>
        <v>6</v>
      </c>
      <c r="AD118" s="29">
        <f t="shared" si="122"/>
        <v>0</v>
      </c>
      <c r="AF118" s="30" t="s">
        <v>67</v>
      </c>
      <c r="AG118" s="31">
        <f t="shared" ref="AG111:AG119" si="133">B118</f>
        <v>6</v>
      </c>
      <c r="AH118" s="27">
        <f t="shared" ref="AH110:AH119" si="134">C118</f>
        <v>0</v>
      </c>
      <c r="AI118" s="27">
        <f t="shared" ref="AI110:AI119" si="135">D118</f>
        <v>0</v>
      </c>
      <c r="AJ118" s="27">
        <f t="shared" ref="AJ110:AJ119" si="136">E118</f>
        <v>2</v>
      </c>
      <c r="AK118" s="27">
        <f t="shared" ref="AK110:AK119" si="137">SUM(F118:K118)</f>
        <v>0</v>
      </c>
      <c r="AL118" s="27">
        <f t="shared" ref="AL110:AL119" si="138">L118</f>
        <v>0</v>
      </c>
      <c r="AM118" s="27">
        <f t="shared" ref="AM110:AM119" si="139">SUM(P118:W118)</f>
        <v>4</v>
      </c>
      <c r="AN118" s="27">
        <f t="shared" ref="AN110:AN119" si="140">SUM(X118:AA118)</f>
        <v>0</v>
      </c>
      <c r="AO118" s="27">
        <f t="shared" ref="AO111:AO119" si="141">AB118</f>
        <v>0</v>
      </c>
      <c r="AP118" s="28">
        <f t="shared" ref="AP111:AP119" si="142">SUM(AH118:AO118)</f>
        <v>6</v>
      </c>
      <c r="AQ118" s="32">
        <f t="shared" ref="AQ110:AQ119" si="143">AG118-AP118</f>
        <v>0</v>
      </c>
      <c r="AR118" s="33"/>
    </row>
    <row r="119" spans="1:44" x14ac:dyDescent="0.25">
      <c r="A119" s="35" t="s">
        <v>68</v>
      </c>
      <c r="B119" s="31">
        <v>4</v>
      </c>
      <c r="C119" s="27"/>
      <c r="D119" s="27"/>
      <c r="E119" s="27">
        <v>2</v>
      </c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31">
        <v>2</v>
      </c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8">
        <f t="shared" si="121"/>
        <v>4</v>
      </c>
      <c r="AD119" s="29">
        <f t="shared" si="122"/>
        <v>0</v>
      </c>
      <c r="AF119" s="30" t="s">
        <v>69</v>
      </c>
      <c r="AG119" s="31">
        <f t="shared" si="133"/>
        <v>4</v>
      </c>
      <c r="AH119" s="27">
        <f t="shared" si="134"/>
        <v>0</v>
      </c>
      <c r="AI119" s="27">
        <f t="shared" si="135"/>
        <v>0</v>
      </c>
      <c r="AJ119" s="27">
        <f t="shared" si="136"/>
        <v>2</v>
      </c>
      <c r="AK119" s="27">
        <f t="shared" si="137"/>
        <v>0</v>
      </c>
      <c r="AL119" s="27">
        <f t="shared" si="138"/>
        <v>0</v>
      </c>
      <c r="AM119" s="27">
        <f t="shared" si="139"/>
        <v>2</v>
      </c>
      <c r="AN119" s="27">
        <f t="shared" si="140"/>
        <v>0</v>
      </c>
      <c r="AO119" s="27">
        <f t="shared" si="141"/>
        <v>0</v>
      </c>
      <c r="AP119" s="28">
        <f t="shared" si="142"/>
        <v>4</v>
      </c>
      <c r="AQ119" s="32">
        <f t="shared" si="143"/>
        <v>0</v>
      </c>
      <c r="AR119" s="33"/>
    </row>
    <row r="120" spans="1:44" x14ac:dyDescent="0.25">
      <c r="A120" s="35" t="s">
        <v>52</v>
      </c>
      <c r="B120" s="39">
        <f>SUM(B110:B119)</f>
        <v>100</v>
      </c>
      <c r="C120" s="39">
        <f t="shared" ref="C120:AC120" si="144">SUM(C110:C119)</f>
        <v>1</v>
      </c>
      <c r="D120" s="39">
        <f t="shared" si="144"/>
        <v>2</v>
      </c>
      <c r="E120" s="39">
        <f t="shared" si="144"/>
        <v>24</v>
      </c>
      <c r="F120" s="39">
        <f t="shared" si="144"/>
        <v>0</v>
      </c>
      <c r="G120" s="39">
        <f t="shared" si="144"/>
        <v>0</v>
      </c>
      <c r="H120" s="39">
        <f t="shared" si="144"/>
        <v>0</v>
      </c>
      <c r="I120" s="39">
        <f t="shared" si="144"/>
        <v>0</v>
      </c>
      <c r="J120" s="39">
        <f t="shared" si="144"/>
        <v>0</v>
      </c>
      <c r="K120" s="39">
        <f t="shared" si="144"/>
        <v>0</v>
      </c>
      <c r="L120" s="39">
        <f t="shared" si="144"/>
        <v>0</v>
      </c>
      <c r="M120" s="39">
        <f t="shared" ref="M120:O120" si="145">SUM(M110:M119)</f>
        <v>0</v>
      </c>
      <c r="N120" s="39">
        <f t="shared" si="145"/>
        <v>0</v>
      </c>
      <c r="O120" s="39">
        <f t="shared" si="145"/>
        <v>3</v>
      </c>
      <c r="P120" s="39">
        <f t="shared" si="144"/>
        <v>70</v>
      </c>
      <c r="Q120" s="39">
        <f t="shared" si="144"/>
        <v>0</v>
      </c>
      <c r="R120" s="39">
        <f t="shared" si="144"/>
        <v>0</v>
      </c>
      <c r="S120" s="39">
        <f t="shared" si="144"/>
        <v>0</v>
      </c>
      <c r="T120" s="39">
        <f t="shared" si="144"/>
        <v>0</v>
      </c>
      <c r="U120" s="39">
        <f t="shared" si="144"/>
        <v>0</v>
      </c>
      <c r="V120" s="39">
        <f t="shared" si="144"/>
        <v>0</v>
      </c>
      <c r="W120" s="39">
        <f t="shared" si="144"/>
        <v>0</v>
      </c>
      <c r="X120" s="39">
        <f t="shared" si="144"/>
        <v>0</v>
      </c>
      <c r="Y120" s="39">
        <f t="shared" si="144"/>
        <v>0</v>
      </c>
      <c r="Z120" s="39">
        <f t="shared" si="144"/>
        <v>0</v>
      </c>
      <c r="AA120" s="39">
        <f t="shared" si="144"/>
        <v>0</v>
      </c>
      <c r="AB120" s="39">
        <f t="shared" si="144"/>
        <v>0</v>
      </c>
      <c r="AC120" s="39">
        <f t="shared" si="144"/>
        <v>100</v>
      </c>
      <c r="AD120" s="31">
        <f>SUM(AD110:AD119)</f>
        <v>0</v>
      </c>
      <c r="AF120" s="30" t="s">
        <v>52</v>
      </c>
      <c r="AG120" s="39">
        <f>SUM(AG110:AG119)</f>
        <v>100</v>
      </c>
      <c r="AH120" s="39">
        <f t="shared" ref="AH120:AP120" si="146">SUM(AH110:AH119)</f>
        <v>1</v>
      </c>
      <c r="AI120" s="39">
        <f t="shared" si="146"/>
        <v>2</v>
      </c>
      <c r="AJ120" s="39">
        <f t="shared" si="146"/>
        <v>24</v>
      </c>
      <c r="AK120" s="39">
        <f t="shared" si="146"/>
        <v>0</v>
      </c>
      <c r="AL120" s="39">
        <f t="shared" si="146"/>
        <v>0</v>
      </c>
      <c r="AM120" s="39">
        <f t="shared" si="146"/>
        <v>70</v>
      </c>
      <c r="AN120" s="39">
        <f t="shared" si="146"/>
        <v>0</v>
      </c>
      <c r="AO120" s="39">
        <f t="shared" si="146"/>
        <v>0</v>
      </c>
      <c r="AP120" s="39">
        <f t="shared" si="146"/>
        <v>97</v>
      </c>
      <c r="AQ120" s="31">
        <f>SUM(AQ110:AQ119)</f>
        <v>3</v>
      </c>
      <c r="AR120" s="40"/>
    </row>
    <row r="122" spans="1:44" outlineLevel="1" x14ac:dyDescent="0.2">
      <c r="B122" s="8"/>
    </row>
    <row r="123" spans="1:44" ht="33.75" outlineLevel="1" x14ac:dyDescent="0.25">
      <c r="A123" s="12" t="str">
        <f>$B$4</f>
        <v>NFL SWEATPANT</v>
      </c>
      <c r="B123" s="13"/>
      <c r="C123" s="14" t="str">
        <f t="shared" ref="C123:D123" si="147">C$11</f>
        <v>CAN - TOP</v>
      </c>
      <c r="D123" s="14" t="str">
        <f t="shared" si="147"/>
        <v>CAN - MRK</v>
      </c>
      <c r="E123" s="14" t="str">
        <f>E$11</f>
        <v>CAN - Fanatics US</v>
      </c>
      <c r="F123" s="14" t="str">
        <f t="shared" ref="F123:P123" si="148">F$11</f>
        <v>CAN - Fanatics CAN</v>
      </c>
      <c r="G123" s="14" t="str">
        <f t="shared" si="148"/>
        <v>CAN - Fanatics INT</v>
      </c>
      <c r="H123" s="14" t="str">
        <f t="shared" si="148"/>
        <v>Fanatics In-Venue</v>
      </c>
      <c r="I123" s="14" t="str">
        <f t="shared" si="148"/>
        <v>Team/Venue 1</v>
      </c>
      <c r="J123" s="14" t="str">
        <f t="shared" si="148"/>
        <v>Team/Venue 2</v>
      </c>
      <c r="K123" s="14" t="str">
        <f t="shared" si="148"/>
        <v>Team/Venue 3</v>
      </c>
      <c r="L123" s="14" t="str">
        <f t="shared" si="148"/>
        <v>Team/Venue 4</v>
      </c>
      <c r="M123" s="14" t="str">
        <f t="shared" si="148"/>
        <v>Team/Venue 5</v>
      </c>
      <c r="N123" s="14" t="str">
        <f t="shared" si="148"/>
        <v>Team/Venue 6</v>
      </c>
      <c r="O123" s="14" t="str">
        <f t="shared" si="148"/>
        <v>CAN - CONTRACTUAL</v>
      </c>
      <c r="P123" s="15" t="str">
        <f t="shared" si="148"/>
        <v>CAN - ECA</v>
      </c>
      <c r="Q123" s="15" t="s">
        <v>25</v>
      </c>
      <c r="R123" s="15" t="s">
        <v>26</v>
      </c>
      <c r="S123" s="15" t="s">
        <v>27</v>
      </c>
      <c r="T123" s="15" t="s">
        <v>28</v>
      </c>
      <c r="U123" s="15" t="s">
        <v>29</v>
      </c>
      <c r="V123" s="15" t="s">
        <v>30</v>
      </c>
      <c r="W123" s="15" t="s">
        <v>31</v>
      </c>
      <c r="X123" s="16" t="s">
        <v>32</v>
      </c>
      <c r="Y123" s="16" t="s">
        <v>33</v>
      </c>
      <c r="Z123" s="16" t="s">
        <v>34</v>
      </c>
      <c r="AA123" s="16" t="s">
        <v>35</v>
      </c>
      <c r="AB123" s="17" t="s">
        <v>36</v>
      </c>
      <c r="AC123" s="18" t="s">
        <v>37</v>
      </c>
      <c r="AD123" s="19" t="s">
        <v>38</v>
      </c>
    </row>
    <row r="124" spans="1:44" outlineLevel="1" x14ac:dyDescent="0.25">
      <c r="A124" s="25" t="s">
        <v>80</v>
      </c>
      <c r="B124" s="26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8">
        <f t="shared" ref="AC124:AC133" si="149">SUM(C124:AB124)</f>
        <v>0</v>
      </c>
      <c r="AD124" s="29">
        <f t="shared" ref="AD124:AD133" si="150">B124-AC124</f>
        <v>0</v>
      </c>
    </row>
    <row r="125" spans="1:44" outlineLevel="1" x14ac:dyDescent="0.25">
      <c r="A125" s="35" t="s">
        <v>43</v>
      </c>
      <c r="B125" s="31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8">
        <f t="shared" si="149"/>
        <v>0</v>
      </c>
      <c r="AD125" s="29">
        <f t="shared" si="150"/>
        <v>0</v>
      </c>
    </row>
    <row r="126" spans="1:44" outlineLevel="1" x14ac:dyDescent="0.25">
      <c r="A126" s="25" t="s">
        <v>44</v>
      </c>
      <c r="B126" s="31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31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8">
        <f t="shared" si="149"/>
        <v>0</v>
      </c>
      <c r="AD126" s="29">
        <f t="shared" si="150"/>
        <v>0</v>
      </c>
    </row>
    <row r="127" spans="1:44" outlineLevel="1" x14ac:dyDescent="0.25">
      <c r="A127" s="25" t="s">
        <v>45</v>
      </c>
      <c r="B127" s="31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31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8">
        <f t="shared" si="149"/>
        <v>0</v>
      </c>
      <c r="AD127" s="29">
        <f t="shared" si="150"/>
        <v>0</v>
      </c>
    </row>
    <row r="128" spans="1:44" outlineLevel="1" x14ac:dyDescent="0.25">
      <c r="A128" s="25" t="s">
        <v>46</v>
      </c>
      <c r="B128" s="31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31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8">
        <f t="shared" si="149"/>
        <v>0</v>
      </c>
      <c r="AD128" s="29">
        <f t="shared" si="150"/>
        <v>0</v>
      </c>
    </row>
    <row r="129" spans="1:30" outlineLevel="1" x14ac:dyDescent="0.25">
      <c r="A129" s="25" t="s">
        <v>47</v>
      </c>
      <c r="B129" s="31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31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8">
        <f t="shared" si="149"/>
        <v>0</v>
      </c>
      <c r="AD129" s="29">
        <f t="shared" si="150"/>
        <v>0</v>
      </c>
    </row>
    <row r="130" spans="1:30" outlineLevel="1" x14ac:dyDescent="0.25">
      <c r="A130" s="25" t="s">
        <v>48</v>
      </c>
      <c r="B130" s="31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31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8">
        <f t="shared" si="149"/>
        <v>0</v>
      </c>
      <c r="AD130" s="29">
        <f t="shared" si="150"/>
        <v>0</v>
      </c>
    </row>
    <row r="131" spans="1:30" outlineLevel="1" x14ac:dyDescent="0.25">
      <c r="A131" s="25" t="s">
        <v>49</v>
      </c>
      <c r="B131" s="31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31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8">
        <f t="shared" si="149"/>
        <v>0</v>
      </c>
      <c r="AD131" s="29">
        <f t="shared" si="150"/>
        <v>0</v>
      </c>
    </row>
    <row r="132" spans="1:30" outlineLevel="1" x14ac:dyDescent="0.25">
      <c r="A132" s="25" t="s">
        <v>50</v>
      </c>
      <c r="B132" s="31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31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8">
        <f t="shared" si="149"/>
        <v>0</v>
      </c>
      <c r="AD132" s="29">
        <f t="shared" si="150"/>
        <v>0</v>
      </c>
    </row>
    <row r="133" spans="1:30" outlineLevel="1" x14ac:dyDescent="0.25">
      <c r="A133" s="25" t="s">
        <v>51</v>
      </c>
      <c r="B133" s="31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31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8">
        <f t="shared" si="149"/>
        <v>0</v>
      </c>
      <c r="AD133" s="29">
        <f t="shared" si="150"/>
        <v>0</v>
      </c>
    </row>
    <row r="134" spans="1:30" outlineLevel="1" x14ac:dyDescent="0.25">
      <c r="A134" s="35" t="s">
        <v>52</v>
      </c>
      <c r="B134" s="39">
        <f>SUM(B124:B133)</f>
        <v>0</v>
      </c>
      <c r="C134" s="39">
        <f t="shared" ref="C134:AB134" si="151">SUM(C124:C133)</f>
        <v>0</v>
      </c>
      <c r="D134" s="39">
        <f t="shared" si="151"/>
        <v>0</v>
      </c>
      <c r="E134" s="39">
        <f t="shared" si="151"/>
        <v>0</v>
      </c>
      <c r="F134" s="39">
        <f t="shared" si="151"/>
        <v>0</v>
      </c>
      <c r="G134" s="39">
        <f t="shared" si="151"/>
        <v>0</v>
      </c>
      <c r="H134" s="39">
        <f t="shared" si="151"/>
        <v>0</v>
      </c>
      <c r="I134" s="39">
        <f t="shared" si="151"/>
        <v>0</v>
      </c>
      <c r="J134" s="39">
        <f t="shared" si="151"/>
        <v>0</v>
      </c>
      <c r="K134" s="39">
        <f t="shared" si="151"/>
        <v>0</v>
      </c>
      <c r="L134" s="39">
        <f t="shared" si="151"/>
        <v>0</v>
      </c>
      <c r="M134" s="39">
        <f t="shared" si="151"/>
        <v>0</v>
      </c>
      <c r="N134" s="39">
        <f t="shared" si="151"/>
        <v>0</v>
      </c>
      <c r="O134" s="39">
        <f t="shared" si="151"/>
        <v>0</v>
      </c>
      <c r="P134" s="39">
        <f t="shared" si="151"/>
        <v>0</v>
      </c>
      <c r="Q134" s="39">
        <f t="shared" si="151"/>
        <v>0</v>
      </c>
      <c r="R134" s="39">
        <f t="shared" si="151"/>
        <v>0</v>
      </c>
      <c r="S134" s="39">
        <f t="shared" si="151"/>
        <v>0</v>
      </c>
      <c r="T134" s="39">
        <f t="shared" si="151"/>
        <v>0</v>
      </c>
      <c r="U134" s="39">
        <f t="shared" si="151"/>
        <v>0</v>
      </c>
      <c r="V134" s="39">
        <f t="shared" si="151"/>
        <v>0</v>
      </c>
      <c r="W134" s="39">
        <f t="shared" si="151"/>
        <v>0</v>
      </c>
      <c r="X134" s="39">
        <f t="shared" si="151"/>
        <v>0</v>
      </c>
      <c r="Y134" s="39">
        <f t="shared" si="151"/>
        <v>0</v>
      </c>
      <c r="Z134" s="39">
        <f t="shared" si="151"/>
        <v>0</v>
      </c>
      <c r="AA134" s="39">
        <f t="shared" si="151"/>
        <v>0</v>
      </c>
      <c r="AB134" s="39">
        <f t="shared" si="151"/>
        <v>0</v>
      </c>
      <c r="AC134" s="39">
        <f>SUM(AC124:AC133)</f>
        <v>0</v>
      </c>
      <c r="AD134" s="31">
        <f>SUM(AD124:AD133)</f>
        <v>0</v>
      </c>
    </row>
    <row r="135" spans="1:30" outlineLevel="1" x14ac:dyDescent="0.25"/>
    <row r="136" spans="1:30" outlineLevel="1" x14ac:dyDescent="0.2">
      <c r="B136" s="8"/>
    </row>
    <row r="137" spans="1:30" ht="33.75" outlineLevel="1" x14ac:dyDescent="0.25">
      <c r="A137" s="12" t="str">
        <f>$B$4</f>
        <v>NFL SWEATPANT</v>
      </c>
      <c r="B137" s="13"/>
      <c r="C137" s="14" t="str">
        <f t="shared" ref="C137:D137" si="152">C$11</f>
        <v>CAN - TOP</v>
      </c>
      <c r="D137" s="14" t="str">
        <f t="shared" si="152"/>
        <v>CAN - MRK</v>
      </c>
      <c r="E137" s="14" t="str">
        <f>E$11</f>
        <v>CAN - Fanatics US</v>
      </c>
      <c r="F137" s="14" t="str">
        <f t="shared" ref="F137:P137" si="153">F$11</f>
        <v>CAN - Fanatics CAN</v>
      </c>
      <c r="G137" s="14" t="str">
        <f t="shared" si="153"/>
        <v>CAN - Fanatics INT</v>
      </c>
      <c r="H137" s="14" t="str">
        <f t="shared" si="153"/>
        <v>Fanatics In-Venue</v>
      </c>
      <c r="I137" s="14" t="str">
        <f t="shared" si="153"/>
        <v>Team/Venue 1</v>
      </c>
      <c r="J137" s="14" t="str">
        <f t="shared" si="153"/>
        <v>Team/Venue 2</v>
      </c>
      <c r="K137" s="14" t="str">
        <f t="shared" si="153"/>
        <v>Team/Venue 3</v>
      </c>
      <c r="L137" s="14" t="str">
        <f t="shared" si="153"/>
        <v>Team/Venue 4</v>
      </c>
      <c r="M137" s="14" t="str">
        <f t="shared" si="153"/>
        <v>Team/Venue 5</v>
      </c>
      <c r="N137" s="14" t="str">
        <f t="shared" si="153"/>
        <v>Team/Venue 6</v>
      </c>
      <c r="O137" s="14" t="str">
        <f t="shared" si="153"/>
        <v>CAN - CONTRACTUAL</v>
      </c>
      <c r="P137" s="15" t="str">
        <f t="shared" si="153"/>
        <v>CAN - ECA</v>
      </c>
      <c r="Q137" s="15" t="s">
        <v>25</v>
      </c>
      <c r="R137" s="15" t="s">
        <v>26</v>
      </c>
      <c r="S137" s="15" t="s">
        <v>27</v>
      </c>
      <c r="T137" s="15" t="s">
        <v>28</v>
      </c>
      <c r="U137" s="15" t="s">
        <v>29</v>
      </c>
      <c r="V137" s="15" t="s">
        <v>30</v>
      </c>
      <c r="W137" s="15" t="s">
        <v>31</v>
      </c>
      <c r="X137" s="16" t="s">
        <v>32</v>
      </c>
      <c r="Y137" s="16" t="s">
        <v>33</v>
      </c>
      <c r="Z137" s="16" t="s">
        <v>34</v>
      </c>
      <c r="AA137" s="16" t="s">
        <v>35</v>
      </c>
      <c r="AB137" s="17" t="s">
        <v>36</v>
      </c>
      <c r="AC137" s="18" t="s">
        <v>37</v>
      </c>
      <c r="AD137" s="19" t="s">
        <v>38</v>
      </c>
    </row>
    <row r="138" spans="1:30" outlineLevel="1" x14ac:dyDescent="0.25">
      <c r="A138" s="25" t="s">
        <v>80</v>
      </c>
      <c r="B138" s="26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8">
        <f t="shared" ref="AC138:AC147" si="154">SUM(C138:AB138)</f>
        <v>0</v>
      </c>
      <c r="AD138" s="29">
        <f t="shared" ref="AD138:AD147" si="155">B138-AC138</f>
        <v>0</v>
      </c>
    </row>
    <row r="139" spans="1:30" outlineLevel="1" x14ac:dyDescent="0.25">
      <c r="A139" s="35" t="s">
        <v>43</v>
      </c>
      <c r="B139" s="31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8">
        <f t="shared" si="154"/>
        <v>0</v>
      </c>
      <c r="AD139" s="29">
        <f t="shared" si="155"/>
        <v>0</v>
      </c>
    </row>
    <row r="140" spans="1:30" outlineLevel="1" x14ac:dyDescent="0.25">
      <c r="A140" s="25" t="s">
        <v>44</v>
      </c>
      <c r="B140" s="31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31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8">
        <f t="shared" si="154"/>
        <v>0</v>
      </c>
      <c r="AD140" s="29">
        <f t="shared" si="155"/>
        <v>0</v>
      </c>
    </row>
    <row r="141" spans="1:30" outlineLevel="1" x14ac:dyDescent="0.25">
      <c r="A141" s="25" t="s">
        <v>45</v>
      </c>
      <c r="B141" s="31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31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8">
        <f t="shared" si="154"/>
        <v>0</v>
      </c>
      <c r="AD141" s="29">
        <f t="shared" si="155"/>
        <v>0</v>
      </c>
    </row>
    <row r="142" spans="1:30" outlineLevel="1" x14ac:dyDescent="0.25">
      <c r="A142" s="25" t="s">
        <v>46</v>
      </c>
      <c r="B142" s="31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31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8">
        <f t="shared" si="154"/>
        <v>0</v>
      </c>
      <c r="AD142" s="29">
        <f t="shared" si="155"/>
        <v>0</v>
      </c>
    </row>
    <row r="143" spans="1:30" outlineLevel="1" x14ac:dyDescent="0.25">
      <c r="A143" s="25" t="s">
        <v>47</v>
      </c>
      <c r="B143" s="31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31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8">
        <f t="shared" si="154"/>
        <v>0</v>
      </c>
      <c r="AD143" s="29">
        <f t="shared" si="155"/>
        <v>0</v>
      </c>
    </row>
    <row r="144" spans="1:30" outlineLevel="1" x14ac:dyDescent="0.25">
      <c r="A144" s="25" t="s">
        <v>48</v>
      </c>
      <c r="B144" s="31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31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8">
        <f t="shared" si="154"/>
        <v>0</v>
      </c>
      <c r="AD144" s="29">
        <f t="shared" si="155"/>
        <v>0</v>
      </c>
    </row>
    <row r="145" spans="1:30" outlineLevel="1" x14ac:dyDescent="0.25">
      <c r="A145" s="25" t="s">
        <v>49</v>
      </c>
      <c r="B145" s="31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31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8">
        <f t="shared" si="154"/>
        <v>0</v>
      </c>
      <c r="AD145" s="29">
        <f t="shared" si="155"/>
        <v>0</v>
      </c>
    </row>
    <row r="146" spans="1:30" outlineLevel="1" x14ac:dyDescent="0.25">
      <c r="A146" s="25" t="s">
        <v>50</v>
      </c>
      <c r="B146" s="31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31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8">
        <f t="shared" si="154"/>
        <v>0</v>
      </c>
      <c r="AD146" s="29">
        <f t="shared" si="155"/>
        <v>0</v>
      </c>
    </row>
    <row r="147" spans="1:30" outlineLevel="1" x14ac:dyDescent="0.25">
      <c r="A147" s="25" t="s">
        <v>51</v>
      </c>
      <c r="B147" s="31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31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8">
        <f t="shared" si="154"/>
        <v>0</v>
      </c>
      <c r="AD147" s="29">
        <f t="shared" si="155"/>
        <v>0</v>
      </c>
    </row>
    <row r="148" spans="1:30" outlineLevel="1" x14ac:dyDescent="0.25">
      <c r="A148" s="35" t="s">
        <v>52</v>
      </c>
      <c r="B148" s="39">
        <f>SUM(B138:B147)</f>
        <v>0</v>
      </c>
      <c r="C148" s="39">
        <f t="shared" ref="C148:AB148" si="156">SUM(C138:C147)</f>
        <v>0</v>
      </c>
      <c r="D148" s="39">
        <f t="shared" si="156"/>
        <v>0</v>
      </c>
      <c r="E148" s="39">
        <f t="shared" si="156"/>
        <v>0</v>
      </c>
      <c r="F148" s="39">
        <f t="shared" si="156"/>
        <v>0</v>
      </c>
      <c r="G148" s="39">
        <f t="shared" si="156"/>
        <v>0</v>
      </c>
      <c r="H148" s="39">
        <f t="shared" si="156"/>
        <v>0</v>
      </c>
      <c r="I148" s="39">
        <f t="shared" si="156"/>
        <v>0</v>
      </c>
      <c r="J148" s="39">
        <f t="shared" si="156"/>
        <v>0</v>
      </c>
      <c r="K148" s="39">
        <f t="shared" si="156"/>
        <v>0</v>
      </c>
      <c r="L148" s="39">
        <f t="shared" si="156"/>
        <v>0</v>
      </c>
      <c r="M148" s="39">
        <f t="shared" si="156"/>
        <v>0</v>
      </c>
      <c r="N148" s="39">
        <f t="shared" si="156"/>
        <v>0</v>
      </c>
      <c r="O148" s="39">
        <f t="shared" si="156"/>
        <v>0</v>
      </c>
      <c r="P148" s="39">
        <f t="shared" si="156"/>
        <v>0</v>
      </c>
      <c r="Q148" s="39">
        <f t="shared" si="156"/>
        <v>0</v>
      </c>
      <c r="R148" s="39">
        <f t="shared" si="156"/>
        <v>0</v>
      </c>
      <c r="S148" s="39">
        <f t="shared" si="156"/>
        <v>0</v>
      </c>
      <c r="T148" s="39">
        <f t="shared" si="156"/>
        <v>0</v>
      </c>
      <c r="U148" s="39">
        <f t="shared" si="156"/>
        <v>0</v>
      </c>
      <c r="V148" s="39">
        <f t="shared" si="156"/>
        <v>0</v>
      </c>
      <c r="W148" s="39">
        <f t="shared" si="156"/>
        <v>0</v>
      </c>
      <c r="X148" s="39">
        <f t="shared" si="156"/>
        <v>0</v>
      </c>
      <c r="Y148" s="39">
        <f t="shared" si="156"/>
        <v>0</v>
      </c>
      <c r="Z148" s="39">
        <f t="shared" si="156"/>
        <v>0</v>
      </c>
      <c r="AA148" s="39">
        <f t="shared" si="156"/>
        <v>0</v>
      </c>
      <c r="AB148" s="39">
        <f t="shared" si="156"/>
        <v>0</v>
      </c>
      <c r="AC148" s="39">
        <f>SUM(AC138:AC147)</f>
        <v>0</v>
      </c>
      <c r="AD148" s="31">
        <f>SUM(AD138:AD147)</f>
        <v>0</v>
      </c>
    </row>
    <row r="149" spans="1:30" outlineLevel="1" x14ac:dyDescent="0.25"/>
    <row r="150" spans="1:30" outlineLevel="1" x14ac:dyDescent="0.2">
      <c r="B150" s="8"/>
    </row>
    <row r="151" spans="1:30" ht="33.75" outlineLevel="1" x14ac:dyDescent="0.25">
      <c r="A151" s="12" t="str">
        <f>$B$4</f>
        <v>NFL SWEATPANT</v>
      </c>
      <c r="B151" s="13"/>
      <c r="C151" s="14" t="str">
        <f t="shared" ref="C151:D151" si="157">C$11</f>
        <v>CAN - TOP</v>
      </c>
      <c r="D151" s="14" t="str">
        <f t="shared" si="157"/>
        <v>CAN - MRK</v>
      </c>
      <c r="E151" s="14" t="str">
        <f>E$11</f>
        <v>CAN - Fanatics US</v>
      </c>
      <c r="F151" s="14" t="str">
        <f t="shared" ref="F151:P151" si="158">F$11</f>
        <v>CAN - Fanatics CAN</v>
      </c>
      <c r="G151" s="14" t="str">
        <f t="shared" si="158"/>
        <v>CAN - Fanatics INT</v>
      </c>
      <c r="H151" s="14" t="str">
        <f t="shared" si="158"/>
        <v>Fanatics In-Venue</v>
      </c>
      <c r="I151" s="14" t="str">
        <f t="shared" si="158"/>
        <v>Team/Venue 1</v>
      </c>
      <c r="J151" s="14" t="str">
        <f t="shared" si="158"/>
        <v>Team/Venue 2</v>
      </c>
      <c r="K151" s="14" t="str">
        <f t="shared" si="158"/>
        <v>Team/Venue 3</v>
      </c>
      <c r="L151" s="14" t="str">
        <f t="shared" si="158"/>
        <v>Team/Venue 4</v>
      </c>
      <c r="M151" s="14" t="str">
        <f t="shared" si="158"/>
        <v>Team/Venue 5</v>
      </c>
      <c r="N151" s="14" t="str">
        <f t="shared" si="158"/>
        <v>Team/Venue 6</v>
      </c>
      <c r="O151" s="14" t="str">
        <f t="shared" si="158"/>
        <v>CAN - CONTRACTUAL</v>
      </c>
      <c r="P151" s="15" t="str">
        <f t="shared" si="158"/>
        <v>CAN - ECA</v>
      </c>
      <c r="Q151" s="15" t="s">
        <v>25</v>
      </c>
      <c r="R151" s="15" t="s">
        <v>26</v>
      </c>
      <c r="S151" s="15" t="s">
        <v>27</v>
      </c>
      <c r="T151" s="15" t="s">
        <v>28</v>
      </c>
      <c r="U151" s="15" t="s">
        <v>29</v>
      </c>
      <c r="V151" s="15" t="s">
        <v>30</v>
      </c>
      <c r="W151" s="15" t="s">
        <v>31</v>
      </c>
      <c r="X151" s="16" t="s">
        <v>32</v>
      </c>
      <c r="Y151" s="16" t="s">
        <v>33</v>
      </c>
      <c r="Z151" s="16" t="s">
        <v>34</v>
      </c>
      <c r="AA151" s="16" t="s">
        <v>35</v>
      </c>
      <c r="AB151" s="17" t="s">
        <v>36</v>
      </c>
      <c r="AC151" s="18" t="s">
        <v>37</v>
      </c>
      <c r="AD151" s="19" t="s">
        <v>38</v>
      </c>
    </row>
    <row r="152" spans="1:30" outlineLevel="1" x14ac:dyDescent="0.25">
      <c r="A152" s="25" t="s">
        <v>80</v>
      </c>
      <c r="B152" s="26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8">
        <f t="shared" ref="AC152:AC161" si="159">SUM(C152:AB152)</f>
        <v>0</v>
      </c>
      <c r="AD152" s="29">
        <f t="shared" ref="AD152:AD161" si="160">B152-AC152</f>
        <v>0</v>
      </c>
    </row>
    <row r="153" spans="1:30" outlineLevel="1" x14ac:dyDescent="0.25">
      <c r="A153" s="35" t="s">
        <v>43</v>
      </c>
      <c r="B153" s="31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8">
        <f t="shared" si="159"/>
        <v>0</v>
      </c>
      <c r="AD153" s="29">
        <f t="shared" si="160"/>
        <v>0</v>
      </c>
    </row>
    <row r="154" spans="1:30" outlineLevel="1" x14ac:dyDescent="0.25">
      <c r="A154" s="25" t="s">
        <v>44</v>
      </c>
      <c r="B154" s="31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31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8">
        <f t="shared" si="159"/>
        <v>0</v>
      </c>
      <c r="AD154" s="29">
        <f t="shared" si="160"/>
        <v>0</v>
      </c>
    </row>
    <row r="155" spans="1:30" outlineLevel="1" x14ac:dyDescent="0.25">
      <c r="A155" s="25" t="s">
        <v>45</v>
      </c>
      <c r="B155" s="31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31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8">
        <f t="shared" si="159"/>
        <v>0</v>
      </c>
      <c r="AD155" s="29">
        <f t="shared" si="160"/>
        <v>0</v>
      </c>
    </row>
    <row r="156" spans="1:30" outlineLevel="1" x14ac:dyDescent="0.25">
      <c r="A156" s="25" t="s">
        <v>46</v>
      </c>
      <c r="B156" s="31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31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8">
        <f t="shared" si="159"/>
        <v>0</v>
      </c>
      <c r="AD156" s="29">
        <f t="shared" si="160"/>
        <v>0</v>
      </c>
    </row>
    <row r="157" spans="1:30" outlineLevel="1" x14ac:dyDescent="0.25">
      <c r="A157" s="25" t="s">
        <v>47</v>
      </c>
      <c r="B157" s="31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31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8">
        <f t="shared" si="159"/>
        <v>0</v>
      </c>
      <c r="AD157" s="29">
        <f t="shared" si="160"/>
        <v>0</v>
      </c>
    </row>
    <row r="158" spans="1:30" outlineLevel="1" x14ac:dyDescent="0.25">
      <c r="A158" s="25" t="s">
        <v>48</v>
      </c>
      <c r="B158" s="31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31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8">
        <f t="shared" si="159"/>
        <v>0</v>
      </c>
      <c r="AD158" s="29">
        <f t="shared" si="160"/>
        <v>0</v>
      </c>
    </row>
    <row r="159" spans="1:30" outlineLevel="1" x14ac:dyDescent="0.25">
      <c r="A159" s="25" t="s">
        <v>49</v>
      </c>
      <c r="B159" s="31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31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8">
        <f t="shared" si="159"/>
        <v>0</v>
      </c>
      <c r="AD159" s="29">
        <f t="shared" si="160"/>
        <v>0</v>
      </c>
    </row>
    <row r="160" spans="1:30" outlineLevel="1" x14ac:dyDescent="0.25">
      <c r="A160" s="25" t="s">
        <v>50</v>
      </c>
      <c r="B160" s="31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31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8">
        <f t="shared" si="159"/>
        <v>0</v>
      </c>
      <c r="AD160" s="29">
        <f t="shared" si="160"/>
        <v>0</v>
      </c>
    </row>
    <row r="161" spans="1:30" outlineLevel="1" x14ac:dyDescent="0.25">
      <c r="A161" s="25" t="s">
        <v>51</v>
      </c>
      <c r="B161" s="31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31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8">
        <f t="shared" si="159"/>
        <v>0</v>
      </c>
      <c r="AD161" s="29">
        <f t="shared" si="160"/>
        <v>0</v>
      </c>
    </row>
    <row r="162" spans="1:30" outlineLevel="1" x14ac:dyDescent="0.25">
      <c r="A162" s="35" t="s">
        <v>52</v>
      </c>
      <c r="B162" s="39">
        <f>SUM(B152:B161)</f>
        <v>0</v>
      </c>
      <c r="C162" s="39">
        <f t="shared" ref="C162:AB162" si="161">SUM(C152:C161)</f>
        <v>0</v>
      </c>
      <c r="D162" s="39">
        <f t="shared" si="161"/>
        <v>0</v>
      </c>
      <c r="E162" s="39">
        <f t="shared" si="161"/>
        <v>0</v>
      </c>
      <c r="F162" s="39">
        <f t="shared" si="161"/>
        <v>0</v>
      </c>
      <c r="G162" s="39">
        <f t="shared" si="161"/>
        <v>0</v>
      </c>
      <c r="H162" s="39">
        <f t="shared" si="161"/>
        <v>0</v>
      </c>
      <c r="I162" s="39">
        <f t="shared" si="161"/>
        <v>0</v>
      </c>
      <c r="J162" s="39">
        <f t="shared" si="161"/>
        <v>0</v>
      </c>
      <c r="K162" s="39">
        <f t="shared" si="161"/>
        <v>0</v>
      </c>
      <c r="L162" s="39">
        <f t="shared" si="161"/>
        <v>0</v>
      </c>
      <c r="M162" s="39">
        <f t="shared" si="161"/>
        <v>0</v>
      </c>
      <c r="N162" s="39">
        <f t="shared" si="161"/>
        <v>0</v>
      </c>
      <c r="O162" s="39">
        <f t="shared" si="161"/>
        <v>0</v>
      </c>
      <c r="P162" s="39">
        <f t="shared" si="161"/>
        <v>0</v>
      </c>
      <c r="Q162" s="39">
        <f t="shared" si="161"/>
        <v>0</v>
      </c>
      <c r="R162" s="39">
        <f t="shared" si="161"/>
        <v>0</v>
      </c>
      <c r="S162" s="39">
        <f t="shared" si="161"/>
        <v>0</v>
      </c>
      <c r="T162" s="39">
        <f t="shared" si="161"/>
        <v>0</v>
      </c>
      <c r="U162" s="39">
        <f t="shared" si="161"/>
        <v>0</v>
      </c>
      <c r="V162" s="39">
        <f t="shared" si="161"/>
        <v>0</v>
      </c>
      <c r="W162" s="39">
        <f t="shared" si="161"/>
        <v>0</v>
      </c>
      <c r="X162" s="39">
        <f t="shared" si="161"/>
        <v>0</v>
      </c>
      <c r="Y162" s="39">
        <f t="shared" si="161"/>
        <v>0</v>
      </c>
      <c r="Z162" s="39">
        <f t="shared" si="161"/>
        <v>0</v>
      </c>
      <c r="AA162" s="39">
        <f t="shared" si="161"/>
        <v>0</v>
      </c>
      <c r="AB162" s="39">
        <f t="shared" si="161"/>
        <v>0</v>
      </c>
      <c r="AC162" s="39">
        <f>SUM(AC152:AC161)</f>
        <v>0</v>
      </c>
      <c r="AD162" s="31">
        <f>SUM(AD152:AD161)</f>
        <v>0</v>
      </c>
    </row>
    <row r="163" spans="1:30" outlineLevel="1" x14ac:dyDescent="0.25"/>
    <row r="164" spans="1:30" outlineLevel="1" x14ac:dyDescent="0.25"/>
    <row r="165" spans="1:30" ht="33.75" outlineLevel="1" x14ac:dyDescent="0.25">
      <c r="A165" s="12" t="str">
        <f>$B$4</f>
        <v>NFL SWEATPANT</v>
      </c>
      <c r="B165" s="13"/>
      <c r="C165" s="14" t="str">
        <f t="shared" ref="C165:D165" si="162">C$11</f>
        <v>CAN - TOP</v>
      </c>
      <c r="D165" s="14" t="str">
        <f t="shared" si="162"/>
        <v>CAN - MRK</v>
      </c>
      <c r="E165" s="14" t="str">
        <f>E$11</f>
        <v>CAN - Fanatics US</v>
      </c>
      <c r="F165" s="14" t="str">
        <f t="shared" ref="F165:P165" si="163">F$11</f>
        <v>CAN - Fanatics CAN</v>
      </c>
      <c r="G165" s="14" t="str">
        <f t="shared" si="163"/>
        <v>CAN - Fanatics INT</v>
      </c>
      <c r="H165" s="14" t="str">
        <f t="shared" si="163"/>
        <v>Fanatics In-Venue</v>
      </c>
      <c r="I165" s="14" t="str">
        <f t="shared" si="163"/>
        <v>Team/Venue 1</v>
      </c>
      <c r="J165" s="14" t="str">
        <f t="shared" si="163"/>
        <v>Team/Venue 2</v>
      </c>
      <c r="K165" s="14" t="str">
        <f t="shared" si="163"/>
        <v>Team/Venue 3</v>
      </c>
      <c r="L165" s="14" t="str">
        <f t="shared" si="163"/>
        <v>Team/Venue 4</v>
      </c>
      <c r="M165" s="14" t="str">
        <f t="shared" si="163"/>
        <v>Team/Venue 5</v>
      </c>
      <c r="N165" s="14" t="str">
        <f t="shared" si="163"/>
        <v>Team/Venue 6</v>
      </c>
      <c r="O165" s="14" t="str">
        <f t="shared" si="163"/>
        <v>CAN - CONTRACTUAL</v>
      </c>
      <c r="P165" s="15" t="str">
        <f t="shared" si="163"/>
        <v>CAN - ECA</v>
      </c>
      <c r="Q165" s="15" t="s">
        <v>25</v>
      </c>
      <c r="R165" s="15" t="s">
        <v>26</v>
      </c>
      <c r="S165" s="15" t="s">
        <v>27</v>
      </c>
      <c r="T165" s="15" t="s">
        <v>28</v>
      </c>
      <c r="U165" s="15" t="s">
        <v>29</v>
      </c>
      <c r="V165" s="15" t="s">
        <v>30</v>
      </c>
      <c r="W165" s="15" t="s">
        <v>31</v>
      </c>
      <c r="X165" s="16" t="s">
        <v>32</v>
      </c>
      <c r="Y165" s="16" t="s">
        <v>33</v>
      </c>
      <c r="Z165" s="16" t="s">
        <v>34</v>
      </c>
      <c r="AA165" s="16" t="s">
        <v>35</v>
      </c>
      <c r="AB165" s="17" t="s">
        <v>36</v>
      </c>
      <c r="AC165" s="18" t="s">
        <v>37</v>
      </c>
      <c r="AD165" s="19" t="s">
        <v>38</v>
      </c>
    </row>
    <row r="166" spans="1:30" outlineLevel="1" x14ac:dyDescent="0.25">
      <c r="A166" s="25" t="s">
        <v>80</v>
      </c>
      <c r="B166" s="26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8">
        <f t="shared" ref="AC166:AC175" si="164">SUM(C166:AB166)</f>
        <v>0</v>
      </c>
      <c r="AD166" s="29">
        <f t="shared" ref="AD166:AD175" si="165">B166-AC166</f>
        <v>0</v>
      </c>
    </row>
    <row r="167" spans="1:30" outlineLevel="1" x14ac:dyDescent="0.25">
      <c r="A167" s="35" t="s">
        <v>43</v>
      </c>
      <c r="B167" s="31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8">
        <f t="shared" si="164"/>
        <v>0</v>
      </c>
      <c r="AD167" s="29">
        <f t="shared" si="165"/>
        <v>0</v>
      </c>
    </row>
    <row r="168" spans="1:30" outlineLevel="1" x14ac:dyDescent="0.25">
      <c r="A168" s="25" t="s">
        <v>44</v>
      </c>
      <c r="B168" s="31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31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8">
        <f t="shared" si="164"/>
        <v>0</v>
      </c>
      <c r="AD168" s="29">
        <f t="shared" si="165"/>
        <v>0</v>
      </c>
    </row>
    <row r="169" spans="1:30" outlineLevel="1" x14ac:dyDescent="0.25">
      <c r="A169" s="25" t="s">
        <v>45</v>
      </c>
      <c r="B169" s="31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31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8">
        <f t="shared" si="164"/>
        <v>0</v>
      </c>
      <c r="AD169" s="29">
        <f t="shared" si="165"/>
        <v>0</v>
      </c>
    </row>
    <row r="170" spans="1:30" outlineLevel="1" x14ac:dyDescent="0.25">
      <c r="A170" s="25" t="s">
        <v>46</v>
      </c>
      <c r="B170" s="31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31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8">
        <f t="shared" si="164"/>
        <v>0</v>
      </c>
      <c r="AD170" s="29">
        <f t="shared" si="165"/>
        <v>0</v>
      </c>
    </row>
    <row r="171" spans="1:30" outlineLevel="1" x14ac:dyDescent="0.25">
      <c r="A171" s="25" t="s">
        <v>47</v>
      </c>
      <c r="B171" s="31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31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8">
        <f t="shared" si="164"/>
        <v>0</v>
      </c>
      <c r="AD171" s="29">
        <f t="shared" si="165"/>
        <v>0</v>
      </c>
    </row>
    <row r="172" spans="1:30" outlineLevel="1" x14ac:dyDescent="0.25">
      <c r="A172" s="25" t="s">
        <v>48</v>
      </c>
      <c r="B172" s="31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31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8">
        <f t="shared" si="164"/>
        <v>0</v>
      </c>
      <c r="AD172" s="29">
        <f t="shared" si="165"/>
        <v>0</v>
      </c>
    </row>
    <row r="173" spans="1:30" outlineLevel="1" x14ac:dyDescent="0.25">
      <c r="A173" s="25" t="s">
        <v>49</v>
      </c>
      <c r="B173" s="31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31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8">
        <f t="shared" si="164"/>
        <v>0</v>
      </c>
      <c r="AD173" s="29">
        <f t="shared" si="165"/>
        <v>0</v>
      </c>
    </row>
    <row r="174" spans="1:30" outlineLevel="1" x14ac:dyDescent="0.25">
      <c r="A174" s="25" t="s">
        <v>50</v>
      </c>
      <c r="B174" s="31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31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8">
        <f t="shared" si="164"/>
        <v>0</v>
      </c>
      <c r="AD174" s="29">
        <f t="shared" si="165"/>
        <v>0</v>
      </c>
    </row>
    <row r="175" spans="1:30" outlineLevel="1" x14ac:dyDescent="0.25">
      <c r="A175" s="25" t="s">
        <v>51</v>
      </c>
      <c r="B175" s="31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31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8">
        <f t="shared" si="164"/>
        <v>0</v>
      </c>
      <c r="AD175" s="29">
        <f t="shared" si="165"/>
        <v>0</v>
      </c>
    </row>
    <row r="176" spans="1:30" outlineLevel="1" x14ac:dyDescent="0.25">
      <c r="A176" s="35" t="s">
        <v>52</v>
      </c>
      <c r="B176" s="39">
        <f>SUM(B166:B175)</f>
        <v>0</v>
      </c>
      <c r="C176" s="39">
        <f t="shared" ref="C176:AB176" si="166">SUM(C166:C175)</f>
        <v>0</v>
      </c>
      <c r="D176" s="39">
        <f t="shared" si="166"/>
        <v>0</v>
      </c>
      <c r="E176" s="39">
        <f t="shared" si="166"/>
        <v>0</v>
      </c>
      <c r="F176" s="39">
        <f t="shared" si="166"/>
        <v>0</v>
      </c>
      <c r="G176" s="39">
        <f t="shared" si="166"/>
        <v>0</v>
      </c>
      <c r="H176" s="39">
        <f t="shared" si="166"/>
        <v>0</v>
      </c>
      <c r="I176" s="39">
        <f t="shared" si="166"/>
        <v>0</v>
      </c>
      <c r="J176" s="39">
        <f t="shared" si="166"/>
        <v>0</v>
      </c>
      <c r="K176" s="39">
        <f t="shared" si="166"/>
        <v>0</v>
      </c>
      <c r="L176" s="39">
        <f t="shared" si="166"/>
        <v>0</v>
      </c>
      <c r="M176" s="39">
        <f t="shared" si="166"/>
        <v>0</v>
      </c>
      <c r="N176" s="39">
        <f t="shared" si="166"/>
        <v>0</v>
      </c>
      <c r="O176" s="39">
        <f t="shared" si="166"/>
        <v>0</v>
      </c>
      <c r="P176" s="39">
        <f t="shared" si="166"/>
        <v>0</v>
      </c>
      <c r="Q176" s="39">
        <f t="shared" si="166"/>
        <v>0</v>
      </c>
      <c r="R176" s="39">
        <f t="shared" si="166"/>
        <v>0</v>
      </c>
      <c r="S176" s="39">
        <f t="shared" si="166"/>
        <v>0</v>
      </c>
      <c r="T176" s="39">
        <f t="shared" si="166"/>
        <v>0</v>
      </c>
      <c r="U176" s="39">
        <f t="shared" si="166"/>
        <v>0</v>
      </c>
      <c r="V176" s="39">
        <f t="shared" si="166"/>
        <v>0</v>
      </c>
      <c r="W176" s="39">
        <f t="shared" si="166"/>
        <v>0</v>
      </c>
      <c r="X176" s="39">
        <f t="shared" si="166"/>
        <v>0</v>
      </c>
      <c r="Y176" s="39">
        <f t="shared" si="166"/>
        <v>0</v>
      </c>
      <c r="Z176" s="39">
        <f t="shared" si="166"/>
        <v>0</v>
      </c>
      <c r="AA176" s="39">
        <f t="shared" si="166"/>
        <v>0</v>
      </c>
      <c r="AB176" s="39">
        <f t="shared" si="166"/>
        <v>0</v>
      </c>
      <c r="AC176" s="39">
        <f>SUM(AC166:AC175)</f>
        <v>0</v>
      </c>
      <c r="AD176" s="31">
        <f>SUM(AD166:AD175)</f>
        <v>0</v>
      </c>
    </row>
    <row r="177" spans="1:30" outlineLevel="1" x14ac:dyDescent="0.25"/>
    <row r="178" spans="1:30" outlineLevel="1" x14ac:dyDescent="0.25"/>
    <row r="179" spans="1:30" ht="33.75" outlineLevel="1" x14ac:dyDescent="0.25">
      <c r="A179" s="12" t="str">
        <f>$B$4</f>
        <v>NFL SWEATPANT</v>
      </c>
      <c r="B179" s="13"/>
      <c r="C179" s="14" t="str">
        <f t="shared" ref="C179:D179" si="167">C$11</f>
        <v>CAN - TOP</v>
      </c>
      <c r="D179" s="14" t="str">
        <f t="shared" si="167"/>
        <v>CAN - MRK</v>
      </c>
      <c r="E179" s="14" t="str">
        <f>E$11</f>
        <v>CAN - Fanatics US</v>
      </c>
      <c r="F179" s="14" t="str">
        <f t="shared" ref="F179:P179" si="168">F$11</f>
        <v>CAN - Fanatics CAN</v>
      </c>
      <c r="G179" s="14" t="str">
        <f t="shared" si="168"/>
        <v>CAN - Fanatics INT</v>
      </c>
      <c r="H179" s="14" t="str">
        <f t="shared" si="168"/>
        <v>Fanatics In-Venue</v>
      </c>
      <c r="I179" s="14" t="str">
        <f t="shared" si="168"/>
        <v>Team/Venue 1</v>
      </c>
      <c r="J179" s="14" t="str">
        <f t="shared" si="168"/>
        <v>Team/Venue 2</v>
      </c>
      <c r="K179" s="14" t="str">
        <f t="shared" si="168"/>
        <v>Team/Venue 3</v>
      </c>
      <c r="L179" s="14" t="str">
        <f t="shared" si="168"/>
        <v>Team/Venue 4</v>
      </c>
      <c r="M179" s="14" t="str">
        <f t="shared" si="168"/>
        <v>Team/Venue 5</v>
      </c>
      <c r="N179" s="14" t="str">
        <f t="shared" si="168"/>
        <v>Team/Venue 6</v>
      </c>
      <c r="O179" s="14" t="str">
        <f t="shared" si="168"/>
        <v>CAN - CONTRACTUAL</v>
      </c>
      <c r="P179" s="15" t="str">
        <f t="shared" si="168"/>
        <v>CAN - ECA</v>
      </c>
      <c r="Q179" s="15" t="s">
        <v>25</v>
      </c>
      <c r="R179" s="15" t="s">
        <v>26</v>
      </c>
      <c r="S179" s="15" t="s">
        <v>27</v>
      </c>
      <c r="T179" s="15" t="s">
        <v>28</v>
      </c>
      <c r="U179" s="15" t="s">
        <v>29</v>
      </c>
      <c r="V179" s="15" t="s">
        <v>30</v>
      </c>
      <c r="W179" s="15" t="s">
        <v>31</v>
      </c>
      <c r="X179" s="16" t="s">
        <v>32</v>
      </c>
      <c r="Y179" s="16" t="s">
        <v>33</v>
      </c>
      <c r="Z179" s="16" t="s">
        <v>34</v>
      </c>
      <c r="AA179" s="16" t="s">
        <v>35</v>
      </c>
      <c r="AB179" s="17" t="s">
        <v>36</v>
      </c>
      <c r="AC179" s="18" t="s">
        <v>37</v>
      </c>
      <c r="AD179" s="19" t="s">
        <v>38</v>
      </c>
    </row>
    <row r="180" spans="1:30" outlineLevel="1" x14ac:dyDescent="0.25">
      <c r="A180" s="25" t="s">
        <v>80</v>
      </c>
      <c r="B180" s="26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8">
        <f t="shared" ref="AC180:AC189" si="169">SUM(C180:AB180)</f>
        <v>0</v>
      </c>
      <c r="AD180" s="29">
        <f t="shared" ref="AD180:AD189" si="170">B180-AC180</f>
        <v>0</v>
      </c>
    </row>
    <row r="181" spans="1:30" outlineLevel="1" x14ac:dyDescent="0.25">
      <c r="A181" s="35" t="s">
        <v>43</v>
      </c>
      <c r="B181" s="31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8">
        <f t="shared" si="169"/>
        <v>0</v>
      </c>
      <c r="AD181" s="29">
        <f t="shared" si="170"/>
        <v>0</v>
      </c>
    </row>
    <row r="182" spans="1:30" outlineLevel="1" x14ac:dyDescent="0.25">
      <c r="A182" s="25" t="s">
        <v>44</v>
      </c>
      <c r="B182" s="31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31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8">
        <f t="shared" si="169"/>
        <v>0</v>
      </c>
      <c r="AD182" s="29">
        <f t="shared" si="170"/>
        <v>0</v>
      </c>
    </row>
    <row r="183" spans="1:30" outlineLevel="1" x14ac:dyDescent="0.25">
      <c r="A183" s="25" t="s">
        <v>45</v>
      </c>
      <c r="B183" s="31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31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8">
        <f t="shared" si="169"/>
        <v>0</v>
      </c>
      <c r="AD183" s="29">
        <f t="shared" si="170"/>
        <v>0</v>
      </c>
    </row>
    <row r="184" spans="1:30" outlineLevel="1" x14ac:dyDescent="0.25">
      <c r="A184" s="25" t="s">
        <v>46</v>
      </c>
      <c r="B184" s="31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31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8">
        <f t="shared" si="169"/>
        <v>0</v>
      </c>
      <c r="AD184" s="29">
        <f t="shared" si="170"/>
        <v>0</v>
      </c>
    </row>
    <row r="185" spans="1:30" outlineLevel="1" x14ac:dyDescent="0.25">
      <c r="A185" s="25" t="s">
        <v>47</v>
      </c>
      <c r="B185" s="31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31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8">
        <f t="shared" si="169"/>
        <v>0</v>
      </c>
      <c r="AD185" s="29">
        <f t="shared" si="170"/>
        <v>0</v>
      </c>
    </row>
    <row r="186" spans="1:30" outlineLevel="1" x14ac:dyDescent="0.25">
      <c r="A186" s="25" t="s">
        <v>48</v>
      </c>
      <c r="B186" s="31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31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8">
        <f t="shared" si="169"/>
        <v>0</v>
      </c>
      <c r="AD186" s="29">
        <f t="shared" si="170"/>
        <v>0</v>
      </c>
    </row>
    <row r="187" spans="1:30" outlineLevel="1" x14ac:dyDescent="0.25">
      <c r="A187" s="25" t="s">
        <v>49</v>
      </c>
      <c r="B187" s="31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31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8">
        <f t="shared" si="169"/>
        <v>0</v>
      </c>
      <c r="AD187" s="29">
        <f t="shared" si="170"/>
        <v>0</v>
      </c>
    </row>
    <row r="188" spans="1:30" outlineLevel="1" x14ac:dyDescent="0.25">
      <c r="A188" s="25" t="s">
        <v>50</v>
      </c>
      <c r="B188" s="31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31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8">
        <f t="shared" si="169"/>
        <v>0</v>
      </c>
      <c r="AD188" s="29">
        <f t="shared" si="170"/>
        <v>0</v>
      </c>
    </row>
    <row r="189" spans="1:30" outlineLevel="1" x14ac:dyDescent="0.25">
      <c r="A189" s="25" t="s">
        <v>51</v>
      </c>
      <c r="B189" s="31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31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8">
        <f t="shared" si="169"/>
        <v>0</v>
      </c>
      <c r="AD189" s="29">
        <f t="shared" si="170"/>
        <v>0</v>
      </c>
    </row>
    <row r="190" spans="1:30" outlineLevel="1" x14ac:dyDescent="0.25">
      <c r="A190" s="35" t="s">
        <v>52</v>
      </c>
      <c r="B190" s="39">
        <f>SUM(B180:B189)</f>
        <v>0</v>
      </c>
      <c r="C190" s="39">
        <f t="shared" ref="C190:AB190" si="171">SUM(C180:C189)</f>
        <v>0</v>
      </c>
      <c r="D190" s="39">
        <f t="shared" si="171"/>
        <v>0</v>
      </c>
      <c r="E190" s="39">
        <f t="shared" si="171"/>
        <v>0</v>
      </c>
      <c r="F190" s="39">
        <f t="shared" si="171"/>
        <v>0</v>
      </c>
      <c r="G190" s="39">
        <f t="shared" si="171"/>
        <v>0</v>
      </c>
      <c r="H190" s="39">
        <f t="shared" si="171"/>
        <v>0</v>
      </c>
      <c r="I190" s="39">
        <f t="shared" si="171"/>
        <v>0</v>
      </c>
      <c r="J190" s="39">
        <f t="shared" si="171"/>
        <v>0</v>
      </c>
      <c r="K190" s="39">
        <f t="shared" si="171"/>
        <v>0</v>
      </c>
      <c r="L190" s="39">
        <f t="shared" si="171"/>
        <v>0</v>
      </c>
      <c r="M190" s="39">
        <f t="shared" si="171"/>
        <v>0</v>
      </c>
      <c r="N190" s="39">
        <f t="shared" si="171"/>
        <v>0</v>
      </c>
      <c r="O190" s="39">
        <f t="shared" si="171"/>
        <v>0</v>
      </c>
      <c r="P190" s="39">
        <f t="shared" si="171"/>
        <v>0</v>
      </c>
      <c r="Q190" s="39">
        <f t="shared" si="171"/>
        <v>0</v>
      </c>
      <c r="R190" s="39">
        <f t="shared" si="171"/>
        <v>0</v>
      </c>
      <c r="S190" s="39">
        <f t="shared" si="171"/>
        <v>0</v>
      </c>
      <c r="T190" s="39">
        <f t="shared" si="171"/>
        <v>0</v>
      </c>
      <c r="U190" s="39">
        <f t="shared" si="171"/>
        <v>0</v>
      </c>
      <c r="V190" s="39">
        <f t="shared" si="171"/>
        <v>0</v>
      </c>
      <c r="W190" s="39">
        <f t="shared" si="171"/>
        <v>0</v>
      </c>
      <c r="X190" s="39">
        <f t="shared" si="171"/>
        <v>0</v>
      </c>
      <c r="Y190" s="39">
        <f t="shared" si="171"/>
        <v>0</v>
      </c>
      <c r="Z190" s="39">
        <f t="shared" si="171"/>
        <v>0</v>
      </c>
      <c r="AA190" s="39">
        <f t="shared" si="171"/>
        <v>0</v>
      </c>
      <c r="AB190" s="39">
        <f t="shared" si="171"/>
        <v>0</v>
      </c>
      <c r="AC190" s="39">
        <f>SUM(AC180:AC189)</f>
        <v>0</v>
      </c>
      <c r="AD190" s="31">
        <f>SUM(AD180:AD189)</f>
        <v>0</v>
      </c>
    </row>
    <row r="191" spans="1:30" outlineLevel="1" x14ac:dyDescent="0.25"/>
    <row r="192" spans="1:30" outlineLevel="1" x14ac:dyDescent="0.25"/>
    <row r="193" spans="1:30" ht="33.75" outlineLevel="1" x14ac:dyDescent="0.25">
      <c r="A193" s="12" t="str">
        <f>$B$4</f>
        <v>NFL SWEATPANT</v>
      </c>
      <c r="B193" s="13"/>
      <c r="C193" s="14" t="str">
        <f t="shared" ref="C193:D193" si="172">C$11</f>
        <v>CAN - TOP</v>
      </c>
      <c r="D193" s="14" t="str">
        <f t="shared" si="172"/>
        <v>CAN - MRK</v>
      </c>
      <c r="E193" s="14" t="str">
        <f>E$11</f>
        <v>CAN - Fanatics US</v>
      </c>
      <c r="F193" s="14" t="str">
        <f t="shared" ref="F193:P193" si="173">F$11</f>
        <v>CAN - Fanatics CAN</v>
      </c>
      <c r="G193" s="14" t="str">
        <f t="shared" si="173"/>
        <v>CAN - Fanatics INT</v>
      </c>
      <c r="H193" s="14" t="str">
        <f t="shared" si="173"/>
        <v>Fanatics In-Venue</v>
      </c>
      <c r="I193" s="14" t="str">
        <f t="shared" si="173"/>
        <v>Team/Venue 1</v>
      </c>
      <c r="J193" s="14" t="str">
        <f t="shared" si="173"/>
        <v>Team/Venue 2</v>
      </c>
      <c r="K193" s="14" t="str">
        <f t="shared" si="173"/>
        <v>Team/Venue 3</v>
      </c>
      <c r="L193" s="14" t="str">
        <f t="shared" si="173"/>
        <v>Team/Venue 4</v>
      </c>
      <c r="M193" s="14" t="str">
        <f t="shared" si="173"/>
        <v>Team/Venue 5</v>
      </c>
      <c r="N193" s="14" t="str">
        <f t="shared" si="173"/>
        <v>Team/Venue 6</v>
      </c>
      <c r="O193" s="14" t="str">
        <f t="shared" si="173"/>
        <v>CAN - CONTRACTUAL</v>
      </c>
      <c r="P193" s="15" t="str">
        <f t="shared" si="173"/>
        <v>CAN - ECA</v>
      </c>
      <c r="Q193" s="15" t="s">
        <v>25</v>
      </c>
      <c r="R193" s="15" t="s">
        <v>26</v>
      </c>
      <c r="S193" s="15" t="s">
        <v>27</v>
      </c>
      <c r="T193" s="15" t="s">
        <v>28</v>
      </c>
      <c r="U193" s="15" t="s">
        <v>29</v>
      </c>
      <c r="V193" s="15" t="s">
        <v>30</v>
      </c>
      <c r="W193" s="15" t="s">
        <v>31</v>
      </c>
      <c r="X193" s="16" t="s">
        <v>32</v>
      </c>
      <c r="Y193" s="16" t="s">
        <v>33</v>
      </c>
      <c r="Z193" s="16" t="s">
        <v>34</v>
      </c>
      <c r="AA193" s="16" t="s">
        <v>35</v>
      </c>
      <c r="AB193" s="17" t="s">
        <v>36</v>
      </c>
      <c r="AC193" s="18" t="s">
        <v>37</v>
      </c>
      <c r="AD193" s="19" t="s">
        <v>38</v>
      </c>
    </row>
    <row r="194" spans="1:30" outlineLevel="1" x14ac:dyDescent="0.25">
      <c r="A194" s="25" t="s">
        <v>80</v>
      </c>
      <c r="B194" s="26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8">
        <f t="shared" ref="AC194:AC203" si="174">SUM(C194:AB194)</f>
        <v>0</v>
      </c>
      <c r="AD194" s="29">
        <f t="shared" ref="AD194:AD203" si="175">B194-AC194</f>
        <v>0</v>
      </c>
    </row>
    <row r="195" spans="1:30" outlineLevel="1" x14ac:dyDescent="0.25">
      <c r="A195" s="35" t="s">
        <v>43</v>
      </c>
      <c r="B195" s="31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8">
        <f t="shared" si="174"/>
        <v>0</v>
      </c>
      <c r="AD195" s="29">
        <f t="shared" si="175"/>
        <v>0</v>
      </c>
    </row>
    <row r="196" spans="1:30" outlineLevel="1" x14ac:dyDescent="0.25">
      <c r="A196" s="25" t="s">
        <v>44</v>
      </c>
      <c r="B196" s="31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31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8">
        <f t="shared" si="174"/>
        <v>0</v>
      </c>
      <c r="AD196" s="29">
        <f t="shared" si="175"/>
        <v>0</v>
      </c>
    </row>
    <row r="197" spans="1:30" outlineLevel="1" x14ac:dyDescent="0.25">
      <c r="A197" s="25" t="s">
        <v>45</v>
      </c>
      <c r="B197" s="31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31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8">
        <f t="shared" si="174"/>
        <v>0</v>
      </c>
      <c r="AD197" s="29">
        <f t="shared" si="175"/>
        <v>0</v>
      </c>
    </row>
    <row r="198" spans="1:30" outlineLevel="1" x14ac:dyDescent="0.25">
      <c r="A198" s="25" t="s">
        <v>46</v>
      </c>
      <c r="B198" s="31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31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8">
        <f t="shared" si="174"/>
        <v>0</v>
      </c>
      <c r="AD198" s="29">
        <f t="shared" si="175"/>
        <v>0</v>
      </c>
    </row>
    <row r="199" spans="1:30" outlineLevel="1" x14ac:dyDescent="0.25">
      <c r="A199" s="25" t="s">
        <v>47</v>
      </c>
      <c r="B199" s="31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31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8">
        <f t="shared" si="174"/>
        <v>0</v>
      </c>
      <c r="AD199" s="29">
        <f t="shared" si="175"/>
        <v>0</v>
      </c>
    </row>
    <row r="200" spans="1:30" outlineLevel="1" x14ac:dyDescent="0.25">
      <c r="A200" s="25" t="s">
        <v>48</v>
      </c>
      <c r="B200" s="31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31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8">
        <f t="shared" si="174"/>
        <v>0</v>
      </c>
      <c r="AD200" s="29">
        <f t="shared" si="175"/>
        <v>0</v>
      </c>
    </row>
    <row r="201" spans="1:30" outlineLevel="1" x14ac:dyDescent="0.25">
      <c r="A201" s="25" t="s">
        <v>49</v>
      </c>
      <c r="B201" s="31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31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8">
        <f t="shared" si="174"/>
        <v>0</v>
      </c>
      <c r="AD201" s="29">
        <f t="shared" si="175"/>
        <v>0</v>
      </c>
    </row>
    <row r="202" spans="1:30" outlineLevel="1" x14ac:dyDescent="0.25">
      <c r="A202" s="25" t="s">
        <v>50</v>
      </c>
      <c r="B202" s="31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31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8">
        <f t="shared" si="174"/>
        <v>0</v>
      </c>
      <c r="AD202" s="29">
        <f t="shared" si="175"/>
        <v>0</v>
      </c>
    </row>
    <row r="203" spans="1:30" outlineLevel="1" x14ac:dyDescent="0.25">
      <c r="A203" s="25" t="s">
        <v>51</v>
      </c>
      <c r="B203" s="31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31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8">
        <f t="shared" si="174"/>
        <v>0</v>
      </c>
      <c r="AD203" s="29">
        <f t="shared" si="175"/>
        <v>0</v>
      </c>
    </row>
    <row r="204" spans="1:30" outlineLevel="1" x14ac:dyDescent="0.25">
      <c r="A204" s="35" t="s">
        <v>52</v>
      </c>
      <c r="B204" s="39">
        <f>SUM(B194:B203)</f>
        <v>0</v>
      </c>
      <c r="C204" s="39">
        <f t="shared" ref="C204:AB204" si="176">SUM(C194:C203)</f>
        <v>0</v>
      </c>
      <c r="D204" s="39">
        <f t="shared" si="176"/>
        <v>0</v>
      </c>
      <c r="E204" s="39">
        <f t="shared" si="176"/>
        <v>0</v>
      </c>
      <c r="F204" s="39">
        <f t="shared" si="176"/>
        <v>0</v>
      </c>
      <c r="G204" s="39">
        <f t="shared" si="176"/>
        <v>0</v>
      </c>
      <c r="H204" s="39">
        <f t="shared" si="176"/>
        <v>0</v>
      </c>
      <c r="I204" s="39">
        <f t="shared" si="176"/>
        <v>0</v>
      </c>
      <c r="J204" s="39">
        <f t="shared" si="176"/>
        <v>0</v>
      </c>
      <c r="K204" s="39">
        <f t="shared" si="176"/>
        <v>0</v>
      </c>
      <c r="L204" s="39">
        <f t="shared" si="176"/>
        <v>0</v>
      </c>
      <c r="M204" s="39">
        <f t="shared" si="176"/>
        <v>0</v>
      </c>
      <c r="N204" s="39">
        <f t="shared" si="176"/>
        <v>0</v>
      </c>
      <c r="O204" s="39">
        <f t="shared" si="176"/>
        <v>0</v>
      </c>
      <c r="P204" s="39">
        <f t="shared" si="176"/>
        <v>0</v>
      </c>
      <c r="Q204" s="39">
        <f t="shared" si="176"/>
        <v>0</v>
      </c>
      <c r="R204" s="39">
        <f t="shared" si="176"/>
        <v>0</v>
      </c>
      <c r="S204" s="39">
        <f t="shared" si="176"/>
        <v>0</v>
      </c>
      <c r="T204" s="39">
        <f t="shared" si="176"/>
        <v>0</v>
      </c>
      <c r="U204" s="39">
        <f t="shared" si="176"/>
        <v>0</v>
      </c>
      <c r="V204" s="39">
        <f t="shared" si="176"/>
        <v>0</v>
      </c>
      <c r="W204" s="39">
        <f t="shared" si="176"/>
        <v>0</v>
      </c>
      <c r="X204" s="39">
        <f t="shared" si="176"/>
        <v>0</v>
      </c>
      <c r="Y204" s="39">
        <f t="shared" si="176"/>
        <v>0</v>
      </c>
      <c r="Z204" s="39">
        <f t="shared" si="176"/>
        <v>0</v>
      </c>
      <c r="AA204" s="39">
        <f t="shared" si="176"/>
        <v>0</v>
      </c>
      <c r="AB204" s="39">
        <f t="shared" si="176"/>
        <v>0</v>
      </c>
      <c r="AC204" s="39">
        <f>SUM(AC194:AC203)</f>
        <v>0</v>
      </c>
      <c r="AD204" s="31">
        <f>SUM(AD194:AD203)</f>
        <v>0</v>
      </c>
    </row>
    <row r="205" spans="1:30" outlineLevel="1" x14ac:dyDescent="0.25"/>
    <row r="206" spans="1:30" outlineLevel="1" x14ac:dyDescent="0.25"/>
    <row r="207" spans="1:30" ht="33.75" outlineLevel="1" x14ac:dyDescent="0.25">
      <c r="A207" s="12" t="str">
        <f>$B$4</f>
        <v>NFL SWEATPANT</v>
      </c>
      <c r="B207" s="13"/>
      <c r="C207" s="14" t="str">
        <f t="shared" ref="C207:D207" si="177">C$11</f>
        <v>CAN - TOP</v>
      </c>
      <c r="D207" s="14" t="str">
        <f t="shared" si="177"/>
        <v>CAN - MRK</v>
      </c>
      <c r="E207" s="14" t="str">
        <f>E$11</f>
        <v>CAN - Fanatics US</v>
      </c>
      <c r="F207" s="14" t="str">
        <f t="shared" ref="F207:P207" si="178">F$11</f>
        <v>CAN - Fanatics CAN</v>
      </c>
      <c r="G207" s="14" t="str">
        <f t="shared" si="178"/>
        <v>CAN - Fanatics INT</v>
      </c>
      <c r="H207" s="14" t="str">
        <f t="shared" si="178"/>
        <v>Fanatics In-Venue</v>
      </c>
      <c r="I207" s="14" t="str">
        <f t="shared" si="178"/>
        <v>Team/Venue 1</v>
      </c>
      <c r="J207" s="14" t="str">
        <f t="shared" si="178"/>
        <v>Team/Venue 2</v>
      </c>
      <c r="K207" s="14" t="str">
        <f t="shared" si="178"/>
        <v>Team/Venue 3</v>
      </c>
      <c r="L207" s="14" t="str">
        <f t="shared" si="178"/>
        <v>Team/Venue 4</v>
      </c>
      <c r="M207" s="14" t="str">
        <f t="shared" si="178"/>
        <v>Team/Venue 5</v>
      </c>
      <c r="N207" s="14" t="str">
        <f t="shared" si="178"/>
        <v>Team/Venue 6</v>
      </c>
      <c r="O207" s="14" t="str">
        <f t="shared" si="178"/>
        <v>CAN - CONTRACTUAL</v>
      </c>
      <c r="P207" s="15" t="str">
        <f t="shared" si="178"/>
        <v>CAN - ECA</v>
      </c>
      <c r="Q207" s="15" t="s">
        <v>25</v>
      </c>
      <c r="R207" s="15" t="s">
        <v>26</v>
      </c>
      <c r="S207" s="15" t="s">
        <v>27</v>
      </c>
      <c r="T207" s="15" t="s">
        <v>28</v>
      </c>
      <c r="U207" s="15" t="s">
        <v>29</v>
      </c>
      <c r="V207" s="15" t="s">
        <v>30</v>
      </c>
      <c r="W207" s="15" t="s">
        <v>31</v>
      </c>
      <c r="X207" s="16" t="s">
        <v>32</v>
      </c>
      <c r="Y207" s="16" t="s">
        <v>33</v>
      </c>
      <c r="Z207" s="16" t="s">
        <v>34</v>
      </c>
      <c r="AA207" s="16" t="s">
        <v>35</v>
      </c>
      <c r="AB207" s="17" t="s">
        <v>36</v>
      </c>
      <c r="AC207" s="18" t="s">
        <v>37</v>
      </c>
      <c r="AD207" s="19" t="s">
        <v>38</v>
      </c>
    </row>
    <row r="208" spans="1:30" outlineLevel="1" x14ac:dyDescent="0.25">
      <c r="A208" s="25" t="s">
        <v>80</v>
      </c>
      <c r="B208" s="26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8">
        <f t="shared" ref="AC208:AC217" si="179">SUM(C208:AB208)</f>
        <v>0</v>
      </c>
      <c r="AD208" s="29">
        <f t="shared" ref="AD208:AD217" si="180">B208-AC208</f>
        <v>0</v>
      </c>
    </row>
    <row r="209" spans="1:30" outlineLevel="1" x14ac:dyDescent="0.25">
      <c r="A209" s="35" t="s">
        <v>43</v>
      </c>
      <c r="B209" s="31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8">
        <f t="shared" si="179"/>
        <v>0</v>
      </c>
      <c r="AD209" s="29">
        <f t="shared" si="180"/>
        <v>0</v>
      </c>
    </row>
    <row r="210" spans="1:30" outlineLevel="1" x14ac:dyDescent="0.25">
      <c r="A210" s="25" t="s">
        <v>44</v>
      </c>
      <c r="B210" s="31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31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8">
        <f t="shared" si="179"/>
        <v>0</v>
      </c>
      <c r="AD210" s="29">
        <f t="shared" si="180"/>
        <v>0</v>
      </c>
    </row>
    <row r="211" spans="1:30" outlineLevel="1" x14ac:dyDescent="0.25">
      <c r="A211" s="25" t="s">
        <v>45</v>
      </c>
      <c r="B211" s="31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31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8">
        <f t="shared" si="179"/>
        <v>0</v>
      </c>
      <c r="AD211" s="29">
        <f t="shared" si="180"/>
        <v>0</v>
      </c>
    </row>
    <row r="212" spans="1:30" outlineLevel="1" x14ac:dyDescent="0.25">
      <c r="A212" s="25" t="s">
        <v>46</v>
      </c>
      <c r="B212" s="31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31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8">
        <f t="shared" si="179"/>
        <v>0</v>
      </c>
      <c r="AD212" s="29">
        <f t="shared" si="180"/>
        <v>0</v>
      </c>
    </row>
    <row r="213" spans="1:30" outlineLevel="1" x14ac:dyDescent="0.25">
      <c r="A213" s="25" t="s">
        <v>47</v>
      </c>
      <c r="B213" s="31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31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8">
        <f t="shared" si="179"/>
        <v>0</v>
      </c>
      <c r="AD213" s="29">
        <f t="shared" si="180"/>
        <v>0</v>
      </c>
    </row>
    <row r="214" spans="1:30" outlineLevel="1" x14ac:dyDescent="0.25">
      <c r="A214" s="25" t="s">
        <v>48</v>
      </c>
      <c r="B214" s="31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31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8">
        <f t="shared" si="179"/>
        <v>0</v>
      </c>
      <c r="AD214" s="29">
        <f t="shared" si="180"/>
        <v>0</v>
      </c>
    </row>
    <row r="215" spans="1:30" outlineLevel="1" x14ac:dyDescent="0.25">
      <c r="A215" s="25" t="s">
        <v>49</v>
      </c>
      <c r="B215" s="31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31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8">
        <f t="shared" si="179"/>
        <v>0</v>
      </c>
      <c r="AD215" s="29">
        <f t="shared" si="180"/>
        <v>0</v>
      </c>
    </row>
    <row r="216" spans="1:30" outlineLevel="1" x14ac:dyDescent="0.25">
      <c r="A216" s="25" t="s">
        <v>50</v>
      </c>
      <c r="B216" s="31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31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8">
        <f t="shared" si="179"/>
        <v>0</v>
      </c>
      <c r="AD216" s="29">
        <f t="shared" si="180"/>
        <v>0</v>
      </c>
    </row>
    <row r="217" spans="1:30" outlineLevel="1" x14ac:dyDescent="0.25">
      <c r="A217" s="25" t="s">
        <v>51</v>
      </c>
      <c r="B217" s="31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31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8">
        <f t="shared" si="179"/>
        <v>0</v>
      </c>
      <c r="AD217" s="29">
        <f t="shared" si="180"/>
        <v>0</v>
      </c>
    </row>
    <row r="218" spans="1:30" outlineLevel="1" x14ac:dyDescent="0.25">
      <c r="A218" s="35" t="s">
        <v>52</v>
      </c>
      <c r="B218" s="39">
        <f>SUM(B208:B217)</f>
        <v>0</v>
      </c>
      <c r="C218" s="39">
        <f t="shared" ref="C218:AB218" si="181">SUM(C208:C217)</f>
        <v>0</v>
      </c>
      <c r="D218" s="39">
        <f t="shared" si="181"/>
        <v>0</v>
      </c>
      <c r="E218" s="39">
        <f t="shared" si="181"/>
        <v>0</v>
      </c>
      <c r="F218" s="39">
        <f t="shared" si="181"/>
        <v>0</v>
      </c>
      <c r="G218" s="39">
        <f t="shared" si="181"/>
        <v>0</v>
      </c>
      <c r="H218" s="39">
        <f t="shared" si="181"/>
        <v>0</v>
      </c>
      <c r="I218" s="39">
        <f t="shared" si="181"/>
        <v>0</v>
      </c>
      <c r="J218" s="39">
        <f t="shared" si="181"/>
        <v>0</v>
      </c>
      <c r="K218" s="39">
        <f t="shared" si="181"/>
        <v>0</v>
      </c>
      <c r="L218" s="39">
        <f t="shared" si="181"/>
        <v>0</v>
      </c>
      <c r="M218" s="39">
        <f t="shared" si="181"/>
        <v>0</v>
      </c>
      <c r="N218" s="39">
        <f t="shared" si="181"/>
        <v>0</v>
      </c>
      <c r="O218" s="39">
        <f t="shared" si="181"/>
        <v>0</v>
      </c>
      <c r="P218" s="39">
        <f t="shared" si="181"/>
        <v>0</v>
      </c>
      <c r="Q218" s="39">
        <f t="shared" si="181"/>
        <v>0</v>
      </c>
      <c r="R218" s="39">
        <f t="shared" si="181"/>
        <v>0</v>
      </c>
      <c r="S218" s="39">
        <f t="shared" si="181"/>
        <v>0</v>
      </c>
      <c r="T218" s="39">
        <f t="shared" si="181"/>
        <v>0</v>
      </c>
      <c r="U218" s="39">
        <f t="shared" si="181"/>
        <v>0</v>
      </c>
      <c r="V218" s="39">
        <f t="shared" si="181"/>
        <v>0</v>
      </c>
      <c r="W218" s="39">
        <f t="shared" si="181"/>
        <v>0</v>
      </c>
      <c r="X218" s="39">
        <f t="shared" si="181"/>
        <v>0</v>
      </c>
      <c r="Y218" s="39">
        <f t="shared" si="181"/>
        <v>0</v>
      </c>
      <c r="Z218" s="39">
        <f t="shared" si="181"/>
        <v>0</v>
      </c>
      <c r="AA218" s="39">
        <f t="shared" si="181"/>
        <v>0</v>
      </c>
      <c r="AB218" s="39">
        <f t="shared" si="181"/>
        <v>0</v>
      </c>
      <c r="AC218" s="39">
        <f>SUM(AC208:AC217)</f>
        <v>0</v>
      </c>
      <c r="AD218" s="31">
        <f>SUM(AD208:AD217)</f>
        <v>0</v>
      </c>
    </row>
    <row r="219" spans="1:30" outlineLevel="1" x14ac:dyDescent="0.25"/>
    <row r="220" spans="1:30" outlineLevel="1" x14ac:dyDescent="0.25"/>
    <row r="221" spans="1:30" ht="33.75" outlineLevel="1" x14ac:dyDescent="0.25">
      <c r="A221" s="12" t="str">
        <f>$B$4</f>
        <v>NFL SWEATPANT</v>
      </c>
      <c r="B221" s="13"/>
      <c r="C221" s="14" t="str">
        <f t="shared" ref="C221:D221" si="182">C$11</f>
        <v>CAN - TOP</v>
      </c>
      <c r="D221" s="14" t="str">
        <f t="shared" si="182"/>
        <v>CAN - MRK</v>
      </c>
      <c r="E221" s="14" t="str">
        <f>E$11</f>
        <v>CAN - Fanatics US</v>
      </c>
      <c r="F221" s="14" t="str">
        <f t="shared" ref="F221:P221" si="183">F$11</f>
        <v>CAN - Fanatics CAN</v>
      </c>
      <c r="G221" s="14" t="str">
        <f t="shared" si="183"/>
        <v>CAN - Fanatics INT</v>
      </c>
      <c r="H221" s="14" t="str">
        <f t="shared" si="183"/>
        <v>Fanatics In-Venue</v>
      </c>
      <c r="I221" s="14" t="str">
        <f t="shared" si="183"/>
        <v>Team/Venue 1</v>
      </c>
      <c r="J221" s="14" t="str">
        <f t="shared" si="183"/>
        <v>Team/Venue 2</v>
      </c>
      <c r="K221" s="14" t="str">
        <f t="shared" si="183"/>
        <v>Team/Venue 3</v>
      </c>
      <c r="L221" s="14" t="str">
        <f t="shared" si="183"/>
        <v>Team/Venue 4</v>
      </c>
      <c r="M221" s="14" t="str">
        <f t="shared" si="183"/>
        <v>Team/Venue 5</v>
      </c>
      <c r="N221" s="14" t="str">
        <f t="shared" si="183"/>
        <v>Team/Venue 6</v>
      </c>
      <c r="O221" s="14" t="str">
        <f t="shared" si="183"/>
        <v>CAN - CONTRACTUAL</v>
      </c>
      <c r="P221" s="15" t="str">
        <f t="shared" si="183"/>
        <v>CAN - ECA</v>
      </c>
      <c r="Q221" s="15" t="s">
        <v>25</v>
      </c>
      <c r="R221" s="15" t="s">
        <v>26</v>
      </c>
      <c r="S221" s="15" t="s">
        <v>27</v>
      </c>
      <c r="T221" s="15" t="s">
        <v>28</v>
      </c>
      <c r="U221" s="15" t="s">
        <v>29</v>
      </c>
      <c r="V221" s="15" t="s">
        <v>30</v>
      </c>
      <c r="W221" s="15" t="s">
        <v>31</v>
      </c>
      <c r="X221" s="16" t="s">
        <v>32</v>
      </c>
      <c r="Y221" s="16" t="s">
        <v>33</v>
      </c>
      <c r="Z221" s="16" t="s">
        <v>34</v>
      </c>
      <c r="AA221" s="16" t="s">
        <v>35</v>
      </c>
      <c r="AB221" s="17" t="s">
        <v>36</v>
      </c>
      <c r="AC221" s="18" t="s">
        <v>37</v>
      </c>
      <c r="AD221" s="19" t="s">
        <v>38</v>
      </c>
    </row>
    <row r="222" spans="1:30" outlineLevel="1" x14ac:dyDescent="0.25">
      <c r="A222" s="25" t="s">
        <v>80</v>
      </c>
      <c r="B222" s="26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8">
        <f t="shared" ref="AC222:AC231" si="184">SUM(C222:AB222)</f>
        <v>0</v>
      </c>
      <c r="AD222" s="29">
        <f t="shared" ref="AD222:AD231" si="185">B222-AC222</f>
        <v>0</v>
      </c>
    </row>
    <row r="223" spans="1:30" outlineLevel="1" x14ac:dyDescent="0.25">
      <c r="A223" s="35" t="s">
        <v>43</v>
      </c>
      <c r="B223" s="31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8">
        <f t="shared" si="184"/>
        <v>0</v>
      </c>
      <c r="AD223" s="29">
        <f t="shared" si="185"/>
        <v>0</v>
      </c>
    </row>
    <row r="224" spans="1:30" outlineLevel="1" x14ac:dyDescent="0.25">
      <c r="A224" s="25" t="s">
        <v>44</v>
      </c>
      <c r="B224" s="31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31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8">
        <f t="shared" si="184"/>
        <v>0</v>
      </c>
      <c r="AD224" s="29">
        <f t="shared" si="185"/>
        <v>0</v>
      </c>
    </row>
    <row r="225" spans="1:30" outlineLevel="1" x14ac:dyDescent="0.25">
      <c r="A225" s="25" t="s">
        <v>45</v>
      </c>
      <c r="B225" s="31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31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8">
        <f t="shared" si="184"/>
        <v>0</v>
      </c>
      <c r="AD225" s="29">
        <f t="shared" si="185"/>
        <v>0</v>
      </c>
    </row>
    <row r="226" spans="1:30" outlineLevel="1" x14ac:dyDescent="0.25">
      <c r="A226" s="25" t="s">
        <v>46</v>
      </c>
      <c r="B226" s="31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31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8">
        <f t="shared" si="184"/>
        <v>0</v>
      </c>
      <c r="AD226" s="29">
        <f t="shared" si="185"/>
        <v>0</v>
      </c>
    </row>
    <row r="227" spans="1:30" outlineLevel="1" x14ac:dyDescent="0.25">
      <c r="A227" s="25" t="s">
        <v>47</v>
      </c>
      <c r="B227" s="31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31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8">
        <f t="shared" si="184"/>
        <v>0</v>
      </c>
      <c r="AD227" s="29">
        <f t="shared" si="185"/>
        <v>0</v>
      </c>
    </row>
    <row r="228" spans="1:30" outlineLevel="1" x14ac:dyDescent="0.25">
      <c r="A228" s="25" t="s">
        <v>48</v>
      </c>
      <c r="B228" s="31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31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8">
        <f t="shared" si="184"/>
        <v>0</v>
      </c>
      <c r="AD228" s="29">
        <f t="shared" si="185"/>
        <v>0</v>
      </c>
    </row>
    <row r="229" spans="1:30" outlineLevel="1" x14ac:dyDescent="0.25">
      <c r="A229" s="25" t="s">
        <v>49</v>
      </c>
      <c r="B229" s="31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31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8">
        <f t="shared" si="184"/>
        <v>0</v>
      </c>
      <c r="AD229" s="29">
        <f t="shared" si="185"/>
        <v>0</v>
      </c>
    </row>
    <row r="230" spans="1:30" outlineLevel="1" x14ac:dyDescent="0.25">
      <c r="A230" s="25" t="s">
        <v>50</v>
      </c>
      <c r="B230" s="31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31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8">
        <f t="shared" si="184"/>
        <v>0</v>
      </c>
      <c r="AD230" s="29">
        <f t="shared" si="185"/>
        <v>0</v>
      </c>
    </row>
    <row r="231" spans="1:30" outlineLevel="1" x14ac:dyDescent="0.25">
      <c r="A231" s="25" t="s">
        <v>51</v>
      </c>
      <c r="B231" s="31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31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8">
        <f t="shared" si="184"/>
        <v>0</v>
      </c>
      <c r="AD231" s="29">
        <f t="shared" si="185"/>
        <v>0</v>
      </c>
    </row>
    <row r="232" spans="1:30" outlineLevel="1" x14ac:dyDescent="0.25">
      <c r="A232" s="35" t="s">
        <v>52</v>
      </c>
      <c r="B232" s="39">
        <f>SUM(B222:B231)</f>
        <v>0</v>
      </c>
      <c r="C232" s="39">
        <f t="shared" ref="C232:AB232" si="186">SUM(C222:C231)</f>
        <v>0</v>
      </c>
      <c r="D232" s="39">
        <f t="shared" si="186"/>
        <v>0</v>
      </c>
      <c r="E232" s="39">
        <f t="shared" si="186"/>
        <v>0</v>
      </c>
      <c r="F232" s="39">
        <f t="shared" si="186"/>
        <v>0</v>
      </c>
      <c r="G232" s="39">
        <f t="shared" si="186"/>
        <v>0</v>
      </c>
      <c r="H232" s="39">
        <f t="shared" si="186"/>
        <v>0</v>
      </c>
      <c r="I232" s="39">
        <f t="shared" si="186"/>
        <v>0</v>
      </c>
      <c r="J232" s="39">
        <f t="shared" si="186"/>
        <v>0</v>
      </c>
      <c r="K232" s="39">
        <f t="shared" si="186"/>
        <v>0</v>
      </c>
      <c r="L232" s="39">
        <f t="shared" si="186"/>
        <v>0</v>
      </c>
      <c r="M232" s="39">
        <f t="shared" si="186"/>
        <v>0</v>
      </c>
      <c r="N232" s="39">
        <f t="shared" si="186"/>
        <v>0</v>
      </c>
      <c r="O232" s="39">
        <f t="shared" si="186"/>
        <v>0</v>
      </c>
      <c r="P232" s="39">
        <f t="shared" si="186"/>
        <v>0</v>
      </c>
      <c r="Q232" s="39">
        <f t="shared" si="186"/>
        <v>0</v>
      </c>
      <c r="R232" s="39">
        <f t="shared" si="186"/>
        <v>0</v>
      </c>
      <c r="S232" s="39">
        <f t="shared" si="186"/>
        <v>0</v>
      </c>
      <c r="T232" s="39">
        <f t="shared" si="186"/>
        <v>0</v>
      </c>
      <c r="U232" s="39">
        <f t="shared" si="186"/>
        <v>0</v>
      </c>
      <c r="V232" s="39">
        <f t="shared" si="186"/>
        <v>0</v>
      </c>
      <c r="W232" s="39">
        <f t="shared" si="186"/>
        <v>0</v>
      </c>
      <c r="X232" s="39">
        <f t="shared" si="186"/>
        <v>0</v>
      </c>
      <c r="Y232" s="39">
        <f t="shared" si="186"/>
        <v>0</v>
      </c>
      <c r="Z232" s="39">
        <f t="shared" si="186"/>
        <v>0</v>
      </c>
      <c r="AA232" s="39">
        <f t="shared" si="186"/>
        <v>0</v>
      </c>
      <c r="AB232" s="39">
        <f t="shared" si="186"/>
        <v>0</v>
      </c>
      <c r="AC232" s="39">
        <f>SUM(AC222:AC231)</f>
        <v>0</v>
      </c>
      <c r="AD232" s="31">
        <f>SUM(AD222:AD231)</f>
        <v>0</v>
      </c>
    </row>
    <row r="233" spans="1:30" outlineLevel="1" x14ac:dyDescent="0.25"/>
    <row r="234" spans="1:30" outlineLevel="1" x14ac:dyDescent="0.25"/>
    <row r="235" spans="1:30" ht="33.75" outlineLevel="1" x14ac:dyDescent="0.25">
      <c r="A235" s="12" t="str">
        <f>$B$4</f>
        <v>NFL SWEATPANT</v>
      </c>
      <c r="B235" s="13"/>
      <c r="C235" s="14" t="str">
        <f t="shared" ref="C235:D235" si="187">C$11</f>
        <v>CAN - TOP</v>
      </c>
      <c r="D235" s="14" t="str">
        <f t="shared" si="187"/>
        <v>CAN - MRK</v>
      </c>
      <c r="E235" s="14" t="str">
        <f>E$11</f>
        <v>CAN - Fanatics US</v>
      </c>
      <c r="F235" s="14" t="str">
        <f t="shared" ref="F235:P235" si="188">F$11</f>
        <v>CAN - Fanatics CAN</v>
      </c>
      <c r="G235" s="14" t="str">
        <f t="shared" si="188"/>
        <v>CAN - Fanatics INT</v>
      </c>
      <c r="H235" s="14" t="str">
        <f t="shared" si="188"/>
        <v>Fanatics In-Venue</v>
      </c>
      <c r="I235" s="14" t="str">
        <f t="shared" si="188"/>
        <v>Team/Venue 1</v>
      </c>
      <c r="J235" s="14" t="str">
        <f t="shared" si="188"/>
        <v>Team/Venue 2</v>
      </c>
      <c r="K235" s="14" t="str">
        <f t="shared" si="188"/>
        <v>Team/Venue 3</v>
      </c>
      <c r="L235" s="14" t="str">
        <f t="shared" si="188"/>
        <v>Team/Venue 4</v>
      </c>
      <c r="M235" s="14" t="str">
        <f t="shared" si="188"/>
        <v>Team/Venue 5</v>
      </c>
      <c r="N235" s="14" t="str">
        <f t="shared" si="188"/>
        <v>Team/Venue 6</v>
      </c>
      <c r="O235" s="14" t="str">
        <f t="shared" si="188"/>
        <v>CAN - CONTRACTUAL</v>
      </c>
      <c r="P235" s="15" t="str">
        <f t="shared" si="188"/>
        <v>CAN - ECA</v>
      </c>
      <c r="Q235" s="15" t="s">
        <v>25</v>
      </c>
      <c r="R235" s="15" t="s">
        <v>26</v>
      </c>
      <c r="S235" s="15" t="s">
        <v>27</v>
      </c>
      <c r="T235" s="15" t="s">
        <v>28</v>
      </c>
      <c r="U235" s="15" t="s">
        <v>29</v>
      </c>
      <c r="V235" s="15" t="s">
        <v>30</v>
      </c>
      <c r="W235" s="15" t="s">
        <v>31</v>
      </c>
      <c r="X235" s="16" t="s">
        <v>32</v>
      </c>
      <c r="Y235" s="16" t="s">
        <v>33</v>
      </c>
      <c r="Z235" s="16" t="s">
        <v>34</v>
      </c>
      <c r="AA235" s="16" t="s">
        <v>35</v>
      </c>
      <c r="AB235" s="17" t="s">
        <v>36</v>
      </c>
      <c r="AC235" s="18" t="s">
        <v>37</v>
      </c>
      <c r="AD235" s="19" t="s">
        <v>38</v>
      </c>
    </row>
    <row r="236" spans="1:30" outlineLevel="1" x14ac:dyDescent="0.25">
      <c r="A236" s="25" t="s">
        <v>80</v>
      </c>
      <c r="B236" s="26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8">
        <f t="shared" ref="AC236:AC245" si="189">SUM(C236:AB236)</f>
        <v>0</v>
      </c>
      <c r="AD236" s="29">
        <f t="shared" ref="AD236:AD245" si="190">B236-AC236</f>
        <v>0</v>
      </c>
    </row>
    <row r="237" spans="1:30" outlineLevel="1" x14ac:dyDescent="0.25">
      <c r="A237" s="35" t="s">
        <v>43</v>
      </c>
      <c r="B237" s="31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8">
        <f t="shared" si="189"/>
        <v>0</v>
      </c>
      <c r="AD237" s="29">
        <f t="shared" si="190"/>
        <v>0</v>
      </c>
    </row>
    <row r="238" spans="1:30" outlineLevel="1" x14ac:dyDescent="0.25">
      <c r="A238" s="25" t="s">
        <v>44</v>
      </c>
      <c r="B238" s="31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31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8">
        <f t="shared" si="189"/>
        <v>0</v>
      </c>
      <c r="AD238" s="29">
        <f t="shared" si="190"/>
        <v>0</v>
      </c>
    </row>
    <row r="239" spans="1:30" outlineLevel="1" x14ac:dyDescent="0.25">
      <c r="A239" s="25" t="s">
        <v>45</v>
      </c>
      <c r="B239" s="31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31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8">
        <f t="shared" si="189"/>
        <v>0</v>
      </c>
      <c r="AD239" s="29">
        <f t="shared" si="190"/>
        <v>0</v>
      </c>
    </row>
    <row r="240" spans="1:30" outlineLevel="1" x14ac:dyDescent="0.25">
      <c r="A240" s="25" t="s">
        <v>46</v>
      </c>
      <c r="B240" s="31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31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8">
        <f t="shared" si="189"/>
        <v>0</v>
      </c>
      <c r="AD240" s="29">
        <f t="shared" si="190"/>
        <v>0</v>
      </c>
    </row>
    <row r="241" spans="1:30" outlineLevel="1" x14ac:dyDescent="0.25">
      <c r="A241" s="25" t="s">
        <v>47</v>
      </c>
      <c r="B241" s="31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31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8">
        <f t="shared" si="189"/>
        <v>0</v>
      </c>
      <c r="AD241" s="29">
        <f t="shared" si="190"/>
        <v>0</v>
      </c>
    </row>
    <row r="242" spans="1:30" outlineLevel="1" x14ac:dyDescent="0.25">
      <c r="A242" s="25" t="s">
        <v>48</v>
      </c>
      <c r="B242" s="31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31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8">
        <f t="shared" si="189"/>
        <v>0</v>
      </c>
      <c r="AD242" s="29">
        <f t="shared" si="190"/>
        <v>0</v>
      </c>
    </row>
    <row r="243" spans="1:30" outlineLevel="1" x14ac:dyDescent="0.25">
      <c r="A243" s="25" t="s">
        <v>49</v>
      </c>
      <c r="B243" s="31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31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8">
        <f t="shared" si="189"/>
        <v>0</v>
      </c>
      <c r="AD243" s="29">
        <f t="shared" si="190"/>
        <v>0</v>
      </c>
    </row>
    <row r="244" spans="1:30" outlineLevel="1" x14ac:dyDescent="0.25">
      <c r="A244" s="25" t="s">
        <v>50</v>
      </c>
      <c r="B244" s="31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31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8">
        <f t="shared" si="189"/>
        <v>0</v>
      </c>
      <c r="AD244" s="29">
        <f t="shared" si="190"/>
        <v>0</v>
      </c>
    </row>
    <row r="245" spans="1:30" outlineLevel="1" x14ac:dyDescent="0.25">
      <c r="A245" s="25" t="s">
        <v>51</v>
      </c>
      <c r="B245" s="31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31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8">
        <f t="shared" si="189"/>
        <v>0</v>
      </c>
      <c r="AD245" s="29">
        <f t="shared" si="190"/>
        <v>0</v>
      </c>
    </row>
    <row r="246" spans="1:30" outlineLevel="1" x14ac:dyDescent="0.25">
      <c r="A246" s="35" t="s">
        <v>52</v>
      </c>
      <c r="B246" s="39">
        <f>SUM(B236:B245)</f>
        <v>0</v>
      </c>
      <c r="C246" s="39">
        <f t="shared" ref="C246:AB246" si="191">SUM(C236:C245)</f>
        <v>0</v>
      </c>
      <c r="D246" s="39">
        <f t="shared" si="191"/>
        <v>0</v>
      </c>
      <c r="E246" s="39">
        <f t="shared" si="191"/>
        <v>0</v>
      </c>
      <c r="F246" s="39">
        <f t="shared" si="191"/>
        <v>0</v>
      </c>
      <c r="G246" s="39">
        <f t="shared" si="191"/>
        <v>0</v>
      </c>
      <c r="H246" s="39">
        <f t="shared" si="191"/>
        <v>0</v>
      </c>
      <c r="I246" s="39">
        <f t="shared" si="191"/>
        <v>0</v>
      </c>
      <c r="J246" s="39">
        <f t="shared" si="191"/>
        <v>0</v>
      </c>
      <c r="K246" s="39">
        <f t="shared" si="191"/>
        <v>0</v>
      </c>
      <c r="L246" s="39">
        <f t="shared" si="191"/>
        <v>0</v>
      </c>
      <c r="M246" s="39">
        <f t="shared" si="191"/>
        <v>0</v>
      </c>
      <c r="N246" s="39">
        <f t="shared" si="191"/>
        <v>0</v>
      </c>
      <c r="O246" s="39">
        <f t="shared" si="191"/>
        <v>0</v>
      </c>
      <c r="P246" s="39">
        <f t="shared" si="191"/>
        <v>0</v>
      </c>
      <c r="Q246" s="39">
        <f t="shared" si="191"/>
        <v>0</v>
      </c>
      <c r="R246" s="39">
        <f t="shared" si="191"/>
        <v>0</v>
      </c>
      <c r="S246" s="39">
        <f t="shared" si="191"/>
        <v>0</v>
      </c>
      <c r="T246" s="39">
        <f t="shared" si="191"/>
        <v>0</v>
      </c>
      <c r="U246" s="39">
        <f t="shared" si="191"/>
        <v>0</v>
      </c>
      <c r="V246" s="39">
        <f t="shared" si="191"/>
        <v>0</v>
      </c>
      <c r="W246" s="39">
        <f t="shared" si="191"/>
        <v>0</v>
      </c>
      <c r="X246" s="39">
        <f t="shared" si="191"/>
        <v>0</v>
      </c>
      <c r="Y246" s="39">
        <f t="shared" si="191"/>
        <v>0</v>
      </c>
      <c r="Z246" s="39">
        <f t="shared" si="191"/>
        <v>0</v>
      </c>
      <c r="AA246" s="39">
        <f t="shared" si="191"/>
        <v>0</v>
      </c>
      <c r="AB246" s="39">
        <f t="shared" si="191"/>
        <v>0</v>
      </c>
      <c r="AC246" s="39">
        <f>SUM(AC236:AC245)</f>
        <v>0</v>
      </c>
      <c r="AD246" s="31">
        <f>SUM(AD236:AD245)</f>
        <v>0</v>
      </c>
    </row>
    <row r="247" spans="1:30" outlineLevel="1" x14ac:dyDescent="0.25"/>
    <row r="248" spans="1:30" outlineLevel="1" x14ac:dyDescent="0.25"/>
    <row r="249" spans="1:30" ht="33.75" outlineLevel="1" x14ac:dyDescent="0.25">
      <c r="A249" s="12" t="str">
        <f>$B$4</f>
        <v>NFL SWEATPANT</v>
      </c>
      <c r="B249" s="13"/>
      <c r="C249" s="14" t="str">
        <f t="shared" ref="C249:D249" si="192">C$11</f>
        <v>CAN - TOP</v>
      </c>
      <c r="D249" s="14" t="str">
        <f t="shared" si="192"/>
        <v>CAN - MRK</v>
      </c>
      <c r="E249" s="14" t="str">
        <f>E$11</f>
        <v>CAN - Fanatics US</v>
      </c>
      <c r="F249" s="14" t="str">
        <f t="shared" ref="F249:P249" si="193">F$11</f>
        <v>CAN - Fanatics CAN</v>
      </c>
      <c r="G249" s="14" t="str">
        <f t="shared" si="193"/>
        <v>CAN - Fanatics INT</v>
      </c>
      <c r="H249" s="14" t="str">
        <f t="shared" si="193"/>
        <v>Fanatics In-Venue</v>
      </c>
      <c r="I249" s="14" t="str">
        <f t="shared" si="193"/>
        <v>Team/Venue 1</v>
      </c>
      <c r="J249" s="14" t="str">
        <f t="shared" si="193"/>
        <v>Team/Venue 2</v>
      </c>
      <c r="K249" s="14" t="str">
        <f t="shared" si="193"/>
        <v>Team/Venue 3</v>
      </c>
      <c r="L249" s="14" t="str">
        <f t="shared" si="193"/>
        <v>Team/Venue 4</v>
      </c>
      <c r="M249" s="14" t="str">
        <f t="shared" si="193"/>
        <v>Team/Venue 5</v>
      </c>
      <c r="N249" s="14" t="str">
        <f t="shared" si="193"/>
        <v>Team/Venue 6</v>
      </c>
      <c r="O249" s="14" t="str">
        <f t="shared" si="193"/>
        <v>CAN - CONTRACTUAL</v>
      </c>
      <c r="P249" s="15" t="str">
        <f t="shared" si="193"/>
        <v>CAN - ECA</v>
      </c>
      <c r="Q249" s="15" t="s">
        <v>25</v>
      </c>
      <c r="R249" s="15" t="s">
        <v>26</v>
      </c>
      <c r="S249" s="15" t="s">
        <v>27</v>
      </c>
      <c r="T249" s="15" t="s">
        <v>28</v>
      </c>
      <c r="U249" s="15" t="s">
        <v>29</v>
      </c>
      <c r="V249" s="15" t="s">
        <v>30</v>
      </c>
      <c r="W249" s="15" t="s">
        <v>31</v>
      </c>
      <c r="X249" s="16" t="s">
        <v>32</v>
      </c>
      <c r="Y249" s="16" t="s">
        <v>33</v>
      </c>
      <c r="Z249" s="16" t="s">
        <v>34</v>
      </c>
      <c r="AA249" s="16" t="s">
        <v>35</v>
      </c>
      <c r="AB249" s="17" t="s">
        <v>36</v>
      </c>
      <c r="AC249" s="18" t="s">
        <v>37</v>
      </c>
      <c r="AD249" s="19" t="s">
        <v>38</v>
      </c>
    </row>
    <row r="250" spans="1:30" outlineLevel="1" x14ac:dyDescent="0.25">
      <c r="A250" s="25" t="s">
        <v>80</v>
      </c>
      <c r="B250" s="26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8">
        <f t="shared" ref="AC250:AC259" si="194">SUM(C250:AB250)</f>
        <v>0</v>
      </c>
      <c r="AD250" s="29">
        <f t="shared" ref="AD250:AD259" si="195">B250-AC250</f>
        <v>0</v>
      </c>
    </row>
    <row r="251" spans="1:30" outlineLevel="1" x14ac:dyDescent="0.25">
      <c r="A251" s="35" t="s">
        <v>43</v>
      </c>
      <c r="B251" s="31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8">
        <f t="shared" si="194"/>
        <v>0</v>
      </c>
      <c r="AD251" s="29">
        <f t="shared" si="195"/>
        <v>0</v>
      </c>
    </row>
    <row r="252" spans="1:30" outlineLevel="1" x14ac:dyDescent="0.25">
      <c r="A252" s="25" t="s">
        <v>44</v>
      </c>
      <c r="B252" s="31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31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8">
        <f t="shared" si="194"/>
        <v>0</v>
      </c>
      <c r="AD252" s="29">
        <f t="shared" si="195"/>
        <v>0</v>
      </c>
    </row>
    <row r="253" spans="1:30" outlineLevel="1" x14ac:dyDescent="0.25">
      <c r="A253" s="25" t="s">
        <v>45</v>
      </c>
      <c r="B253" s="31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31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8">
        <f t="shared" si="194"/>
        <v>0</v>
      </c>
      <c r="AD253" s="29">
        <f t="shared" si="195"/>
        <v>0</v>
      </c>
    </row>
    <row r="254" spans="1:30" outlineLevel="1" x14ac:dyDescent="0.25">
      <c r="A254" s="25" t="s">
        <v>46</v>
      </c>
      <c r="B254" s="31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31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8">
        <f t="shared" si="194"/>
        <v>0</v>
      </c>
      <c r="AD254" s="29">
        <f t="shared" si="195"/>
        <v>0</v>
      </c>
    </row>
    <row r="255" spans="1:30" outlineLevel="1" x14ac:dyDescent="0.25">
      <c r="A255" s="25" t="s">
        <v>47</v>
      </c>
      <c r="B255" s="31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31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8">
        <f t="shared" si="194"/>
        <v>0</v>
      </c>
      <c r="AD255" s="29">
        <f t="shared" si="195"/>
        <v>0</v>
      </c>
    </row>
    <row r="256" spans="1:30" outlineLevel="1" x14ac:dyDescent="0.25">
      <c r="A256" s="25" t="s">
        <v>48</v>
      </c>
      <c r="B256" s="31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31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8">
        <f t="shared" si="194"/>
        <v>0</v>
      </c>
      <c r="AD256" s="29">
        <f t="shared" si="195"/>
        <v>0</v>
      </c>
    </row>
    <row r="257" spans="1:30" outlineLevel="1" x14ac:dyDescent="0.25">
      <c r="A257" s="25" t="s">
        <v>49</v>
      </c>
      <c r="B257" s="31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31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8">
        <f t="shared" si="194"/>
        <v>0</v>
      </c>
      <c r="AD257" s="29">
        <f t="shared" si="195"/>
        <v>0</v>
      </c>
    </row>
    <row r="258" spans="1:30" outlineLevel="1" x14ac:dyDescent="0.25">
      <c r="A258" s="25" t="s">
        <v>50</v>
      </c>
      <c r="B258" s="31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31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8">
        <f t="shared" si="194"/>
        <v>0</v>
      </c>
      <c r="AD258" s="29">
        <f t="shared" si="195"/>
        <v>0</v>
      </c>
    </row>
    <row r="259" spans="1:30" outlineLevel="1" x14ac:dyDescent="0.25">
      <c r="A259" s="25" t="s">
        <v>51</v>
      </c>
      <c r="B259" s="31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31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8">
        <f t="shared" si="194"/>
        <v>0</v>
      </c>
      <c r="AD259" s="29">
        <f t="shared" si="195"/>
        <v>0</v>
      </c>
    </row>
    <row r="260" spans="1:30" outlineLevel="1" x14ac:dyDescent="0.25">
      <c r="A260" s="35" t="s">
        <v>52</v>
      </c>
      <c r="B260" s="39">
        <f>SUM(B250:B259)</f>
        <v>0</v>
      </c>
      <c r="C260" s="39">
        <f t="shared" ref="C260:AB260" si="196">SUM(C250:C259)</f>
        <v>0</v>
      </c>
      <c r="D260" s="39">
        <f t="shared" si="196"/>
        <v>0</v>
      </c>
      <c r="E260" s="39">
        <f t="shared" si="196"/>
        <v>0</v>
      </c>
      <c r="F260" s="39">
        <f t="shared" si="196"/>
        <v>0</v>
      </c>
      <c r="G260" s="39">
        <f t="shared" si="196"/>
        <v>0</v>
      </c>
      <c r="H260" s="39">
        <f t="shared" si="196"/>
        <v>0</v>
      </c>
      <c r="I260" s="39">
        <f t="shared" si="196"/>
        <v>0</v>
      </c>
      <c r="J260" s="39">
        <f t="shared" si="196"/>
        <v>0</v>
      </c>
      <c r="K260" s="39">
        <f t="shared" si="196"/>
        <v>0</v>
      </c>
      <c r="L260" s="39">
        <f t="shared" si="196"/>
        <v>0</v>
      </c>
      <c r="M260" s="39">
        <f t="shared" si="196"/>
        <v>0</v>
      </c>
      <c r="N260" s="39">
        <f t="shared" si="196"/>
        <v>0</v>
      </c>
      <c r="O260" s="39">
        <f t="shared" si="196"/>
        <v>0</v>
      </c>
      <c r="P260" s="39">
        <f t="shared" si="196"/>
        <v>0</v>
      </c>
      <c r="Q260" s="39">
        <f t="shared" si="196"/>
        <v>0</v>
      </c>
      <c r="R260" s="39">
        <f t="shared" si="196"/>
        <v>0</v>
      </c>
      <c r="S260" s="39">
        <f t="shared" si="196"/>
        <v>0</v>
      </c>
      <c r="T260" s="39">
        <f t="shared" si="196"/>
        <v>0</v>
      </c>
      <c r="U260" s="39">
        <f t="shared" si="196"/>
        <v>0</v>
      </c>
      <c r="V260" s="39">
        <f t="shared" si="196"/>
        <v>0</v>
      </c>
      <c r="W260" s="39">
        <f t="shared" si="196"/>
        <v>0</v>
      </c>
      <c r="X260" s="39">
        <f t="shared" si="196"/>
        <v>0</v>
      </c>
      <c r="Y260" s="39">
        <f t="shared" si="196"/>
        <v>0</v>
      </c>
      <c r="Z260" s="39">
        <f t="shared" si="196"/>
        <v>0</v>
      </c>
      <c r="AA260" s="39">
        <f t="shared" si="196"/>
        <v>0</v>
      </c>
      <c r="AB260" s="39">
        <f t="shared" si="196"/>
        <v>0</v>
      </c>
      <c r="AC260" s="39">
        <f>SUM(AC250:AC259)</f>
        <v>0</v>
      </c>
      <c r="AD260" s="31">
        <f>SUM(AD250:AD259)</f>
        <v>0</v>
      </c>
    </row>
    <row r="261" spans="1:30" outlineLevel="1" x14ac:dyDescent="0.25"/>
    <row r="262" spans="1:30" outlineLevel="1" x14ac:dyDescent="0.25"/>
    <row r="263" spans="1:30" ht="33.75" outlineLevel="1" x14ac:dyDescent="0.25">
      <c r="A263" s="12" t="str">
        <f>$B$4</f>
        <v>NFL SWEATPANT</v>
      </c>
      <c r="B263" s="13"/>
      <c r="C263" s="14" t="str">
        <f t="shared" ref="C263:D263" si="197">C$11</f>
        <v>CAN - TOP</v>
      </c>
      <c r="D263" s="14" t="str">
        <f t="shared" si="197"/>
        <v>CAN - MRK</v>
      </c>
      <c r="E263" s="14" t="str">
        <f>E$11</f>
        <v>CAN - Fanatics US</v>
      </c>
      <c r="F263" s="14" t="str">
        <f t="shared" ref="F263:P263" si="198">F$11</f>
        <v>CAN - Fanatics CAN</v>
      </c>
      <c r="G263" s="14" t="str">
        <f t="shared" si="198"/>
        <v>CAN - Fanatics INT</v>
      </c>
      <c r="H263" s="14" t="str">
        <f t="shared" si="198"/>
        <v>Fanatics In-Venue</v>
      </c>
      <c r="I263" s="14" t="str">
        <f t="shared" si="198"/>
        <v>Team/Venue 1</v>
      </c>
      <c r="J263" s="14" t="str">
        <f t="shared" si="198"/>
        <v>Team/Venue 2</v>
      </c>
      <c r="K263" s="14" t="str">
        <f t="shared" si="198"/>
        <v>Team/Venue 3</v>
      </c>
      <c r="L263" s="14" t="str">
        <f t="shared" si="198"/>
        <v>Team/Venue 4</v>
      </c>
      <c r="M263" s="14" t="str">
        <f t="shared" si="198"/>
        <v>Team/Venue 5</v>
      </c>
      <c r="N263" s="14" t="str">
        <f t="shared" si="198"/>
        <v>Team/Venue 6</v>
      </c>
      <c r="O263" s="14" t="str">
        <f t="shared" si="198"/>
        <v>CAN - CONTRACTUAL</v>
      </c>
      <c r="P263" s="15" t="str">
        <f t="shared" si="198"/>
        <v>CAN - ECA</v>
      </c>
      <c r="Q263" s="15" t="s">
        <v>25</v>
      </c>
      <c r="R263" s="15" t="s">
        <v>26</v>
      </c>
      <c r="S263" s="15" t="s">
        <v>27</v>
      </c>
      <c r="T263" s="15" t="s">
        <v>28</v>
      </c>
      <c r="U263" s="15" t="s">
        <v>29</v>
      </c>
      <c r="V263" s="15" t="s">
        <v>30</v>
      </c>
      <c r="W263" s="15" t="s">
        <v>31</v>
      </c>
      <c r="X263" s="16" t="s">
        <v>32</v>
      </c>
      <c r="Y263" s="16" t="s">
        <v>33</v>
      </c>
      <c r="Z263" s="16" t="s">
        <v>34</v>
      </c>
      <c r="AA263" s="16" t="s">
        <v>35</v>
      </c>
      <c r="AB263" s="17" t="s">
        <v>36</v>
      </c>
      <c r="AC263" s="18" t="s">
        <v>37</v>
      </c>
      <c r="AD263" s="19" t="s">
        <v>38</v>
      </c>
    </row>
    <row r="264" spans="1:30" outlineLevel="1" x14ac:dyDescent="0.25">
      <c r="A264" s="25" t="s">
        <v>80</v>
      </c>
      <c r="B264" s="26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8">
        <f t="shared" ref="AC264:AC273" si="199">SUM(C264:AB264)</f>
        <v>0</v>
      </c>
      <c r="AD264" s="29">
        <f t="shared" ref="AD264:AD273" si="200">B264-AC264</f>
        <v>0</v>
      </c>
    </row>
    <row r="265" spans="1:30" outlineLevel="1" x14ac:dyDescent="0.25">
      <c r="A265" s="35" t="s">
        <v>43</v>
      </c>
      <c r="B265" s="31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8">
        <f t="shared" si="199"/>
        <v>0</v>
      </c>
      <c r="AD265" s="29">
        <f t="shared" si="200"/>
        <v>0</v>
      </c>
    </row>
    <row r="266" spans="1:30" outlineLevel="1" x14ac:dyDescent="0.25">
      <c r="A266" s="25" t="s">
        <v>44</v>
      </c>
      <c r="B266" s="31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31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8">
        <f t="shared" si="199"/>
        <v>0</v>
      </c>
      <c r="AD266" s="29">
        <f t="shared" si="200"/>
        <v>0</v>
      </c>
    </row>
    <row r="267" spans="1:30" outlineLevel="1" x14ac:dyDescent="0.25">
      <c r="A267" s="25" t="s">
        <v>45</v>
      </c>
      <c r="B267" s="31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31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8">
        <f t="shared" si="199"/>
        <v>0</v>
      </c>
      <c r="AD267" s="29">
        <f t="shared" si="200"/>
        <v>0</v>
      </c>
    </row>
    <row r="268" spans="1:30" outlineLevel="1" x14ac:dyDescent="0.25">
      <c r="A268" s="25" t="s">
        <v>46</v>
      </c>
      <c r="B268" s="31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31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8">
        <f t="shared" si="199"/>
        <v>0</v>
      </c>
      <c r="AD268" s="29">
        <f t="shared" si="200"/>
        <v>0</v>
      </c>
    </row>
    <row r="269" spans="1:30" outlineLevel="1" x14ac:dyDescent="0.25">
      <c r="A269" s="25" t="s">
        <v>47</v>
      </c>
      <c r="B269" s="31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31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8">
        <f t="shared" si="199"/>
        <v>0</v>
      </c>
      <c r="AD269" s="29">
        <f t="shared" si="200"/>
        <v>0</v>
      </c>
    </row>
    <row r="270" spans="1:30" outlineLevel="1" x14ac:dyDescent="0.25">
      <c r="A270" s="25" t="s">
        <v>48</v>
      </c>
      <c r="B270" s="31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31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8">
        <f t="shared" si="199"/>
        <v>0</v>
      </c>
      <c r="AD270" s="29">
        <f t="shared" si="200"/>
        <v>0</v>
      </c>
    </row>
    <row r="271" spans="1:30" outlineLevel="1" x14ac:dyDescent="0.25">
      <c r="A271" s="25" t="s">
        <v>49</v>
      </c>
      <c r="B271" s="31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31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8">
        <f t="shared" si="199"/>
        <v>0</v>
      </c>
      <c r="AD271" s="29">
        <f t="shared" si="200"/>
        <v>0</v>
      </c>
    </row>
    <row r="272" spans="1:30" outlineLevel="1" x14ac:dyDescent="0.25">
      <c r="A272" s="25" t="s">
        <v>50</v>
      </c>
      <c r="B272" s="31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31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8">
        <f t="shared" si="199"/>
        <v>0</v>
      </c>
      <c r="AD272" s="29">
        <f t="shared" si="200"/>
        <v>0</v>
      </c>
    </row>
    <row r="273" spans="1:30" outlineLevel="1" x14ac:dyDescent="0.25">
      <c r="A273" s="25" t="s">
        <v>51</v>
      </c>
      <c r="B273" s="31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31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8">
        <f t="shared" si="199"/>
        <v>0</v>
      </c>
      <c r="AD273" s="29">
        <f t="shared" si="200"/>
        <v>0</v>
      </c>
    </row>
    <row r="274" spans="1:30" outlineLevel="1" x14ac:dyDescent="0.25">
      <c r="A274" s="35" t="s">
        <v>52</v>
      </c>
      <c r="B274" s="39">
        <f>SUM(B264:B273)</f>
        <v>0</v>
      </c>
      <c r="C274" s="39">
        <f t="shared" ref="C274:AB274" si="201">SUM(C264:C273)</f>
        <v>0</v>
      </c>
      <c r="D274" s="39">
        <f t="shared" si="201"/>
        <v>0</v>
      </c>
      <c r="E274" s="39">
        <f t="shared" si="201"/>
        <v>0</v>
      </c>
      <c r="F274" s="39">
        <f t="shared" si="201"/>
        <v>0</v>
      </c>
      <c r="G274" s="39">
        <f t="shared" si="201"/>
        <v>0</v>
      </c>
      <c r="H274" s="39">
        <f t="shared" si="201"/>
        <v>0</v>
      </c>
      <c r="I274" s="39">
        <f t="shared" si="201"/>
        <v>0</v>
      </c>
      <c r="J274" s="39">
        <f t="shared" si="201"/>
        <v>0</v>
      </c>
      <c r="K274" s="39">
        <f t="shared" si="201"/>
        <v>0</v>
      </c>
      <c r="L274" s="39">
        <f t="shared" si="201"/>
        <v>0</v>
      </c>
      <c r="M274" s="39">
        <f t="shared" si="201"/>
        <v>0</v>
      </c>
      <c r="N274" s="39">
        <f t="shared" si="201"/>
        <v>0</v>
      </c>
      <c r="O274" s="39">
        <f t="shared" si="201"/>
        <v>0</v>
      </c>
      <c r="P274" s="39">
        <f t="shared" si="201"/>
        <v>0</v>
      </c>
      <c r="Q274" s="39">
        <f t="shared" si="201"/>
        <v>0</v>
      </c>
      <c r="R274" s="39">
        <f t="shared" si="201"/>
        <v>0</v>
      </c>
      <c r="S274" s="39">
        <f t="shared" si="201"/>
        <v>0</v>
      </c>
      <c r="T274" s="39">
        <f t="shared" si="201"/>
        <v>0</v>
      </c>
      <c r="U274" s="39">
        <f t="shared" si="201"/>
        <v>0</v>
      </c>
      <c r="V274" s="39">
        <f t="shared" si="201"/>
        <v>0</v>
      </c>
      <c r="W274" s="39">
        <f t="shared" si="201"/>
        <v>0</v>
      </c>
      <c r="X274" s="39">
        <f t="shared" si="201"/>
        <v>0</v>
      </c>
      <c r="Y274" s="39">
        <f t="shared" si="201"/>
        <v>0</v>
      </c>
      <c r="Z274" s="39">
        <f t="shared" si="201"/>
        <v>0</v>
      </c>
      <c r="AA274" s="39">
        <f t="shared" si="201"/>
        <v>0</v>
      </c>
      <c r="AB274" s="39">
        <f t="shared" si="201"/>
        <v>0</v>
      </c>
      <c r="AC274" s="39">
        <f>SUM(AC264:AC273)</f>
        <v>0</v>
      </c>
      <c r="AD274" s="31">
        <f>SUM(AD264:AD273)</f>
        <v>0</v>
      </c>
    </row>
    <row r="275" spans="1:30" outlineLevel="1" x14ac:dyDescent="0.25"/>
    <row r="276" spans="1:30" outlineLevel="1" x14ac:dyDescent="0.25"/>
    <row r="277" spans="1:30" ht="33.75" outlineLevel="1" x14ac:dyDescent="0.25">
      <c r="A277" s="12" t="str">
        <f>$B$4</f>
        <v>NFL SWEATPANT</v>
      </c>
      <c r="B277" s="13"/>
      <c r="C277" s="14" t="str">
        <f t="shared" ref="C277:D277" si="202">C$11</f>
        <v>CAN - TOP</v>
      </c>
      <c r="D277" s="14" t="str">
        <f t="shared" si="202"/>
        <v>CAN - MRK</v>
      </c>
      <c r="E277" s="14" t="str">
        <f>E$11</f>
        <v>CAN - Fanatics US</v>
      </c>
      <c r="F277" s="14" t="str">
        <f t="shared" ref="F277:P277" si="203">F$11</f>
        <v>CAN - Fanatics CAN</v>
      </c>
      <c r="G277" s="14" t="str">
        <f t="shared" si="203"/>
        <v>CAN - Fanatics INT</v>
      </c>
      <c r="H277" s="14" t="str">
        <f t="shared" si="203"/>
        <v>Fanatics In-Venue</v>
      </c>
      <c r="I277" s="14" t="str">
        <f t="shared" si="203"/>
        <v>Team/Venue 1</v>
      </c>
      <c r="J277" s="14" t="str">
        <f t="shared" si="203"/>
        <v>Team/Venue 2</v>
      </c>
      <c r="K277" s="14" t="str">
        <f t="shared" si="203"/>
        <v>Team/Venue 3</v>
      </c>
      <c r="L277" s="14" t="str">
        <f t="shared" si="203"/>
        <v>Team/Venue 4</v>
      </c>
      <c r="M277" s="14" t="str">
        <f t="shared" si="203"/>
        <v>Team/Venue 5</v>
      </c>
      <c r="N277" s="14" t="str">
        <f t="shared" si="203"/>
        <v>Team/Venue 6</v>
      </c>
      <c r="O277" s="14" t="str">
        <f t="shared" si="203"/>
        <v>CAN - CONTRACTUAL</v>
      </c>
      <c r="P277" s="15" t="str">
        <f t="shared" si="203"/>
        <v>CAN - ECA</v>
      </c>
      <c r="Q277" s="15" t="s">
        <v>25</v>
      </c>
      <c r="R277" s="15" t="s">
        <v>26</v>
      </c>
      <c r="S277" s="15" t="s">
        <v>27</v>
      </c>
      <c r="T277" s="15" t="s">
        <v>28</v>
      </c>
      <c r="U277" s="15" t="s">
        <v>29</v>
      </c>
      <c r="V277" s="15" t="s">
        <v>30</v>
      </c>
      <c r="W277" s="15" t="s">
        <v>31</v>
      </c>
      <c r="X277" s="16" t="s">
        <v>32</v>
      </c>
      <c r="Y277" s="16" t="s">
        <v>33</v>
      </c>
      <c r="Z277" s="16" t="s">
        <v>34</v>
      </c>
      <c r="AA277" s="16" t="s">
        <v>35</v>
      </c>
      <c r="AB277" s="17" t="s">
        <v>36</v>
      </c>
      <c r="AC277" s="18" t="s">
        <v>37</v>
      </c>
      <c r="AD277" s="19" t="s">
        <v>38</v>
      </c>
    </row>
    <row r="278" spans="1:30" outlineLevel="1" x14ac:dyDescent="0.25">
      <c r="A278" s="25" t="s">
        <v>80</v>
      </c>
      <c r="B278" s="26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8">
        <f t="shared" ref="AC278:AC287" si="204">SUM(C278:AB278)</f>
        <v>0</v>
      </c>
      <c r="AD278" s="29">
        <f t="shared" ref="AD278:AD287" si="205">B278-AC278</f>
        <v>0</v>
      </c>
    </row>
    <row r="279" spans="1:30" outlineLevel="1" x14ac:dyDescent="0.25">
      <c r="A279" s="35" t="s">
        <v>43</v>
      </c>
      <c r="B279" s="31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8">
        <f t="shared" si="204"/>
        <v>0</v>
      </c>
      <c r="AD279" s="29">
        <f t="shared" si="205"/>
        <v>0</v>
      </c>
    </row>
    <row r="280" spans="1:30" outlineLevel="1" x14ac:dyDescent="0.25">
      <c r="A280" s="25" t="s">
        <v>44</v>
      </c>
      <c r="B280" s="31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31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8">
        <f t="shared" si="204"/>
        <v>0</v>
      </c>
      <c r="AD280" s="29">
        <f t="shared" si="205"/>
        <v>0</v>
      </c>
    </row>
    <row r="281" spans="1:30" outlineLevel="1" x14ac:dyDescent="0.25">
      <c r="A281" s="25" t="s">
        <v>45</v>
      </c>
      <c r="B281" s="31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31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8">
        <f t="shared" si="204"/>
        <v>0</v>
      </c>
      <c r="AD281" s="29">
        <f t="shared" si="205"/>
        <v>0</v>
      </c>
    </row>
    <row r="282" spans="1:30" outlineLevel="1" x14ac:dyDescent="0.25">
      <c r="A282" s="25" t="s">
        <v>46</v>
      </c>
      <c r="B282" s="31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31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8">
        <f t="shared" si="204"/>
        <v>0</v>
      </c>
      <c r="AD282" s="29">
        <f t="shared" si="205"/>
        <v>0</v>
      </c>
    </row>
    <row r="283" spans="1:30" outlineLevel="1" x14ac:dyDescent="0.25">
      <c r="A283" s="25" t="s">
        <v>47</v>
      </c>
      <c r="B283" s="31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31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8">
        <f t="shared" si="204"/>
        <v>0</v>
      </c>
      <c r="AD283" s="29">
        <f t="shared" si="205"/>
        <v>0</v>
      </c>
    </row>
    <row r="284" spans="1:30" outlineLevel="1" x14ac:dyDescent="0.25">
      <c r="A284" s="25" t="s">
        <v>48</v>
      </c>
      <c r="B284" s="31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31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8">
        <f t="shared" si="204"/>
        <v>0</v>
      </c>
      <c r="AD284" s="29">
        <f t="shared" si="205"/>
        <v>0</v>
      </c>
    </row>
    <row r="285" spans="1:30" outlineLevel="1" x14ac:dyDescent="0.25">
      <c r="A285" s="25" t="s">
        <v>49</v>
      </c>
      <c r="B285" s="31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31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8">
        <f t="shared" si="204"/>
        <v>0</v>
      </c>
      <c r="AD285" s="29">
        <f t="shared" si="205"/>
        <v>0</v>
      </c>
    </row>
    <row r="286" spans="1:30" outlineLevel="1" x14ac:dyDescent="0.25">
      <c r="A286" s="25" t="s">
        <v>50</v>
      </c>
      <c r="B286" s="31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31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8">
        <f t="shared" si="204"/>
        <v>0</v>
      </c>
      <c r="AD286" s="29">
        <f t="shared" si="205"/>
        <v>0</v>
      </c>
    </row>
    <row r="287" spans="1:30" outlineLevel="1" x14ac:dyDescent="0.25">
      <c r="A287" s="25" t="s">
        <v>51</v>
      </c>
      <c r="B287" s="31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31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8">
        <f t="shared" si="204"/>
        <v>0</v>
      </c>
      <c r="AD287" s="29">
        <f t="shared" si="205"/>
        <v>0</v>
      </c>
    </row>
    <row r="288" spans="1:30" outlineLevel="1" x14ac:dyDescent="0.25">
      <c r="A288" s="35" t="s">
        <v>52</v>
      </c>
      <c r="B288" s="39">
        <f>SUM(B278:B287)</f>
        <v>0</v>
      </c>
      <c r="C288" s="39">
        <f t="shared" ref="C288:AB288" si="206">SUM(C278:C287)</f>
        <v>0</v>
      </c>
      <c r="D288" s="39">
        <f t="shared" si="206"/>
        <v>0</v>
      </c>
      <c r="E288" s="39">
        <f t="shared" si="206"/>
        <v>0</v>
      </c>
      <c r="F288" s="39">
        <f t="shared" si="206"/>
        <v>0</v>
      </c>
      <c r="G288" s="39">
        <f t="shared" si="206"/>
        <v>0</v>
      </c>
      <c r="H288" s="39">
        <f t="shared" si="206"/>
        <v>0</v>
      </c>
      <c r="I288" s="39">
        <f t="shared" si="206"/>
        <v>0</v>
      </c>
      <c r="J288" s="39">
        <f t="shared" si="206"/>
        <v>0</v>
      </c>
      <c r="K288" s="39">
        <f t="shared" si="206"/>
        <v>0</v>
      </c>
      <c r="L288" s="39">
        <f t="shared" si="206"/>
        <v>0</v>
      </c>
      <c r="M288" s="39">
        <f t="shared" si="206"/>
        <v>0</v>
      </c>
      <c r="N288" s="39">
        <f t="shared" si="206"/>
        <v>0</v>
      </c>
      <c r="O288" s="39">
        <f t="shared" si="206"/>
        <v>0</v>
      </c>
      <c r="P288" s="39">
        <f t="shared" si="206"/>
        <v>0</v>
      </c>
      <c r="Q288" s="39">
        <f t="shared" si="206"/>
        <v>0</v>
      </c>
      <c r="R288" s="39">
        <f t="shared" si="206"/>
        <v>0</v>
      </c>
      <c r="S288" s="39">
        <f t="shared" si="206"/>
        <v>0</v>
      </c>
      <c r="T288" s="39">
        <f t="shared" si="206"/>
        <v>0</v>
      </c>
      <c r="U288" s="39">
        <f t="shared" si="206"/>
        <v>0</v>
      </c>
      <c r="V288" s="39">
        <f t="shared" si="206"/>
        <v>0</v>
      </c>
      <c r="W288" s="39">
        <f t="shared" si="206"/>
        <v>0</v>
      </c>
      <c r="X288" s="39">
        <f t="shared" si="206"/>
        <v>0</v>
      </c>
      <c r="Y288" s="39">
        <f t="shared" si="206"/>
        <v>0</v>
      </c>
      <c r="Z288" s="39">
        <f t="shared" si="206"/>
        <v>0</v>
      </c>
      <c r="AA288" s="39">
        <f t="shared" si="206"/>
        <v>0</v>
      </c>
      <c r="AB288" s="39">
        <f t="shared" si="206"/>
        <v>0</v>
      </c>
      <c r="AC288" s="39">
        <f>SUM(AC278:AC287)</f>
        <v>0</v>
      </c>
      <c r="AD288" s="31">
        <f>SUM(AD278:AD287)</f>
        <v>0</v>
      </c>
    </row>
    <row r="289" spans="1:44" outlineLevel="1" x14ac:dyDescent="0.25"/>
    <row r="291" spans="1:44" s="4" customFormat="1" ht="33.75" x14ac:dyDescent="0.25">
      <c r="A291" s="12" t="str">
        <f>$B$4</f>
        <v>NFL SWEATPANT</v>
      </c>
      <c r="B291" s="13" t="s">
        <v>71</v>
      </c>
      <c r="C291" s="14" t="str">
        <f t="shared" ref="C291:D291" si="207">C$11</f>
        <v>CAN - TOP</v>
      </c>
      <c r="D291" s="14" t="str">
        <f t="shared" si="207"/>
        <v>CAN - MRK</v>
      </c>
      <c r="E291" s="14" t="str">
        <f>E$11</f>
        <v>CAN - Fanatics US</v>
      </c>
      <c r="F291" s="14" t="str">
        <f t="shared" ref="F291:P291" si="208">F$11</f>
        <v>CAN - Fanatics CAN</v>
      </c>
      <c r="G291" s="14" t="str">
        <f t="shared" si="208"/>
        <v>CAN - Fanatics INT</v>
      </c>
      <c r="H291" s="14" t="str">
        <f t="shared" si="208"/>
        <v>Fanatics In-Venue</v>
      </c>
      <c r="I291" s="14" t="str">
        <f t="shared" si="208"/>
        <v>Team/Venue 1</v>
      </c>
      <c r="J291" s="14" t="str">
        <f t="shared" si="208"/>
        <v>Team/Venue 2</v>
      </c>
      <c r="K291" s="14" t="str">
        <f t="shared" si="208"/>
        <v>Team/Venue 3</v>
      </c>
      <c r="L291" s="14" t="str">
        <f t="shared" si="208"/>
        <v>Team/Venue 4</v>
      </c>
      <c r="M291" s="14" t="str">
        <f t="shared" si="208"/>
        <v>Team/Venue 5</v>
      </c>
      <c r="N291" s="14" t="str">
        <f t="shared" si="208"/>
        <v>Team/Venue 6</v>
      </c>
      <c r="O291" s="14" t="str">
        <f t="shared" si="208"/>
        <v>CAN - CONTRACTUAL</v>
      </c>
      <c r="P291" s="15" t="str">
        <f t="shared" si="208"/>
        <v>CAN - ECA</v>
      </c>
      <c r="Q291" s="15" t="s">
        <v>25</v>
      </c>
      <c r="R291" s="15" t="s">
        <v>26</v>
      </c>
      <c r="S291" s="15" t="s">
        <v>27</v>
      </c>
      <c r="T291" s="15" t="s">
        <v>28</v>
      </c>
      <c r="U291" s="15" t="s">
        <v>29</v>
      </c>
      <c r="V291" s="15" t="s">
        <v>30</v>
      </c>
      <c r="W291" s="15" t="s">
        <v>31</v>
      </c>
      <c r="X291" s="16" t="s">
        <v>32</v>
      </c>
      <c r="Y291" s="16" t="s">
        <v>33</v>
      </c>
      <c r="Z291" s="16" t="s">
        <v>34</v>
      </c>
      <c r="AA291" s="16" t="s">
        <v>35</v>
      </c>
      <c r="AB291" s="17" t="s">
        <v>36</v>
      </c>
      <c r="AC291" s="18" t="s">
        <v>37</v>
      </c>
      <c r="AD291" s="19" t="s">
        <v>38</v>
      </c>
      <c r="AF291" s="20" t="str">
        <f t="shared" ref="AF291:AF301" si="209">A291</f>
        <v>NFL SWEATPANT</v>
      </c>
      <c r="AG291" s="13" t="str">
        <f t="shared" ref="AG291:AG301" si="210">B291</f>
        <v>OVERALL TOTAL</v>
      </c>
      <c r="AH291" s="21" t="s">
        <v>20</v>
      </c>
      <c r="AI291" s="21" t="s">
        <v>21</v>
      </c>
      <c r="AJ291" s="21" t="s">
        <v>22</v>
      </c>
      <c r="AK291" s="21" t="s">
        <v>39</v>
      </c>
      <c r="AL291" s="14" t="s">
        <v>72</v>
      </c>
      <c r="AM291" s="22" t="s">
        <v>40</v>
      </c>
      <c r="AN291" s="23" t="s">
        <v>41</v>
      </c>
      <c r="AO291" s="24" t="s">
        <v>42</v>
      </c>
      <c r="AP291" s="18" t="s">
        <v>37</v>
      </c>
      <c r="AQ291" s="19" t="s">
        <v>38</v>
      </c>
    </row>
    <row r="292" spans="1:44" x14ac:dyDescent="0.25">
      <c r="A292" s="25" t="s">
        <v>80</v>
      </c>
      <c r="B292" s="45">
        <f>(B12+B26+B40+B54+B68+B82+B96+B110+B124+B138+B152+B166+B180+B194+B208+B222+B236+B250+B264+B278)</f>
        <v>0</v>
      </c>
      <c r="C292" s="45">
        <f t="shared" ref="C292:AB292" si="211">(C12+C26+C40+C54+C68+C82+C96+C110+C124+C138+C152+C166+C180+C194+C208+C222+C236+C250+C264+C278)</f>
        <v>0</v>
      </c>
      <c r="D292" s="45">
        <f t="shared" si="211"/>
        <v>0</v>
      </c>
      <c r="E292" s="45">
        <f t="shared" si="211"/>
        <v>0</v>
      </c>
      <c r="F292" s="45">
        <f t="shared" si="211"/>
        <v>0</v>
      </c>
      <c r="G292" s="45">
        <f t="shared" si="211"/>
        <v>0</v>
      </c>
      <c r="H292" s="45">
        <f t="shared" si="211"/>
        <v>0</v>
      </c>
      <c r="I292" s="45">
        <f t="shared" si="211"/>
        <v>0</v>
      </c>
      <c r="J292" s="45">
        <f t="shared" si="211"/>
        <v>0</v>
      </c>
      <c r="K292" s="45">
        <f t="shared" si="211"/>
        <v>0</v>
      </c>
      <c r="L292" s="45">
        <f t="shared" si="211"/>
        <v>0</v>
      </c>
      <c r="M292" s="45">
        <f t="shared" si="211"/>
        <v>0</v>
      </c>
      <c r="N292" s="45">
        <f t="shared" si="211"/>
        <v>0</v>
      </c>
      <c r="O292" s="45">
        <f t="shared" si="211"/>
        <v>0</v>
      </c>
      <c r="P292" s="45">
        <f t="shared" si="211"/>
        <v>0</v>
      </c>
      <c r="Q292" s="45">
        <f t="shared" si="211"/>
        <v>0</v>
      </c>
      <c r="R292" s="45">
        <f t="shared" si="211"/>
        <v>0</v>
      </c>
      <c r="S292" s="45">
        <f t="shared" si="211"/>
        <v>0</v>
      </c>
      <c r="T292" s="45">
        <f t="shared" si="211"/>
        <v>0</v>
      </c>
      <c r="U292" s="45">
        <f t="shared" si="211"/>
        <v>0</v>
      </c>
      <c r="V292" s="45">
        <f t="shared" si="211"/>
        <v>0</v>
      </c>
      <c r="W292" s="45">
        <f t="shared" si="211"/>
        <v>0</v>
      </c>
      <c r="X292" s="45">
        <f t="shared" si="211"/>
        <v>0</v>
      </c>
      <c r="Y292" s="45">
        <f t="shared" si="211"/>
        <v>0</v>
      </c>
      <c r="Z292" s="45">
        <f t="shared" si="211"/>
        <v>0</v>
      </c>
      <c r="AA292" s="45">
        <f t="shared" si="211"/>
        <v>0</v>
      </c>
      <c r="AB292" s="45">
        <f t="shared" si="211"/>
        <v>0</v>
      </c>
      <c r="AC292" s="28">
        <f t="shared" ref="AC292:AC301" si="212">SUM(C292:AB292)</f>
        <v>0</v>
      </c>
      <c r="AD292" s="29">
        <f t="shared" ref="AD292:AD301" si="213">B292-AC292</f>
        <v>0</v>
      </c>
      <c r="AF292" s="30" t="str">
        <f t="shared" si="209"/>
        <v>C-0425-KB-6309</v>
      </c>
      <c r="AG292" s="31">
        <f t="shared" si="210"/>
        <v>0</v>
      </c>
      <c r="AH292" s="27">
        <f t="shared" ref="AH292:AH301" si="214">C292</f>
        <v>0</v>
      </c>
      <c r="AI292" s="27">
        <f t="shared" ref="AI292:AI301" si="215">D292</f>
        <v>0</v>
      </c>
      <c r="AJ292" s="27">
        <f t="shared" ref="AJ292:AJ301" si="216">E292</f>
        <v>0</v>
      </c>
      <c r="AK292" s="27">
        <f t="shared" ref="AK292:AK301" si="217">SUM(F292:K292)</f>
        <v>0</v>
      </c>
      <c r="AL292" s="27">
        <f t="shared" ref="AL292:AL301" si="218">L292</f>
        <v>0</v>
      </c>
      <c r="AM292" s="27">
        <f t="shared" ref="AM292:AM301" si="219">SUM(P292:W292)</f>
        <v>0</v>
      </c>
      <c r="AN292" s="27">
        <f t="shared" ref="AN292:AN301" si="220">SUM(X292:AA292)</f>
        <v>0</v>
      </c>
      <c r="AO292" s="27">
        <f>AB292</f>
        <v>0</v>
      </c>
      <c r="AP292" s="28">
        <f>SUM(AH292:AO292)</f>
        <v>0</v>
      </c>
      <c r="AQ292" s="32">
        <f t="shared" ref="AQ292:AQ301" si="221">AG292-AP292</f>
        <v>0</v>
      </c>
      <c r="AR292" s="33"/>
    </row>
    <row r="293" spans="1:44" x14ac:dyDescent="0.25">
      <c r="A293" s="35" t="s">
        <v>43</v>
      </c>
      <c r="B293" s="45">
        <f t="shared" ref="B293:Q301" si="222">(B13+B27+B41+B55+B69+B83+B97+B111+B125+B139+B153+B167+B181+B195+B209+B223+B237+B251+B265+B279)</f>
        <v>0</v>
      </c>
      <c r="C293" s="45">
        <f t="shared" si="222"/>
        <v>0</v>
      </c>
      <c r="D293" s="45">
        <f t="shared" si="222"/>
        <v>0</v>
      </c>
      <c r="E293" s="45">
        <f t="shared" si="222"/>
        <v>0</v>
      </c>
      <c r="F293" s="45">
        <f t="shared" si="222"/>
        <v>0</v>
      </c>
      <c r="G293" s="45">
        <f t="shared" si="222"/>
        <v>0</v>
      </c>
      <c r="H293" s="45">
        <f t="shared" si="222"/>
        <v>0</v>
      </c>
      <c r="I293" s="45">
        <f t="shared" si="222"/>
        <v>0</v>
      </c>
      <c r="J293" s="45">
        <f t="shared" si="222"/>
        <v>0</v>
      </c>
      <c r="K293" s="45">
        <f t="shared" si="222"/>
        <v>0</v>
      </c>
      <c r="L293" s="45">
        <f t="shared" si="222"/>
        <v>0</v>
      </c>
      <c r="M293" s="45">
        <f t="shared" si="222"/>
        <v>0</v>
      </c>
      <c r="N293" s="45">
        <f t="shared" si="222"/>
        <v>0</v>
      </c>
      <c r="O293" s="45">
        <f t="shared" si="222"/>
        <v>0</v>
      </c>
      <c r="P293" s="45">
        <f t="shared" si="222"/>
        <v>0</v>
      </c>
      <c r="Q293" s="45">
        <f t="shared" si="222"/>
        <v>0</v>
      </c>
      <c r="R293" s="45">
        <f t="shared" ref="R293:AB293" si="223">(R13+R27+R41+R55+R69+R83+R97+R111+R125+R139+R153+R167+R181+R195+R209+R223+R237+R251+R265+R279)</f>
        <v>0</v>
      </c>
      <c r="S293" s="45">
        <f t="shared" si="223"/>
        <v>0</v>
      </c>
      <c r="T293" s="45">
        <f t="shared" si="223"/>
        <v>0</v>
      </c>
      <c r="U293" s="45">
        <f t="shared" si="223"/>
        <v>0</v>
      </c>
      <c r="V293" s="45">
        <f t="shared" si="223"/>
        <v>0</v>
      </c>
      <c r="W293" s="45">
        <f t="shared" si="223"/>
        <v>0</v>
      </c>
      <c r="X293" s="45">
        <f t="shared" si="223"/>
        <v>0</v>
      </c>
      <c r="Y293" s="45">
        <f t="shared" si="223"/>
        <v>0</v>
      </c>
      <c r="Z293" s="45">
        <f t="shared" si="223"/>
        <v>0</v>
      </c>
      <c r="AA293" s="45">
        <f t="shared" si="223"/>
        <v>0</v>
      </c>
      <c r="AB293" s="45">
        <f t="shared" si="223"/>
        <v>0</v>
      </c>
      <c r="AC293" s="28">
        <f t="shared" si="212"/>
        <v>0</v>
      </c>
      <c r="AD293" s="29">
        <f t="shared" si="213"/>
        <v>0</v>
      </c>
      <c r="AF293" s="30" t="str">
        <f t="shared" si="209"/>
        <v>OS-00</v>
      </c>
      <c r="AG293" s="31">
        <f t="shared" si="210"/>
        <v>0</v>
      </c>
      <c r="AH293" s="27">
        <f t="shared" si="214"/>
        <v>0</v>
      </c>
      <c r="AI293" s="27">
        <f t="shared" si="215"/>
        <v>0</v>
      </c>
      <c r="AJ293" s="27">
        <f t="shared" si="216"/>
        <v>0</v>
      </c>
      <c r="AK293" s="27">
        <f t="shared" si="217"/>
        <v>0</v>
      </c>
      <c r="AL293" s="27">
        <f t="shared" si="218"/>
        <v>0</v>
      </c>
      <c r="AM293" s="27">
        <f t="shared" si="219"/>
        <v>0</v>
      </c>
      <c r="AN293" s="27">
        <f t="shared" si="220"/>
        <v>0</v>
      </c>
      <c r="AO293" s="27">
        <f t="shared" ref="AO293:AO301" si="224">AB293</f>
        <v>0</v>
      </c>
      <c r="AP293" s="28">
        <f t="shared" ref="AP293:AP301" si="225">SUM(AH293:AO293)</f>
        <v>0</v>
      </c>
      <c r="AQ293" s="32">
        <f t="shared" si="221"/>
        <v>0</v>
      </c>
      <c r="AR293" s="33"/>
    </row>
    <row r="294" spans="1:44" x14ac:dyDescent="0.25">
      <c r="A294" s="25" t="s">
        <v>44</v>
      </c>
      <c r="B294" s="45">
        <f t="shared" si="222"/>
        <v>0</v>
      </c>
      <c r="C294" s="45">
        <f t="shared" si="222"/>
        <v>0</v>
      </c>
      <c r="D294" s="45">
        <f t="shared" si="222"/>
        <v>0</v>
      </c>
      <c r="E294" s="45">
        <f t="shared" si="222"/>
        <v>0</v>
      </c>
      <c r="F294" s="45">
        <f t="shared" si="222"/>
        <v>0</v>
      </c>
      <c r="G294" s="45">
        <f t="shared" si="222"/>
        <v>0</v>
      </c>
      <c r="H294" s="45">
        <f t="shared" si="222"/>
        <v>0</v>
      </c>
      <c r="I294" s="45">
        <f t="shared" si="222"/>
        <v>0</v>
      </c>
      <c r="J294" s="45">
        <f t="shared" si="222"/>
        <v>0</v>
      </c>
      <c r="K294" s="45">
        <f t="shared" si="222"/>
        <v>0</v>
      </c>
      <c r="L294" s="45">
        <f t="shared" si="222"/>
        <v>0</v>
      </c>
      <c r="M294" s="45">
        <f t="shared" si="222"/>
        <v>0</v>
      </c>
      <c r="N294" s="45">
        <f t="shared" si="222"/>
        <v>0</v>
      </c>
      <c r="O294" s="45">
        <f t="shared" si="222"/>
        <v>0</v>
      </c>
      <c r="P294" s="45">
        <f t="shared" si="222"/>
        <v>0</v>
      </c>
      <c r="Q294" s="45">
        <f t="shared" si="222"/>
        <v>0</v>
      </c>
      <c r="R294" s="45">
        <f t="shared" ref="R294:AB294" si="226">(R14+R28+R42+R56+R70+R84+R98+R112+R126+R140+R154+R168+R182+R196+R210+R224+R238+R252+R266+R280)</f>
        <v>0</v>
      </c>
      <c r="S294" s="45">
        <f t="shared" si="226"/>
        <v>0</v>
      </c>
      <c r="T294" s="45">
        <f t="shared" si="226"/>
        <v>0</v>
      </c>
      <c r="U294" s="45">
        <f t="shared" si="226"/>
        <v>0</v>
      </c>
      <c r="V294" s="45">
        <f t="shared" si="226"/>
        <v>0</v>
      </c>
      <c r="W294" s="45">
        <f t="shared" si="226"/>
        <v>0</v>
      </c>
      <c r="X294" s="45">
        <f t="shared" si="226"/>
        <v>0</v>
      </c>
      <c r="Y294" s="45">
        <f t="shared" si="226"/>
        <v>0</v>
      </c>
      <c r="Z294" s="45">
        <f t="shared" si="226"/>
        <v>0</v>
      </c>
      <c r="AA294" s="45">
        <f t="shared" si="226"/>
        <v>0</v>
      </c>
      <c r="AB294" s="45">
        <f t="shared" si="226"/>
        <v>0</v>
      </c>
      <c r="AC294" s="28">
        <f t="shared" si="212"/>
        <v>0</v>
      </c>
      <c r="AD294" s="29">
        <f t="shared" si="213"/>
        <v>0</v>
      </c>
      <c r="AF294" s="30" t="str">
        <f t="shared" si="209"/>
        <v>XXS-08</v>
      </c>
      <c r="AG294" s="31">
        <f t="shared" si="210"/>
        <v>0</v>
      </c>
      <c r="AH294" s="27">
        <f t="shared" si="214"/>
        <v>0</v>
      </c>
      <c r="AI294" s="27">
        <f t="shared" si="215"/>
        <v>0</v>
      </c>
      <c r="AJ294" s="27">
        <f t="shared" si="216"/>
        <v>0</v>
      </c>
      <c r="AK294" s="27">
        <f t="shared" si="217"/>
        <v>0</v>
      </c>
      <c r="AL294" s="27">
        <f t="shared" si="218"/>
        <v>0</v>
      </c>
      <c r="AM294" s="27">
        <f t="shared" si="219"/>
        <v>0</v>
      </c>
      <c r="AN294" s="27">
        <f t="shared" si="220"/>
        <v>0</v>
      </c>
      <c r="AO294" s="27">
        <f t="shared" si="224"/>
        <v>0</v>
      </c>
      <c r="AP294" s="28">
        <f t="shared" si="225"/>
        <v>0</v>
      </c>
      <c r="AQ294" s="32">
        <f t="shared" si="221"/>
        <v>0</v>
      </c>
      <c r="AR294" s="33"/>
    </row>
    <row r="295" spans="1:44" x14ac:dyDescent="0.25">
      <c r="A295" s="25" t="s">
        <v>45</v>
      </c>
      <c r="B295" s="45">
        <f t="shared" si="222"/>
        <v>53</v>
      </c>
      <c r="C295" s="45">
        <f t="shared" si="222"/>
        <v>0</v>
      </c>
      <c r="D295" s="45">
        <f t="shared" si="222"/>
        <v>0</v>
      </c>
      <c r="E295" s="45">
        <f t="shared" si="222"/>
        <v>0</v>
      </c>
      <c r="F295" s="45">
        <f t="shared" si="222"/>
        <v>1</v>
      </c>
      <c r="G295" s="45">
        <f t="shared" si="222"/>
        <v>0</v>
      </c>
      <c r="H295" s="45">
        <f t="shared" si="222"/>
        <v>0</v>
      </c>
      <c r="I295" s="45">
        <f t="shared" si="222"/>
        <v>0</v>
      </c>
      <c r="J295" s="45">
        <f t="shared" si="222"/>
        <v>0</v>
      </c>
      <c r="K295" s="45">
        <f t="shared" si="222"/>
        <v>0</v>
      </c>
      <c r="L295" s="45">
        <f t="shared" si="222"/>
        <v>0</v>
      </c>
      <c r="M295" s="45">
        <f t="shared" si="222"/>
        <v>0</v>
      </c>
      <c r="N295" s="45">
        <f t="shared" si="222"/>
        <v>0</v>
      </c>
      <c r="O295" s="45">
        <f t="shared" si="222"/>
        <v>1</v>
      </c>
      <c r="P295" s="45">
        <f t="shared" si="222"/>
        <v>51</v>
      </c>
      <c r="Q295" s="45">
        <f t="shared" si="222"/>
        <v>0</v>
      </c>
      <c r="R295" s="45">
        <f t="shared" ref="R295:AB295" si="227">(R15+R29+R43+R57+R71+R85+R99+R113+R127+R141+R155+R169+R183+R197+R211+R225+R239+R253+R267+R281)</f>
        <v>0</v>
      </c>
      <c r="S295" s="45">
        <f t="shared" si="227"/>
        <v>0</v>
      </c>
      <c r="T295" s="45">
        <f t="shared" si="227"/>
        <v>0</v>
      </c>
      <c r="U295" s="45">
        <f t="shared" si="227"/>
        <v>0</v>
      </c>
      <c r="V295" s="45">
        <f t="shared" si="227"/>
        <v>0</v>
      </c>
      <c r="W295" s="45">
        <f t="shared" si="227"/>
        <v>0</v>
      </c>
      <c r="X295" s="45">
        <f t="shared" si="227"/>
        <v>0</v>
      </c>
      <c r="Y295" s="45">
        <f t="shared" si="227"/>
        <v>0</v>
      </c>
      <c r="Z295" s="45">
        <f t="shared" si="227"/>
        <v>0</v>
      </c>
      <c r="AA295" s="45">
        <f t="shared" si="227"/>
        <v>0</v>
      </c>
      <c r="AB295" s="45">
        <f t="shared" si="227"/>
        <v>0</v>
      </c>
      <c r="AC295" s="28">
        <f t="shared" si="212"/>
        <v>53</v>
      </c>
      <c r="AD295" s="29">
        <f t="shared" si="213"/>
        <v>0</v>
      </c>
      <c r="AF295" s="30" t="str">
        <f t="shared" si="209"/>
        <v>XS-01</v>
      </c>
      <c r="AG295" s="31">
        <f t="shared" si="210"/>
        <v>53</v>
      </c>
      <c r="AH295" s="27">
        <f t="shared" si="214"/>
        <v>0</v>
      </c>
      <c r="AI295" s="27">
        <f t="shared" si="215"/>
        <v>0</v>
      </c>
      <c r="AJ295" s="27">
        <f t="shared" si="216"/>
        <v>0</v>
      </c>
      <c r="AK295" s="27">
        <f t="shared" si="217"/>
        <v>1</v>
      </c>
      <c r="AL295" s="27">
        <f t="shared" si="218"/>
        <v>0</v>
      </c>
      <c r="AM295" s="27">
        <f t="shared" si="219"/>
        <v>51</v>
      </c>
      <c r="AN295" s="27">
        <f t="shared" si="220"/>
        <v>0</v>
      </c>
      <c r="AO295" s="27">
        <f t="shared" si="224"/>
        <v>0</v>
      </c>
      <c r="AP295" s="28">
        <f t="shared" si="225"/>
        <v>52</v>
      </c>
      <c r="AQ295" s="32">
        <f t="shared" si="221"/>
        <v>1</v>
      </c>
      <c r="AR295" s="33"/>
    </row>
    <row r="296" spans="1:44" x14ac:dyDescent="0.25">
      <c r="A296" s="25" t="s">
        <v>46</v>
      </c>
      <c r="B296" s="45">
        <f t="shared" si="222"/>
        <v>144</v>
      </c>
      <c r="C296" s="45">
        <f t="shared" si="222"/>
        <v>0</v>
      </c>
      <c r="D296" s="45">
        <f t="shared" si="222"/>
        <v>0</v>
      </c>
      <c r="E296" s="45">
        <f t="shared" si="222"/>
        <v>27</v>
      </c>
      <c r="F296" s="45">
        <f t="shared" si="222"/>
        <v>3</v>
      </c>
      <c r="G296" s="45">
        <f t="shared" si="222"/>
        <v>0</v>
      </c>
      <c r="H296" s="45">
        <f t="shared" si="222"/>
        <v>0</v>
      </c>
      <c r="I296" s="45">
        <f t="shared" si="222"/>
        <v>0</v>
      </c>
      <c r="J296" s="45">
        <f t="shared" si="222"/>
        <v>0</v>
      </c>
      <c r="K296" s="45">
        <f t="shared" si="222"/>
        <v>0</v>
      </c>
      <c r="L296" s="45">
        <f t="shared" si="222"/>
        <v>0</v>
      </c>
      <c r="M296" s="45">
        <f t="shared" si="222"/>
        <v>0</v>
      </c>
      <c r="N296" s="45">
        <f t="shared" si="222"/>
        <v>0</v>
      </c>
      <c r="O296" s="45">
        <f t="shared" si="222"/>
        <v>0</v>
      </c>
      <c r="P296" s="45">
        <f t="shared" si="222"/>
        <v>114</v>
      </c>
      <c r="Q296" s="45">
        <f t="shared" si="222"/>
        <v>0</v>
      </c>
      <c r="R296" s="45">
        <f t="shared" ref="R296:AB296" si="228">(R16+R30+R44+R58+R72+R86+R100+R114+R128+R142+R156+R170+R184+R198+R212+R226+R240+R254+R268+R282)</f>
        <v>0</v>
      </c>
      <c r="S296" s="45">
        <f t="shared" si="228"/>
        <v>0</v>
      </c>
      <c r="T296" s="45">
        <f t="shared" si="228"/>
        <v>0</v>
      </c>
      <c r="U296" s="45">
        <f t="shared" si="228"/>
        <v>0</v>
      </c>
      <c r="V296" s="45">
        <f t="shared" si="228"/>
        <v>0</v>
      </c>
      <c r="W296" s="45">
        <f t="shared" si="228"/>
        <v>0</v>
      </c>
      <c r="X296" s="45">
        <f t="shared" si="228"/>
        <v>0</v>
      </c>
      <c r="Y296" s="45">
        <f t="shared" si="228"/>
        <v>0</v>
      </c>
      <c r="Z296" s="45">
        <f t="shared" si="228"/>
        <v>0</v>
      </c>
      <c r="AA296" s="45">
        <f t="shared" si="228"/>
        <v>0</v>
      </c>
      <c r="AB296" s="45">
        <f t="shared" si="228"/>
        <v>0</v>
      </c>
      <c r="AC296" s="28">
        <f t="shared" si="212"/>
        <v>144</v>
      </c>
      <c r="AD296" s="29">
        <f t="shared" si="213"/>
        <v>0</v>
      </c>
      <c r="AF296" s="30" t="str">
        <f t="shared" si="209"/>
        <v>SM-02</v>
      </c>
      <c r="AG296" s="31">
        <f t="shared" si="210"/>
        <v>144</v>
      </c>
      <c r="AH296" s="27">
        <f t="shared" si="214"/>
        <v>0</v>
      </c>
      <c r="AI296" s="27">
        <f t="shared" si="215"/>
        <v>0</v>
      </c>
      <c r="AJ296" s="27">
        <f t="shared" si="216"/>
        <v>27</v>
      </c>
      <c r="AK296" s="27">
        <f t="shared" si="217"/>
        <v>3</v>
      </c>
      <c r="AL296" s="27">
        <f t="shared" si="218"/>
        <v>0</v>
      </c>
      <c r="AM296" s="27">
        <f t="shared" si="219"/>
        <v>114</v>
      </c>
      <c r="AN296" s="27">
        <f t="shared" si="220"/>
        <v>0</v>
      </c>
      <c r="AO296" s="27">
        <f t="shared" si="224"/>
        <v>0</v>
      </c>
      <c r="AP296" s="28">
        <f t="shared" si="225"/>
        <v>144</v>
      </c>
      <c r="AQ296" s="32">
        <f t="shared" si="221"/>
        <v>0</v>
      </c>
      <c r="AR296" s="33"/>
    </row>
    <row r="297" spans="1:44" x14ac:dyDescent="0.25">
      <c r="A297" s="25" t="s">
        <v>47</v>
      </c>
      <c r="B297" s="45">
        <f t="shared" si="222"/>
        <v>288</v>
      </c>
      <c r="C297" s="45">
        <f t="shared" si="222"/>
        <v>8</v>
      </c>
      <c r="D297" s="45">
        <f t="shared" si="222"/>
        <v>8</v>
      </c>
      <c r="E297" s="45">
        <f t="shared" si="222"/>
        <v>57</v>
      </c>
      <c r="F297" s="45">
        <f t="shared" si="222"/>
        <v>7</v>
      </c>
      <c r="G297" s="45">
        <f t="shared" si="222"/>
        <v>0</v>
      </c>
      <c r="H297" s="45">
        <f t="shared" si="222"/>
        <v>0</v>
      </c>
      <c r="I297" s="45">
        <f t="shared" si="222"/>
        <v>0</v>
      </c>
      <c r="J297" s="45">
        <f t="shared" si="222"/>
        <v>0</v>
      </c>
      <c r="K297" s="45">
        <f t="shared" si="222"/>
        <v>0</v>
      </c>
      <c r="L297" s="45">
        <f t="shared" si="222"/>
        <v>0</v>
      </c>
      <c r="M297" s="45">
        <f t="shared" si="222"/>
        <v>0</v>
      </c>
      <c r="N297" s="45">
        <f t="shared" si="222"/>
        <v>0</v>
      </c>
      <c r="O297" s="45">
        <f t="shared" si="222"/>
        <v>1</v>
      </c>
      <c r="P297" s="45">
        <f t="shared" si="222"/>
        <v>207</v>
      </c>
      <c r="Q297" s="45">
        <f t="shared" si="222"/>
        <v>0</v>
      </c>
      <c r="R297" s="45">
        <f t="shared" ref="R297:AB297" si="229">(R17+R31+R45+R59+R73+R87+R101+R115+R129+R143+R157+R171+R185+R199+R213+R227+R241+R255+R269+R283)</f>
        <v>0</v>
      </c>
      <c r="S297" s="45">
        <f t="shared" si="229"/>
        <v>0</v>
      </c>
      <c r="T297" s="45">
        <f t="shared" si="229"/>
        <v>0</v>
      </c>
      <c r="U297" s="45">
        <f t="shared" si="229"/>
        <v>0</v>
      </c>
      <c r="V297" s="45">
        <f t="shared" si="229"/>
        <v>0</v>
      </c>
      <c r="W297" s="45">
        <f t="shared" si="229"/>
        <v>0</v>
      </c>
      <c r="X297" s="45">
        <f t="shared" si="229"/>
        <v>0</v>
      </c>
      <c r="Y297" s="45">
        <f t="shared" si="229"/>
        <v>0</v>
      </c>
      <c r="Z297" s="45">
        <f t="shared" si="229"/>
        <v>0</v>
      </c>
      <c r="AA297" s="45">
        <f t="shared" si="229"/>
        <v>0</v>
      </c>
      <c r="AB297" s="45">
        <f t="shared" si="229"/>
        <v>0</v>
      </c>
      <c r="AC297" s="28">
        <f t="shared" si="212"/>
        <v>288</v>
      </c>
      <c r="AD297" s="29">
        <f t="shared" si="213"/>
        <v>0</v>
      </c>
      <c r="AF297" s="30" t="str">
        <f t="shared" si="209"/>
        <v>MD-03</v>
      </c>
      <c r="AG297" s="31">
        <f t="shared" si="210"/>
        <v>288</v>
      </c>
      <c r="AH297" s="27">
        <f t="shared" si="214"/>
        <v>8</v>
      </c>
      <c r="AI297" s="27">
        <f t="shared" si="215"/>
        <v>8</v>
      </c>
      <c r="AJ297" s="27">
        <f t="shared" si="216"/>
        <v>57</v>
      </c>
      <c r="AK297" s="27">
        <f t="shared" si="217"/>
        <v>7</v>
      </c>
      <c r="AL297" s="27">
        <f t="shared" si="218"/>
        <v>0</v>
      </c>
      <c r="AM297" s="27">
        <f t="shared" si="219"/>
        <v>207</v>
      </c>
      <c r="AN297" s="27">
        <f t="shared" si="220"/>
        <v>0</v>
      </c>
      <c r="AO297" s="27">
        <f t="shared" si="224"/>
        <v>0</v>
      </c>
      <c r="AP297" s="28">
        <f t="shared" si="225"/>
        <v>287</v>
      </c>
      <c r="AQ297" s="32">
        <f t="shared" si="221"/>
        <v>1</v>
      </c>
      <c r="AR297" s="33"/>
    </row>
    <row r="298" spans="1:44" x14ac:dyDescent="0.25">
      <c r="A298" s="25" t="s">
        <v>48</v>
      </c>
      <c r="B298" s="45">
        <f t="shared" si="222"/>
        <v>226</v>
      </c>
      <c r="C298" s="45">
        <f t="shared" si="222"/>
        <v>0</v>
      </c>
      <c r="D298" s="45">
        <f t="shared" si="222"/>
        <v>8</v>
      </c>
      <c r="E298" s="45">
        <f t="shared" si="222"/>
        <v>68</v>
      </c>
      <c r="F298" s="45">
        <f t="shared" si="222"/>
        <v>12</v>
      </c>
      <c r="G298" s="45">
        <f t="shared" si="222"/>
        <v>0</v>
      </c>
      <c r="H298" s="45">
        <f t="shared" si="222"/>
        <v>0</v>
      </c>
      <c r="I298" s="45">
        <f t="shared" si="222"/>
        <v>0</v>
      </c>
      <c r="J298" s="45">
        <f t="shared" si="222"/>
        <v>0</v>
      </c>
      <c r="K298" s="45">
        <f t="shared" si="222"/>
        <v>0</v>
      </c>
      <c r="L298" s="45">
        <f t="shared" si="222"/>
        <v>0</v>
      </c>
      <c r="M298" s="45">
        <f t="shared" si="222"/>
        <v>0</v>
      </c>
      <c r="N298" s="45">
        <f t="shared" si="222"/>
        <v>0</v>
      </c>
      <c r="O298" s="45">
        <f t="shared" si="222"/>
        <v>1</v>
      </c>
      <c r="P298" s="45">
        <f t="shared" si="222"/>
        <v>137</v>
      </c>
      <c r="Q298" s="45">
        <f t="shared" si="222"/>
        <v>0</v>
      </c>
      <c r="R298" s="45">
        <f t="shared" ref="R298:AB298" si="230">(R18+R32+R46+R60+R74+R88+R102+R116+R130+R144+R158+R172+R186+R200+R214+R228+R242+R256+R270+R284)</f>
        <v>0</v>
      </c>
      <c r="S298" s="45">
        <f t="shared" si="230"/>
        <v>0</v>
      </c>
      <c r="T298" s="45">
        <f t="shared" si="230"/>
        <v>0</v>
      </c>
      <c r="U298" s="45">
        <f t="shared" si="230"/>
        <v>0</v>
      </c>
      <c r="V298" s="45">
        <f t="shared" si="230"/>
        <v>0</v>
      </c>
      <c r="W298" s="45">
        <f t="shared" si="230"/>
        <v>0</v>
      </c>
      <c r="X298" s="45">
        <f t="shared" si="230"/>
        <v>0</v>
      </c>
      <c r="Y298" s="45">
        <f t="shared" si="230"/>
        <v>0</v>
      </c>
      <c r="Z298" s="45">
        <f t="shared" si="230"/>
        <v>0</v>
      </c>
      <c r="AA298" s="45">
        <f t="shared" si="230"/>
        <v>0</v>
      </c>
      <c r="AB298" s="45">
        <f t="shared" si="230"/>
        <v>0</v>
      </c>
      <c r="AC298" s="28">
        <f t="shared" si="212"/>
        <v>226</v>
      </c>
      <c r="AD298" s="29">
        <f t="shared" si="213"/>
        <v>0</v>
      </c>
      <c r="AF298" s="30" t="str">
        <f t="shared" si="209"/>
        <v>LG-04</v>
      </c>
      <c r="AG298" s="31">
        <f t="shared" si="210"/>
        <v>226</v>
      </c>
      <c r="AH298" s="27">
        <f t="shared" si="214"/>
        <v>0</v>
      </c>
      <c r="AI298" s="27">
        <f t="shared" si="215"/>
        <v>8</v>
      </c>
      <c r="AJ298" s="27">
        <f t="shared" si="216"/>
        <v>68</v>
      </c>
      <c r="AK298" s="27">
        <f t="shared" si="217"/>
        <v>12</v>
      </c>
      <c r="AL298" s="27">
        <f t="shared" si="218"/>
        <v>0</v>
      </c>
      <c r="AM298" s="27">
        <f t="shared" si="219"/>
        <v>137</v>
      </c>
      <c r="AN298" s="27">
        <f t="shared" si="220"/>
        <v>0</v>
      </c>
      <c r="AO298" s="27">
        <f t="shared" si="224"/>
        <v>0</v>
      </c>
      <c r="AP298" s="28">
        <f t="shared" si="225"/>
        <v>225</v>
      </c>
      <c r="AQ298" s="32">
        <f t="shared" si="221"/>
        <v>1</v>
      </c>
      <c r="AR298" s="33"/>
    </row>
    <row r="299" spans="1:44" x14ac:dyDescent="0.25">
      <c r="A299" s="25" t="s">
        <v>49</v>
      </c>
      <c r="B299" s="45">
        <f t="shared" si="222"/>
        <v>130</v>
      </c>
      <c r="C299" s="45">
        <f t="shared" si="222"/>
        <v>0</v>
      </c>
      <c r="D299" s="45">
        <f t="shared" si="222"/>
        <v>0</v>
      </c>
      <c r="E299" s="45">
        <f t="shared" si="222"/>
        <v>43</v>
      </c>
      <c r="F299" s="45">
        <f t="shared" si="222"/>
        <v>15</v>
      </c>
      <c r="G299" s="45">
        <f t="shared" si="222"/>
        <v>0</v>
      </c>
      <c r="H299" s="45">
        <f t="shared" si="222"/>
        <v>0</v>
      </c>
      <c r="I299" s="45">
        <f t="shared" si="222"/>
        <v>0</v>
      </c>
      <c r="J299" s="45">
        <f t="shared" si="222"/>
        <v>0</v>
      </c>
      <c r="K299" s="45">
        <f t="shared" si="222"/>
        <v>0</v>
      </c>
      <c r="L299" s="45">
        <f t="shared" si="222"/>
        <v>0</v>
      </c>
      <c r="M299" s="45">
        <f t="shared" si="222"/>
        <v>0</v>
      </c>
      <c r="N299" s="45">
        <f t="shared" si="222"/>
        <v>0</v>
      </c>
      <c r="O299" s="45">
        <f t="shared" si="222"/>
        <v>0</v>
      </c>
      <c r="P299" s="45">
        <f t="shared" si="222"/>
        <v>72</v>
      </c>
      <c r="Q299" s="45">
        <f t="shared" si="222"/>
        <v>0</v>
      </c>
      <c r="R299" s="45">
        <f t="shared" ref="R299:AB299" si="231">(R19+R33+R47+R61+R75+R89+R103+R117+R131+R145+R159+R173+R187+R201+R215+R229+R243+R257+R271+R285)</f>
        <v>0</v>
      </c>
      <c r="S299" s="45">
        <f t="shared" si="231"/>
        <v>0</v>
      </c>
      <c r="T299" s="45">
        <f t="shared" si="231"/>
        <v>0</v>
      </c>
      <c r="U299" s="45">
        <f t="shared" si="231"/>
        <v>0</v>
      </c>
      <c r="V299" s="45">
        <f t="shared" si="231"/>
        <v>0</v>
      </c>
      <c r="W299" s="45">
        <f t="shared" si="231"/>
        <v>0</v>
      </c>
      <c r="X299" s="45">
        <f t="shared" si="231"/>
        <v>0</v>
      </c>
      <c r="Y299" s="45">
        <f t="shared" si="231"/>
        <v>0</v>
      </c>
      <c r="Z299" s="45">
        <f t="shared" si="231"/>
        <v>0</v>
      </c>
      <c r="AA299" s="45">
        <f t="shared" si="231"/>
        <v>0</v>
      </c>
      <c r="AB299" s="45">
        <f t="shared" si="231"/>
        <v>0</v>
      </c>
      <c r="AC299" s="28">
        <f t="shared" si="212"/>
        <v>130</v>
      </c>
      <c r="AD299" s="29">
        <f t="shared" si="213"/>
        <v>0</v>
      </c>
      <c r="AF299" s="30" t="str">
        <f t="shared" si="209"/>
        <v>XL-05</v>
      </c>
      <c r="AG299" s="31">
        <f t="shared" si="210"/>
        <v>130</v>
      </c>
      <c r="AH299" s="27">
        <f t="shared" si="214"/>
        <v>0</v>
      </c>
      <c r="AI299" s="27">
        <f t="shared" si="215"/>
        <v>0</v>
      </c>
      <c r="AJ299" s="27">
        <f t="shared" si="216"/>
        <v>43</v>
      </c>
      <c r="AK299" s="27">
        <f t="shared" si="217"/>
        <v>15</v>
      </c>
      <c r="AL299" s="27">
        <f t="shared" si="218"/>
        <v>0</v>
      </c>
      <c r="AM299" s="27">
        <f t="shared" si="219"/>
        <v>72</v>
      </c>
      <c r="AN299" s="27">
        <f t="shared" si="220"/>
        <v>0</v>
      </c>
      <c r="AO299" s="27">
        <f t="shared" si="224"/>
        <v>0</v>
      </c>
      <c r="AP299" s="28">
        <f t="shared" si="225"/>
        <v>130</v>
      </c>
      <c r="AQ299" s="32">
        <f t="shared" si="221"/>
        <v>0</v>
      </c>
      <c r="AR299" s="33"/>
    </row>
    <row r="300" spans="1:44" x14ac:dyDescent="0.25">
      <c r="A300" s="25" t="s">
        <v>50</v>
      </c>
      <c r="B300" s="45">
        <f t="shared" si="222"/>
        <v>61</v>
      </c>
      <c r="C300" s="45">
        <f t="shared" si="222"/>
        <v>0</v>
      </c>
      <c r="D300" s="45">
        <f t="shared" si="222"/>
        <v>0</v>
      </c>
      <c r="E300" s="45">
        <f t="shared" si="222"/>
        <v>19</v>
      </c>
      <c r="F300" s="45">
        <f t="shared" si="222"/>
        <v>10</v>
      </c>
      <c r="G300" s="45">
        <f t="shared" si="222"/>
        <v>0</v>
      </c>
      <c r="H300" s="45">
        <f t="shared" si="222"/>
        <v>0</v>
      </c>
      <c r="I300" s="45">
        <f t="shared" si="222"/>
        <v>0</v>
      </c>
      <c r="J300" s="45">
        <f t="shared" si="222"/>
        <v>0</v>
      </c>
      <c r="K300" s="45">
        <f t="shared" si="222"/>
        <v>0</v>
      </c>
      <c r="L300" s="45">
        <f t="shared" si="222"/>
        <v>0</v>
      </c>
      <c r="M300" s="45">
        <f t="shared" si="222"/>
        <v>0</v>
      </c>
      <c r="N300" s="45">
        <f t="shared" si="222"/>
        <v>0</v>
      </c>
      <c r="O300" s="45">
        <f t="shared" si="222"/>
        <v>0</v>
      </c>
      <c r="P300" s="45">
        <f t="shared" si="222"/>
        <v>32</v>
      </c>
      <c r="Q300" s="45">
        <f t="shared" si="222"/>
        <v>0</v>
      </c>
      <c r="R300" s="45">
        <f t="shared" ref="R300:AB300" si="232">(R20+R34+R48+R62+R76+R90+R104+R118+R132+R146+R160+R174+R188+R202+R216+R230+R244+R258+R272+R286)</f>
        <v>0</v>
      </c>
      <c r="S300" s="45">
        <f t="shared" si="232"/>
        <v>0</v>
      </c>
      <c r="T300" s="45">
        <f t="shared" si="232"/>
        <v>0</v>
      </c>
      <c r="U300" s="45">
        <f t="shared" si="232"/>
        <v>0</v>
      </c>
      <c r="V300" s="45">
        <f t="shared" si="232"/>
        <v>0</v>
      </c>
      <c r="W300" s="45">
        <f t="shared" si="232"/>
        <v>0</v>
      </c>
      <c r="X300" s="45">
        <f t="shared" si="232"/>
        <v>0</v>
      </c>
      <c r="Y300" s="45">
        <f t="shared" si="232"/>
        <v>0</v>
      </c>
      <c r="Z300" s="45">
        <f t="shared" si="232"/>
        <v>0</v>
      </c>
      <c r="AA300" s="45">
        <f t="shared" si="232"/>
        <v>0</v>
      </c>
      <c r="AB300" s="45">
        <f t="shared" si="232"/>
        <v>0</v>
      </c>
      <c r="AC300" s="28">
        <f t="shared" si="212"/>
        <v>61</v>
      </c>
      <c r="AD300" s="29">
        <f t="shared" si="213"/>
        <v>0</v>
      </c>
      <c r="AF300" s="30" t="str">
        <f t="shared" si="209"/>
        <v>2X-06</v>
      </c>
      <c r="AG300" s="31">
        <f t="shared" si="210"/>
        <v>61</v>
      </c>
      <c r="AH300" s="27">
        <f t="shared" si="214"/>
        <v>0</v>
      </c>
      <c r="AI300" s="27">
        <f t="shared" si="215"/>
        <v>0</v>
      </c>
      <c r="AJ300" s="27">
        <f t="shared" si="216"/>
        <v>19</v>
      </c>
      <c r="AK300" s="27">
        <f t="shared" si="217"/>
        <v>10</v>
      </c>
      <c r="AL300" s="27">
        <f t="shared" si="218"/>
        <v>0</v>
      </c>
      <c r="AM300" s="27">
        <f t="shared" si="219"/>
        <v>32</v>
      </c>
      <c r="AN300" s="27">
        <f t="shared" si="220"/>
        <v>0</v>
      </c>
      <c r="AO300" s="27">
        <f t="shared" si="224"/>
        <v>0</v>
      </c>
      <c r="AP300" s="28">
        <f t="shared" si="225"/>
        <v>61</v>
      </c>
      <c r="AQ300" s="32">
        <f t="shared" si="221"/>
        <v>0</v>
      </c>
      <c r="AR300" s="33"/>
    </row>
    <row r="301" spans="1:44" x14ac:dyDescent="0.25">
      <c r="A301" s="25" t="s">
        <v>51</v>
      </c>
      <c r="B301" s="45">
        <f t="shared" si="222"/>
        <v>32</v>
      </c>
      <c r="C301" s="45">
        <f t="shared" si="222"/>
        <v>0</v>
      </c>
      <c r="D301" s="45">
        <f t="shared" si="222"/>
        <v>0</v>
      </c>
      <c r="E301" s="45">
        <f t="shared" si="222"/>
        <v>14</v>
      </c>
      <c r="F301" s="45">
        <f t="shared" si="222"/>
        <v>2</v>
      </c>
      <c r="G301" s="45">
        <f t="shared" si="222"/>
        <v>0</v>
      </c>
      <c r="H301" s="45">
        <f t="shared" si="222"/>
        <v>0</v>
      </c>
      <c r="I301" s="45">
        <f t="shared" si="222"/>
        <v>0</v>
      </c>
      <c r="J301" s="45">
        <f t="shared" si="222"/>
        <v>0</v>
      </c>
      <c r="K301" s="45">
        <f t="shared" si="222"/>
        <v>0</v>
      </c>
      <c r="L301" s="45">
        <f t="shared" si="222"/>
        <v>0</v>
      </c>
      <c r="M301" s="45">
        <f t="shared" si="222"/>
        <v>0</v>
      </c>
      <c r="N301" s="45">
        <f t="shared" si="222"/>
        <v>0</v>
      </c>
      <c r="O301" s="45">
        <f t="shared" si="222"/>
        <v>0</v>
      </c>
      <c r="P301" s="45">
        <f t="shared" si="222"/>
        <v>16</v>
      </c>
      <c r="Q301" s="45">
        <f t="shared" si="222"/>
        <v>0</v>
      </c>
      <c r="R301" s="45">
        <f t="shared" ref="R301:AB301" si="233">(R21+R35+R49+R63+R77+R91+R105+R119+R133+R147+R161+R175+R189+R203+R217+R231+R245+R259+R273+R287)</f>
        <v>0</v>
      </c>
      <c r="S301" s="45">
        <f t="shared" si="233"/>
        <v>0</v>
      </c>
      <c r="T301" s="45">
        <f t="shared" si="233"/>
        <v>0</v>
      </c>
      <c r="U301" s="45">
        <f t="shared" si="233"/>
        <v>0</v>
      </c>
      <c r="V301" s="45">
        <f t="shared" si="233"/>
        <v>0</v>
      </c>
      <c r="W301" s="45">
        <f t="shared" si="233"/>
        <v>0</v>
      </c>
      <c r="X301" s="45">
        <f t="shared" si="233"/>
        <v>0</v>
      </c>
      <c r="Y301" s="45">
        <f t="shared" si="233"/>
        <v>0</v>
      </c>
      <c r="Z301" s="45">
        <f t="shared" si="233"/>
        <v>0</v>
      </c>
      <c r="AA301" s="45">
        <f t="shared" si="233"/>
        <v>0</v>
      </c>
      <c r="AB301" s="45">
        <f t="shared" si="233"/>
        <v>0</v>
      </c>
      <c r="AC301" s="28">
        <f t="shared" si="212"/>
        <v>32</v>
      </c>
      <c r="AD301" s="29">
        <f t="shared" si="213"/>
        <v>0</v>
      </c>
      <c r="AF301" s="30" t="str">
        <f t="shared" si="209"/>
        <v>3X-07</v>
      </c>
      <c r="AG301" s="31">
        <f t="shared" si="210"/>
        <v>32</v>
      </c>
      <c r="AH301" s="27">
        <f t="shared" si="214"/>
        <v>0</v>
      </c>
      <c r="AI301" s="27">
        <f t="shared" si="215"/>
        <v>0</v>
      </c>
      <c r="AJ301" s="27">
        <f t="shared" si="216"/>
        <v>14</v>
      </c>
      <c r="AK301" s="27">
        <f t="shared" si="217"/>
        <v>2</v>
      </c>
      <c r="AL301" s="27">
        <f t="shared" si="218"/>
        <v>0</v>
      </c>
      <c r="AM301" s="27">
        <f t="shared" si="219"/>
        <v>16</v>
      </c>
      <c r="AN301" s="27">
        <f t="shared" si="220"/>
        <v>0</v>
      </c>
      <c r="AO301" s="27">
        <f t="shared" si="224"/>
        <v>0</v>
      </c>
      <c r="AP301" s="28">
        <f t="shared" si="225"/>
        <v>32</v>
      </c>
      <c r="AQ301" s="32">
        <f t="shared" si="221"/>
        <v>0</v>
      </c>
      <c r="AR301" s="33"/>
    </row>
    <row r="302" spans="1:44" x14ac:dyDescent="0.25">
      <c r="A302" s="35" t="s">
        <v>52</v>
      </c>
      <c r="B302" s="39">
        <f>SUM(B292:B301)</f>
        <v>934</v>
      </c>
      <c r="C302" s="39">
        <f t="shared" ref="C302:AC302" si="234">SUM(C292:C301)</f>
        <v>8</v>
      </c>
      <c r="D302" s="39">
        <f t="shared" si="234"/>
        <v>16</v>
      </c>
      <c r="E302" s="39">
        <f t="shared" si="234"/>
        <v>228</v>
      </c>
      <c r="F302" s="39">
        <f t="shared" si="234"/>
        <v>50</v>
      </c>
      <c r="G302" s="39">
        <f t="shared" si="234"/>
        <v>0</v>
      </c>
      <c r="H302" s="39">
        <f t="shared" si="234"/>
        <v>0</v>
      </c>
      <c r="I302" s="39">
        <f t="shared" si="234"/>
        <v>0</v>
      </c>
      <c r="J302" s="39">
        <f t="shared" si="234"/>
        <v>0</v>
      </c>
      <c r="K302" s="39">
        <f t="shared" si="234"/>
        <v>0</v>
      </c>
      <c r="L302" s="39">
        <f t="shared" si="234"/>
        <v>0</v>
      </c>
      <c r="M302" s="39">
        <f t="shared" ref="M302:O302" si="235">SUM(M292:M301)</f>
        <v>0</v>
      </c>
      <c r="N302" s="39">
        <f t="shared" si="235"/>
        <v>0</v>
      </c>
      <c r="O302" s="39">
        <f t="shared" si="235"/>
        <v>3</v>
      </c>
      <c r="P302" s="39">
        <f t="shared" si="234"/>
        <v>629</v>
      </c>
      <c r="Q302" s="39">
        <f t="shared" si="234"/>
        <v>0</v>
      </c>
      <c r="R302" s="39">
        <f t="shared" si="234"/>
        <v>0</v>
      </c>
      <c r="S302" s="39">
        <f t="shared" si="234"/>
        <v>0</v>
      </c>
      <c r="T302" s="39">
        <f t="shared" si="234"/>
        <v>0</v>
      </c>
      <c r="U302" s="39">
        <f t="shared" si="234"/>
        <v>0</v>
      </c>
      <c r="V302" s="39">
        <f t="shared" si="234"/>
        <v>0</v>
      </c>
      <c r="W302" s="39">
        <f t="shared" si="234"/>
        <v>0</v>
      </c>
      <c r="X302" s="39">
        <f t="shared" si="234"/>
        <v>0</v>
      </c>
      <c r="Y302" s="39">
        <f t="shared" si="234"/>
        <v>0</v>
      </c>
      <c r="Z302" s="39">
        <f t="shared" si="234"/>
        <v>0</v>
      </c>
      <c r="AA302" s="39">
        <f t="shared" si="234"/>
        <v>0</v>
      </c>
      <c r="AB302" s="39">
        <f t="shared" si="234"/>
        <v>0</v>
      </c>
      <c r="AC302" s="39">
        <f t="shared" si="234"/>
        <v>934</v>
      </c>
      <c r="AD302" s="31">
        <f>SUM(AD292:AD301)</f>
        <v>0</v>
      </c>
      <c r="AF302" s="30" t="s">
        <v>52</v>
      </c>
      <c r="AG302" s="39">
        <f>SUM(AG292:AG301)</f>
        <v>934</v>
      </c>
      <c r="AH302" s="39">
        <f t="shared" ref="AH302:AP302" si="236">SUM(AH292:AH301)</f>
        <v>8</v>
      </c>
      <c r="AI302" s="39">
        <f t="shared" si="236"/>
        <v>16</v>
      </c>
      <c r="AJ302" s="39">
        <f t="shared" si="236"/>
        <v>228</v>
      </c>
      <c r="AK302" s="39">
        <f t="shared" si="236"/>
        <v>50</v>
      </c>
      <c r="AL302" s="39">
        <f t="shared" si="236"/>
        <v>0</v>
      </c>
      <c r="AM302" s="39">
        <f t="shared" si="236"/>
        <v>629</v>
      </c>
      <c r="AN302" s="39">
        <f t="shared" si="236"/>
        <v>0</v>
      </c>
      <c r="AO302" s="39">
        <f t="shared" si="236"/>
        <v>0</v>
      </c>
      <c r="AP302" s="39">
        <f t="shared" si="236"/>
        <v>931</v>
      </c>
      <c r="AQ302" s="31">
        <f>SUM(AQ292:AQ301)</f>
        <v>3</v>
      </c>
      <c r="AR302" s="40"/>
    </row>
    <row r="303" spans="1:44" x14ac:dyDescent="0.25">
      <c r="B303" s="2" t="s">
        <v>73</v>
      </c>
      <c r="C303" s="34">
        <f t="shared" ref="C303:AC303" si="237">C302/$AC$302</f>
        <v>8.5653104925053538E-3</v>
      </c>
      <c r="D303" s="34">
        <f t="shared" si="237"/>
        <v>1.7130620985010708E-2</v>
      </c>
      <c r="E303" s="34">
        <f t="shared" si="237"/>
        <v>0.24411134903640258</v>
      </c>
      <c r="F303" s="34">
        <f t="shared" si="237"/>
        <v>5.353319057815846E-2</v>
      </c>
      <c r="G303" s="34">
        <f t="shared" si="237"/>
        <v>0</v>
      </c>
      <c r="H303" s="34">
        <f t="shared" si="237"/>
        <v>0</v>
      </c>
      <c r="I303" s="34">
        <f t="shared" si="237"/>
        <v>0</v>
      </c>
      <c r="J303" s="34">
        <f t="shared" si="237"/>
        <v>0</v>
      </c>
      <c r="K303" s="34">
        <f t="shared" si="237"/>
        <v>0</v>
      </c>
      <c r="L303" s="34">
        <f t="shared" si="237"/>
        <v>0</v>
      </c>
      <c r="M303" s="34">
        <f t="shared" si="237"/>
        <v>0</v>
      </c>
      <c r="N303" s="34">
        <f t="shared" si="237"/>
        <v>0</v>
      </c>
      <c r="O303" s="34">
        <f t="shared" si="237"/>
        <v>3.2119914346895075E-3</v>
      </c>
      <c r="P303" s="34">
        <f t="shared" si="237"/>
        <v>0.67344753747323338</v>
      </c>
      <c r="Q303" s="34">
        <f t="shared" si="237"/>
        <v>0</v>
      </c>
      <c r="R303" s="34">
        <f t="shared" si="237"/>
        <v>0</v>
      </c>
      <c r="S303" s="34">
        <f t="shared" si="237"/>
        <v>0</v>
      </c>
      <c r="T303" s="34">
        <f t="shared" si="237"/>
        <v>0</v>
      </c>
      <c r="U303" s="34">
        <f t="shared" si="237"/>
        <v>0</v>
      </c>
      <c r="V303" s="34">
        <f t="shared" si="237"/>
        <v>0</v>
      </c>
      <c r="W303" s="34">
        <f t="shared" si="237"/>
        <v>0</v>
      </c>
      <c r="X303" s="34">
        <f t="shared" si="237"/>
        <v>0</v>
      </c>
      <c r="Y303" s="34">
        <f t="shared" si="237"/>
        <v>0</v>
      </c>
      <c r="Z303" s="34">
        <f t="shared" si="237"/>
        <v>0</v>
      </c>
      <c r="AA303" s="34">
        <f t="shared" si="237"/>
        <v>0</v>
      </c>
      <c r="AB303" s="34">
        <f t="shared" si="237"/>
        <v>0</v>
      </c>
      <c r="AC303" s="34">
        <f t="shared" si="237"/>
        <v>1</v>
      </c>
      <c r="AG303" s="2" t="s">
        <v>73</v>
      </c>
      <c r="AH303" s="34">
        <f>AH302/$AP$302</f>
        <v>8.5929108485499461E-3</v>
      </c>
      <c r="AI303" s="34">
        <f t="shared" ref="AI303:AP303" si="238">AI302/$AP$302</f>
        <v>1.7185821697099892E-2</v>
      </c>
      <c r="AJ303" s="34">
        <f t="shared" si="238"/>
        <v>0.24489795918367346</v>
      </c>
      <c r="AK303" s="34">
        <f t="shared" si="238"/>
        <v>5.3705692803437163E-2</v>
      </c>
      <c r="AL303" s="34">
        <f t="shared" si="238"/>
        <v>0</v>
      </c>
      <c r="AM303" s="34">
        <f t="shared" si="238"/>
        <v>0.67561761546723953</v>
      </c>
      <c r="AN303" s="34">
        <f t="shared" si="238"/>
        <v>0</v>
      </c>
      <c r="AO303" s="34">
        <f t="shared" si="238"/>
        <v>0</v>
      </c>
      <c r="AP303" s="34">
        <f t="shared" si="238"/>
        <v>1</v>
      </c>
    </row>
    <row r="304" spans="1:44" s="43" customFormat="1" x14ac:dyDescent="0.25">
      <c r="B304" s="43" t="s">
        <v>74</v>
      </c>
      <c r="C304" s="43">
        <f>C302*$B$6</f>
        <v>0</v>
      </c>
      <c r="D304" s="43">
        <f t="shared" ref="D304:AC304" si="239">D302*$B$6</f>
        <v>0</v>
      </c>
      <c r="E304" s="43">
        <f t="shared" si="239"/>
        <v>0</v>
      </c>
      <c r="F304" s="43">
        <f t="shared" si="239"/>
        <v>0</v>
      </c>
      <c r="G304" s="43">
        <f t="shared" si="239"/>
        <v>0</v>
      </c>
      <c r="H304" s="43">
        <f t="shared" si="239"/>
        <v>0</v>
      </c>
      <c r="I304" s="43">
        <f t="shared" si="239"/>
        <v>0</v>
      </c>
      <c r="J304" s="43">
        <f t="shared" si="239"/>
        <v>0</v>
      </c>
      <c r="K304" s="43">
        <f t="shared" si="239"/>
        <v>0</v>
      </c>
      <c r="L304" s="43">
        <f t="shared" si="239"/>
        <v>0</v>
      </c>
      <c r="M304" s="43">
        <f t="shared" ref="M304:O304" si="240">M302*$B$6</f>
        <v>0</v>
      </c>
      <c r="N304" s="43">
        <f t="shared" si="240"/>
        <v>0</v>
      </c>
      <c r="O304" s="43">
        <f t="shared" si="240"/>
        <v>0</v>
      </c>
      <c r="P304" s="43">
        <f t="shared" si="239"/>
        <v>0</v>
      </c>
      <c r="Q304" s="43">
        <f t="shared" si="239"/>
        <v>0</v>
      </c>
      <c r="R304" s="43">
        <f t="shared" si="239"/>
        <v>0</v>
      </c>
      <c r="S304" s="43">
        <f t="shared" si="239"/>
        <v>0</v>
      </c>
      <c r="T304" s="43">
        <f t="shared" si="239"/>
        <v>0</v>
      </c>
      <c r="U304" s="43">
        <f t="shared" si="239"/>
        <v>0</v>
      </c>
      <c r="V304" s="43">
        <f t="shared" si="239"/>
        <v>0</v>
      </c>
      <c r="W304" s="43">
        <f t="shared" si="239"/>
        <v>0</v>
      </c>
      <c r="X304" s="43">
        <f t="shared" si="239"/>
        <v>0</v>
      </c>
      <c r="Y304" s="43">
        <f t="shared" si="239"/>
        <v>0</v>
      </c>
      <c r="Z304" s="43">
        <f t="shared" si="239"/>
        <v>0</v>
      </c>
      <c r="AA304" s="43">
        <f t="shared" si="239"/>
        <v>0</v>
      </c>
      <c r="AB304" s="43">
        <f t="shared" si="239"/>
        <v>0</v>
      </c>
      <c r="AC304" s="43">
        <f t="shared" si="239"/>
        <v>0</v>
      </c>
      <c r="AF304" s="44"/>
      <c r="AG304" s="43" t="s">
        <v>74</v>
      </c>
      <c r="AH304" s="43">
        <f>AH302*$B$6</f>
        <v>0</v>
      </c>
      <c r="AI304" s="43">
        <f t="shared" ref="AI304:AP304" si="241">AI302*$B$6</f>
        <v>0</v>
      </c>
      <c r="AJ304" s="43">
        <f t="shared" si="241"/>
        <v>0</v>
      </c>
      <c r="AK304" s="43">
        <f t="shared" si="241"/>
        <v>0</v>
      </c>
      <c r="AL304" s="43">
        <f t="shared" si="241"/>
        <v>0</v>
      </c>
      <c r="AM304" s="43">
        <f t="shared" si="241"/>
        <v>0</v>
      </c>
      <c r="AN304" s="43">
        <f t="shared" si="241"/>
        <v>0</v>
      </c>
      <c r="AO304" s="43">
        <f t="shared" si="241"/>
        <v>0</v>
      </c>
      <c r="AP304" s="43">
        <f t="shared" si="241"/>
        <v>0</v>
      </c>
    </row>
    <row r="305" spans="2:45" x14ac:dyDescent="0.25">
      <c r="B305" s="2" t="s">
        <v>75</v>
      </c>
      <c r="C305" s="2" t="e">
        <f t="shared" ref="C305:AC305" si="242">C304/$AC$304</f>
        <v>#DIV/0!</v>
      </c>
      <c r="D305" s="2" t="e">
        <f t="shared" si="242"/>
        <v>#DIV/0!</v>
      </c>
      <c r="E305" s="2" t="e">
        <f t="shared" si="242"/>
        <v>#DIV/0!</v>
      </c>
      <c r="F305" s="2" t="e">
        <f t="shared" si="242"/>
        <v>#DIV/0!</v>
      </c>
      <c r="G305" s="2" t="e">
        <f t="shared" si="242"/>
        <v>#DIV/0!</v>
      </c>
      <c r="H305" s="2" t="e">
        <f t="shared" si="242"/>
        <v>#DIV/0!</v>
      </c>
      <c r="I305" s="2" t="e">
        <f t="shared" si="242"/>
        <v>#DIV/0!</v>
      </c>
      <c r="J305" s="2" t="e">
        <f t="shared" si="242"/>
        <v>#DIV/0!</v>
      </c>
      <c r="K305" s="2" t="e">
        <f t="shared" si="242"/>
        <v>#DIV/0!</v>
      </c>
      <c r="L305" s="2" t="e">
        <f t="shared" si="242"/>
        <v>#DIV/0!</v>
      </c>
      <c r="M305" s="2" t="e">
        <f t="shared" si="242"/>
        <v>#DIV/0!</v>
      </c>
      <c r="N305" s="2" t="e">
        <f t="shared" si="242"/>
        <v>#DIV/0!</v>
      </c>
      <c r="O305" s="2" t="e">
        <f t="shared" si="242"/>
        <v>#DIV/0!</v>
      </c>
      <c r="P305" s="2" t="e">
        <f t="shared" si="242"/>
        <v>#DIV/0!</v>
      </c>
      <c r="Q305" s="2" t="e">
        <f t="shared" si="242"/>
        <v>#DIV/0!</v>
      </c>
      <c r="R305" s="2" t="e">
        <f t="shared" si="242"/>
        <v>#DIV/0!</v>
      </c>
      <c r="S305" s="2" t="e">
        <f t="shared" si="242"/>
        <v>#DIV/0!</v>
      </c>
      <c r="T305" s="2" t="e">
        <f t="shared" si="242"/>
        <v>#DIV/0!</v>
      </c>
      <c r="U305" s="2" t="e">
        <f t="shared" si="242"/>
        <v>#DIV/0!</v>
      </c>
      <c r="V305" s="2" t="e">
        <f t="shared" si="242"/>
        <v>#DIV/0!</v>
      </c>
      <c r="W305" s="2" t="e">
        <f t="shared" si="242"/>
        <v>#DIV/0!</v>
      </c>
      <c r="X305" s="2" t="e">
        <f t="shared" si="242"/>
        <v>#DIV/0!</v>
      </c>
      <c r="Y305" s="2" t="e">
        <f t="shared" si="242"/>
        <v>#DIV/0!</v>
      </c>
      <c r="Z305" s="2" t="e">
        <f t="shared" si="242"/>
        <v>#DIV/0!</v>
      </c>
      <c r="AA305" s="2" t="e">
        <f t="shared" si="242"/>
        <v>#DIV/0!</v>
      </c>
      <c r="AB305" s="2" t="e">
        <f t="shared" si="242"/>
        <v>#DIV/0!</v>
      </c>
      <c r="AC305" s="2" t="e">
        <f t="shared" si="242"/>
        <v>#DIV/0!</v>
      </c>
      <c r="AG305" s="2" t="s">
        <v>75</v>
      </c>
      <c r="AH305" s="34" t="e">
        <f>AH304/$AP$304</f>
        <v>#DIV/0!</v>
      </c>
      <c r="AI305" s="34" t="e">
        <f t="shared" ref="AI305:AP305" si="243">AI304/$AP$304</f>
        <v>#DIV/0!</v>
      </c>
      <c r="AJ305" s="34" t="e">
        <f t="shared" si="243"/>
        <v>#DIV/0!</v>
      </c>
      <c r="AK305" s="34" t="e">
        <f t="shared" si="243"/>
        <v>#DIV/0!</v>
      </c>
      <c r="AL305" s="34" t="e">
        <f t="shared" si="243"/>
        <v>#DIV/0!</v>
      </c>
      <c r="AM305" s="34" t="e">
        <f t="shared" si="243"/>
        <v>#DIV/0!</v>
      </c>
      <c r="AN305" s="34" t="e">
        <f t="shared" si="243"/>
        <v>#DIV/0!</v>
      </c>
      <c r="AO305" s="34" t="e">
        <f t="shared" si="243"/>
        <v>#DIV/0!</v>
      </c>
      <c r="AP305" s="34" t="e">
        <f t="shared" si="243"/>
        <v>#DIV/0!</v>
      </c>
    </row>
    <row r="310" spans="2:45" x14ac:dyDescent="0.25">
      <c r="AE310" s="2" t="s">
        <v>293</v>
      </c>
      <c r="AS310" s="2" t="str">
        <f>CLEAN(TRIM(AE310))</f>
        <v>BUFFALO BILLS BLUE</v>
      </c>
    </row>
    <row r="311" spans="2:45" x14ac:dyDescent="0.25">
      <c r="AE311" s="2" t="s">
        <v>294</v>
      </c>
      <c r="AS311" s="2" t="str">
        <f t="shared" ref="AS311:AS317" si="244">CLEAN(TRIM(AE311))</f>
        <v>DENVER BRONCOS ORANGE</v>
      </c>
    </row>
    <row r="312" spans="2:45" x14ac:dyDescent="0.25">
      <c r="AE312" s="2" t="s">
        <v>295</v>
      </c>
      <c r="AS312" s="2" t="str">
        <f t="shared" si="244"/>
        <v>DETROIT LIONS BLUE</v>
      </c>
    </row>
    <row r="313" spans="2:45" x14ac:dyDescent="0.25">
      <c r="AE313" s="2" t="s">
        <v>296</v>
      </c>
      <c r="AS313" s="2" t="str">
        <f t="shared" si="244"/>
        <v>HOUSTON TEXANS RED</v>
      </c>
    </row>
    <row r="314" spans="2:45" x14ac:dyDescent="0.25">
      <c r="AE314" s="2" t="s">
        <v>297</v>
      </c>
      <c r="AS314" s="2" t="str">
        <f t="shared" si="244"/>
        <v>MINNESOTA VIKINGS PURPLE</v>
      </c>
    </row>
    <row r="315" spans="2:45" x14ac:dyDescent="0.25">
      <c r="AE315" s="2" t="s">
        <v>298</v>
      </c>
      <c r="AS315" s="2" t="str">
        <f t="shared" si="244"/>
        <v>NY GIANTS BLUE</v>
      </c>
    </row>
    <row r="316" spans="2:45" x14ac:dyDescent="0.25">
      <c r="AE316" s="2" t="s">
        <v>299</v>
      </c>
      <c r="AS316" s="2" t="str">
        <f t="shared" si="244"/>
        <v>PHILADELPHIA EAGLES GREEN</v>
      </c>
    </row>
    <row r="317" spans="2:45" x14ac:dyDescent="0.25">
      <c r="AE317" s="2" t="s">
        <v>300</v>
      </c>
      <c r="AS317" s="2" t="str">
        <f t="shared" si="244"/>
        <v>WASHINGTON COMMANDERS BURGUNDY</v>
      </c>
    </row>
  </sheetData>
  <autoFilter ref="AE13:BB305" xr:uid="{71C242EA-9060-6C46-B28F-FA4858A65887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D6030-258A-F147-A7DE-9B2059F0FADE}">
  <sheetPr>
    <tabColor theme="5" tint="0.79998168889431442"/>
  </sheetPr>
  <dimension ref="A1:BB342"/>
  <sheetViews>
    <sheetView topLeftCell="D10" zoomScale="120" zoomScaleNormal="120" workbookViewId="0">
      <selection activeCell="AU14" sqref="AU14:BA308"/>
    </sheetView>
  </sheetViews>
  <sheetFormatPr defaultColWidth="9.140625" defaultRowHeight="12" outlineLevelCol="1" x14ac:dyDescent="0.25"/>
  <cols>
    <col min="1" max="1" width="17.85546875" style="2" bestFit="1" customWidth="1"/>
    <col min="2" max="2" width="18.42578125" style="2" bestFit="1" customWidth="1"/>
    <col min="3" max="4" width="8.7109375" style="2" customWidth="1"/>
    <col min="5" max="15" width="6.85546875" style="2" customWidth="1"/>
    <col min="16" max="16" width="6.42578125" style="2" customWidth="1"/>
    <col min="17" max="17" width="7.7109375" style="2" hidden="1" customWidth="1"/>
    <col min="18" max="18" width="6.42578125" style="2" hidden="1" customWidth="1"/>
    <col min="19" max="19" width="7" style="2" hidden="1" customWidth="1"/>
    <col min="20" max="22" width="6.42578125" style="2" hidden="1" customWidth="1"/>
    <col min="23" max="23" width="7.140625" style="2" hidden="1" customWidth="1"/>
    <col min="24" max="28" width="6.42578125" style="2" hidden="1" customWidth="1"/>
    <col min="29" max="29" width="6.42578125" style="2" customWidth="1"/>
    <col min="30" max="30" width="8.140625" style="2" customWidth="1"/>
    <col min="31" max="31" width="18.85546875" style="2" customWidth="1"/>
    <col min="32" max="32" width="16.85546875" style="3" hidden="1" customWidth="1" outlineLevel="1"/>
    <col min="33" max="33" width="18.42578125" style="2" hidden="1" customWidth="1" outlineLevel="1"/>
    <col min="34" max="36" width="8.42578125" style="2" hidden="1" customWidth="1" outlineLevel="1"/>
    <col min="37" max="37" width="6.7109375" style="2" hidden="1" customWidth="1" outlineLevel="1"/>
    <col min="38" max="38" width="8.140625" style="2" hidden="1" customWidth="1" outlineLevel="1"/>
    <col min="39" max="42" width="6.42578125" style="2" hidden="1" customWidth="1" outlineLevel="1"/>
    <col min="43" max="44" width="8.140625" style="2" hidden="1" customWidth="1" outlineLevel="1"/>
    <col min="45" max="45" width="9.140625" style="2" collapsed="1"/>
    <col min="46" max="16384" width="9.140625" style="2"/>
  </cols>
  <sheetData>
    <row r="1" spans="1:54" x14ac:dyDescent="0.25">
      <c r="A1" s="1" t="s">
        <v>0</v>
      </c>
    </row>
    <row r="3" spans="1:54" x14ac:dyDescent="0.25">
      <c r="A3" s="4" t="s">
        <v>1</v>
      </c>
      <c r="B3" s="5" t="s">
        <v>76</v>
      </c>
    </row>
    <row r="4" spans="1:54" x14ac:dyDescent="0.25">
      <c r="A4" s="4" t="s">
        <v>2</v>
      </c>
      <c r="B4" s="5" t="s">
        <v>84</v>
      </c>
    </row>
    <row r="5" spans="1:54" x14ac:dyDescent="0.25">
      <c r="A5" s="4" t="s">
        <v>3</v>
      </c>
      <c r="B5" s="5" t="s">
        <v>82</v>
      </c>
    </row>
    <row r="6" spans="1:54" x14ac:dyDescent="0.25">
      <c r="A6" s="4"/>
      <c r="B6" s="6"/>
    </row>
    <row r="7" spans="1:54" x14ac:dyDescent="0.25">
      <c r="A7" s="4"/>
      <c r="B7" s="7"/>
    </row>
    <row r="8" spans="1:54" x14ac:dyDescent="0.25">
      <c r="A8" s="4"/>
      <c r="B8" s="5"/>
    </row>
    <row r="9" spans="1:54" x14ac:dyDescent="0.25">
      <c r="A9" s="4"/>
      <c r="B9" s="5"/>
      <c r="AT9" s="5"/>
    </row>
    <row r="10" spans="1:54" s="4" customFormat="1" ht="45" x14ac:dyDescent="0.2">
      <c r="B10" s="8">
        <v>100</v>
      </c>
      <c r="C10" s="9" t="s">
        <v>4</v>
      </c>
      <c r="D10" s="9" t="s">
        <v>4</v>
      </c>
      <c r="E10" s="9" t="s">
        <v>5</v>
      </c>
      <c r="F10" s="9" t="s">
        <v>5</v>
      </c>
      <c r="G10" s="9" t="s">
        <v>5</v>
      </c>
      <c r="H10" s="9" t="s">
        <v>5</v>
      </c>
      <c r="I10" s="9" t="s">
        <v>5</v>
      </c>
      <c r="J10" s="9" t="s">
        <v>5</v>
      </c>
      <c r="K10" s="9" t="s">
        <v>5</v>
      </c>
      <c r="L10" s="9" t="s">
        <v>6</v>
      </c>
      <c r="M10" s="9" t="s">
        <v>5</v>
      </c>
      <c r="N10" s="9" t="s">
        <v>5</v>
      </c>
      <c r="O10" s="9" t="s">
        <v>6</v>
      </c>
      <c r="P10" s="9" t="s">
        <v>7</v>
      </c>
      <c r="Q10" s="9" t="s">
        <v>8</v>
      </c>
      <c r="R10" s="9" t="s">
        <v>9</v>
      </c>
      <c r="S10" s="9" t="s">
        <v>10</v>
      </c>
      <c r="T10" s="9" t="s">
        <v>11</v>
      </c>
      <c r="U10" s="9" t="s">
        <v>12</v>
      </c>
      <c r="V10" s="9" t="s">
        <v>13</v>
      </c>
      <c r="W10" s="9" t="s">
        <v>14</v>
      </c>
      <c r="X10" s="9" t="s">
        <v>15</v>
      </c>
      <c r="Y10" s="9" t="s">
        <v>16</v>
      </c>
      <c r="Z10" s="9" t="s">
        <v>17</v>
      </c>
      <c r="AA10" s="9" t="s">
        <v>18</v>
      </c>
      <c r="AB10" s="9" t="s">
        <v>19</v>
      </c>
      <c r="AF10" s="10"/>
      <c r="AH10" s="9" t="s">
        <v>4</v>
      </c>
      <c r="AI10" s="9" t="s">
        <v>4</v>
      </c>
      <c r="AJ10" s="9" t="s">
        <v>4</v>
      </c>
      <c r="AK10" s="9" t="s">
        <v>5</v>
      </c>
      <c r="AL10" s="9" t="s">
        <v>5</v>
      </c>
      <c r="AM10" s="9" t="s">
        <v>7</v>
      </c>
      <c r="AN10" s="9" t="s">
        <v>15</v>
      </c>
      <c r="AO10" s="9" t="s">
        <v>19</v>
      </c>
      <c r="AT10" s="11"/>
    </row>
    <row r="11" spans="1:54" s="4" customFormat="1" ht="33.75" customHeight="1" x14ac:dyDescent="0.25">
      <c r="A11" s="12" t="str">
        <f>$B$4</f>
        <v>NFL CREWNECK</v>
      </c>
      <c r="B11" s="13" t="s">
        <v>183</v>
      </c>
      <c r="C11" s="14" t="s">
        <v>20</v>
      </c>
      <c r="D11" s="14" t="s">
        <v>21</v>
      </c>
      <c r="E11" s="14" t="s">
        <v>91</v>
      </c>
      <c r="F11" s="14" t="s">
        <v>92</v>
      </c>
      <c r="G11" s="14" t="s">
        <v>93</v>
      </c>
      <c r="H11" s="14" t="s">
        <v>97</v>
      </c>
      <c r="I11" s="14" t="s">
        <v>98</v>
      </c>
      <c r="J11" s="14" t="s">
        <v>99</v>
      </c>
      <c r="K11" s="14" t="s">
        <v>100</v>
      </c>
      <c r="L11" s="14" t="s">
        <v>101</v>
      </c>
      <c r="M11" s="14" t="s">
        <v>102</v>
      </c>
      <c r="N11" s="14" t="s">
        <v>103</v>
      </c>
      <c r="O11" s="14" t="s">
        <v>23</v>
      </c>
      <c r="P11" s="15" t="s">
        <v>24</v>
      </c>
      <c r="Q11" s="15" t="s">
        <v>25</v>
      </c>
      <c r="R11" s="15" t="s">
        <v>26</v>
      </c>
      <c r="S11" s="15" t="s">
        <v>27</v>
      </c>
      <c r="T11" s="15" t="s">
        <v>28</v>
      </c>
      <c r="U11" s="15" t="s">
        <v>29</v>
      </c>
      <c r="V11" s="15" t="s">
        <v>30</v>
      </c>
      <c r="W11" s="15" t="s">
        <v>31</v>
      </c>
      <c r="X11" s="16" t="s">
        <v>32</v>
      </c>
      <c r="Y11" s="16" t="s">
        <v>33</v>
      </c>
      <c r="Z11" s="16" t="s">
        <v>34</v>
      </c>
      <c r="AA11" s="16" t="s">
        <v>35</v>
      </c>
      <c r="AB11" s="17" t="s">
        <v>36</v>
      </c>
      <c r="AC11" s="18" t="s">
        <v>37</v>
      </c>
      <c r="AD11" s="19" t="s">
        <v>38</v>
      </c>
      <c r="AF11" s="20" t="str">
        <f t="shared" ref="AF11:AF21" si="0">A11</f>
        <v>NFL CREWNECK</v>
      </c>
      <c r="AG11" s="13" t="str">
        <f t="shared" ref="AG11:AG21" si="1">B11</f>
        <v xml:space="preserve">ASH HEATHER GREY - BILLS	</v>
      </c>
      <c r="AH11" s="21" t="s">
        <v>20</v>
      </c>
      <c r="AI11" s="21" t="s">
        <v>21</v>
      </c>
      <c r="AJ11" s="21" t="s">
        <v>22</v>
      </c>
      <c r="AK11" s="21" t="s">
        <v>39</v>
      </c>
      <c r="AL11" s="14" t="s">
        <v>23</v>
      </c>
      <c r="AM11" s="22" t="s">
        <v>40</v>
      </c>
      <c r="AN11" s="23" t="s">
        <v>41</v>
      </c>
      <c r="AO11" s="24" t="s">
        <v>42</v>
      </c>
      <c r="AP11" s="18" t="s">
        <v>37</v>
      </c>
      <c r="AQ11" s="19" t="s">
        <v>38</v>
      </c>
      <c r="AT11" s="10"/>
    </row>
    <row r="12" spans="1:54" x14ac:dyDescent="0.25">
      <c r="A12" s="25" t="s">
        <v>184</v>
      </c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8">
        <f t="shared" ref="AC12:AC21" si="2">SUM(C12:AB12)</f>
        <v>0</v>
      </c>
      <c r="AD12" s="29">
        <f t="shared" ref="AD12:AD21" si="3">B12-AC12</f>
        <v>0</v>
      </c>
      <c r="AF12" s="30" t="str">
        <f t="shared" si="0"/>
        <v>C-0425-KT-6310-BIL</v>
      </c>
      <c r="AG12" s="31">
        <f t="shared" si="1"/>
        <v>0</v>
      </c>
      <c r="AH12" s="27">
        <f t="shared" ref="AH12:AH21" si="4">C12</f>
        <v>0</v>
      </c>
      <c r="AI12" s="27">
        <f t="shared" ref="AI12:AI21" si="5">D12</f>
        <v>0</v>
      </c>
      <c r="AJ12" s="27">
        <f t="shared" ref="AJ12:AJ21" si="6">E12</f>
        <v>0</v>
      </c>
      <c r="AK12" s="27">
        <f t="shared" ref="AK12:AK21" si="7">SUM(F12:K12)</f>
        <v>0</v>
      </c>
      <c r="AL12" s="27">
        <f t="shared" ref="AL12:AL21" si="8">L12</f>
        <v>0</v>
      </c>
      <c r="AM12" s="27">
        <f t="shared" ref="AM12:AM21" si="9">SUM(P12:W12)</f>
        <v>0</v>
      </c>
      <c r="AN12" s="27">
        <f t="shared" ref="AN12:AN21" si="10">SUM(X12:AA12)</f>
        <v>0</v>
      </c>
      <c r="AO12" s="27">
        <f>AB12</f>
        <v>0</v>
      </c>
      <c r="AP12" s="28">
        <f>SUM(AH12:AO12)</f>
        <v>0</v>
      </c>
      <c r="AQ12" s="32">
        <f t="shared" ref="AQ12:AQ21" si="11">AG12-AP12</f>
        <v>0</v>
      </c>
      <c r="AR12" s="33"/>
      <c r="AT12" s="34"/>
      <c r="AU12" s="34"/>
    </row>
    <row r="13" spans="1:54" x14ac:dyDescent="0.25">
      <c r="A13" s="35" t="s">
        <v>43</v>
      </c>
      <c r="B13" s="31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8">
        <f t="shared" si="2"/>
        <v>0</v>
      </c>
      <c r="AD13" s="29">
        <f t="shared" si="3"/>
        <v>0</v>
      </c>
      <c r="AF13" s="30" t="str">
        <f t="shared" si="0"/>
        <v>OS-00</v>
      </c>
      <c r="AG13" s="31">
        <f t="shared" si="1"/>
        <v>0</v>
      </c>
      <c r="AH13" s="27">
        <f t="shared" si="4"/>
        <v>0</v>
      </c>
      <c r="AI13" s="27">
        <f t="shared" si="5"/>
        <v>0</v>
      </c>
      <c r="AJ13" s="27">
        <f t="shared" si="6"/>
        <v>0</v>
      </c>
      <c r="AK13" s="27">
        <f t="shared" si="7"/>
        <v>0</v>
      </c>
      <c r="AL13" s="27">
        <f t="shared" si="8"/>
        <v>0</v>
      </c>
      <c r="AM13" s="27">
        <f t="shared" si="9"/>
        <v>0</v>
      </c>
      <c r="AN13" s="27">
        <f t="shared" si="10"/>
        <v>0</v>
      </c>
      <c r="AO13" s="27">
        <f t="shared" ref="AO13:AO21" si="12">AB13</f>
        <v>0</v>
      </c>
      <c r="AP13" s="28">
        <f t="shared" ref="AP13:AP21" si="13">SUM(AH13:AO13)</f>
        <v>0</v>
      </c>
      <c r="AQ13" s="32">
        <f t="shared" si="11"/>
        <v>0</v>
      </c>
      <c r="AR13" s="33"/>
      <c r="AS13" s="2" t="str">
        <f>B11</f>
        <v xml:space="preserve">ASH HEATHER GREY - BILLS	</v>
      </c>
      <c r="AT13" s="35" t="s">
        <v>70</v>
      </c>
      <c r="AU13" s="35" t="s">
        <v>56</v>
      </c>
      <c r="AV13" s="35" t="s">
        <v>58</v>
      </c>
      <c r="AW13" s="35" t="s">
        <v>60</v>
      </c>
      <c r="AX13" s="35" t="s">
        <v>62</v>
      </c>
      <c r="AY13" s="35" t="s">
        <v>64</v>
      </c>
      <c r="AZ13" s="35" t="s">
        <v>66</v>
      </c>
      <c r="BA13" s="35" t="s">
        <v>68</v>
      </c>
    </row>
    <row r="14" spans="1:54" x14ac:dyDescent="0.25">
      <c r="A14" s="25" t="s">
        <v>44</v>
      </c>
      <c r="B14" s="31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31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8">
        <f t="shared" si="2"/>
        <v>0</v>
      </c>
      <c r="AD14" s="29">
        <f t="shared" si="3"/>
        <v>0</v>
      </c>
      <c r="AE14" s="2" t="str">
        <f>AS13</f>
        <v xml:space="preserve">ASH HEATHER GREY - BILLS	</v>
      </c>
      <c r="AF14" s="30" t="str">
        <f t="shared" si="0"/>
        <v>XXS-08</v>
      </c>
      <c r="AG14" s="31">
        <f t="shared" si="1"/>
        <v>0</v>
      </c>
      <c r="AH14" s="27">
        <f t="shared" si="4"/>
        <v>0</v>
      </c>
      <c r="AI14" s="27">
        <f t="shared" si="5"/>
        <v>0</v>
      </c>
      <c r="AJ14" s="27">
        <f t="shared" si="6"/>
        <v>0</v>
      </c>
      <c r="AK14" s="27">
        <f t="shared" si="7"/>
        <v>0</v>
      </c>
      <c r="AL14" s="27">
        <f t="shared" si="8"/>
        <v>0</v>
      </c>
      <c r="AM14" s="27">
        <f t="shared" si="9"/>
        <v>0</v>
      </c>
      <c r="AN14" s="27">
        <f t="shared" si="10"/>
        <v>0</v>
      </c>
      <c r="AO14" s="27">
        <f t="shared" si="12"/>
        <v>0</v>
      </c>
      <c r="AP14" s="28">
        <f t="shared" si="13"/>
        <v>0</v>
      </c>
      <c r="AQ14" s="32">
        <f t="shared" si="11"/>
        <v>0</v>
      </c>
      <c r="AR14" s="33"/>
      <c r="AS14" s="37" t="s">
        <v>52</v>
      </c>
      <c r="AT14" s="28">
        <f>AC14</f>
        <v>0</v>
      </c>
      <c r="AU14" s="28">
        <f>AC15</f>
        <v>8</v>
      </c>
      <c r="AV14" s="28">
        <f>AC16</f>
        <v>32</v>
      </c>
      <c r="AW14" s="28">
        <f>AC17</f>
        <v>71</v>
      </c>
      <c r="AX14" s="28">
        <f>AC18</f>
        <v>90</v>
      </c>
      <c r="AY14" s="28">
        <f>AC19</f>
        <v>65</v>
      </c>
      <c r="AZ14" s="28">
        <f>AC20</f>
        <v>33</v>
      </c>
      <c r="BA14" s="28">
        <f>AC21</f>
        <v>10</v>
      </c>
      <c r="BB14" s="39">
        <f>AC22</f>
        <v>309</v>
      </c>
    </row>
    <row r="15" spans="1:54" ht="15" x14ac:dyDescent="0.25">
      <c r="A15" s="25" t="s">
        <v>45</v>
      </c>
      <c r="B15" s="31">
        <v>8</v>
      </c>
      <c r="C15" s="27"/>
      <c r="D15" s="27"/>
      <c r="E15" s="27"/>
      <c r="F15" s="27">
        <v>2</v>
      </c>
      <c r="G15" s="27"/>
      <c r="H15" s="27"/>
      <c r="I15" s="27">
        <v>2</v>
      </c>
      <c r="J15" s="27">
        <v>0</v>
      </c>
      <c r="K15" s="27"/>
      <c r="L15" s="27"/>
      <c r="M15" s="27"/>
      <c r="N15" s="27"/>
      <c r="O15" s="27"/>
      <c r="P15" s="31">
        <v>4</v>
      </c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8">
        <f t="shared" si="2"/>
        <v>8</v>
      </c>
      <c r="AD15" s="29">
        <f t="shared" si="3"/>
        <v>0</v>
      </c>
      <c r="AE15"/>
      <c r="AF15" s="30" t="str">
        <f t="shared" si="0"/>
        <v>XS-01</v>
      </c>
      <c r="AG15" s="31">
        <f t="shared" si="1"/>
        <v>8</v>
      </c>
      <c r="AH15" s="27">
        <f t="shared" si="4"/>
        <v>0</v>
      </c>
      <c r="AI15" s="27">
        <f t="shared" si="5"/>
        <v>0</v>
      </c>
      <c r="AJ15" s="27">
        <f t="shared" si="6"/>
        <v>0</v>
      </c>
      <c r="AK15" s="27">
        <f t="shared" si="7"/>
        <v>4</v>
      </c>
      <c r="AL15" s="27">
        <f t="shared" si="8"/>
        <v>0</v>
      </c>
      <c r="AM15" s="27">
        <f t="shared" si="9"/>
        <v>4</v>
      </c>
      <c r="AN15" s="27">
        <f t="shared" si="10"/>
        <v>0</v>
      </c>
      <c r="AO15" s="27">
        <f t="shared" si="12"/>
        <v>0</v>
      </c>
      <c r="AP15" s="28">
        <f t="shared" si="13"/>
        <v>8</v>
      </c>
      <c r="AQ15" s="32">
        <f t="shared" si="11"/>
        <v>0</v>
      </c>
      <c r="AR15" s="33"/>
      <c r="AS15"/>
      <c r="AT15"/>
      <c r="AU15"/>
      <c r="AV15"/>
      <c r="AW15"/>
      <c r="AX15"/>
      <c r="AY15"/>
      <c r="AZ15"/>
      <c r="BA15"/>
      <c r="BB15"/>
    </row>
    <row r="16" spans="1:54" ht="15" x14ac:dyDescent="0.25">
      <c r="A16" s="25" t="s">
        <v>46</v>
      </c>
      <c r="B16" s="31">
        <v>32</v>
      </c>
      <c r="C16" s="27"/>
      <c r="D16" s="27"/>
      <c r="E16" s="27">
        <v>5</v>
      </c>
      <c r="F16" s="27">
        <v>5</v>
      </c>
      <c r="G16" s="27"/>
      <c r="H16" s="27"/>
      <c r="I16" s="27">
        <v>2</v>
      </c>
      <c r="J16" s="27">
        <v>6</v>
      </c>
      <c r="K16" s="27"/>
      <c r="L16" s="27"/>
      <c r="M16" s="27"/>
      <c r="N16" s="27"/>
      <c r="O16" s="27"/>
      <c r="P16" s="31">
        <v>14</v>
      </c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8">
        <f t="shared" si="2"/>
        <v>32</v>
      </c>
      <c r="AD16" s="29">
        <f t="shared" si="3"/>
        <v>0</v>
      </c>
      <c r="AE16"/>
      <c r="AF16" s="30" t="str">
        <f t="shared" si="0"/>
        <v>SM-02</v>
      </c>
      <c r="AG16" s="31">
        <f t="shared" si="1"/>
        <v>32</v>
      </c>
      <c r="AH16" s="27">
        <f t="shared" si="4"/>
        <v>0</v>
      </c>
      <c r="AI16" s="27">
        <f t="shared" si="5"/>
        <v>0</v>
      </c>
      <c r="AJ16" s="27">
        <f t="shared" si="6"/>
        <v>5</v>
      </c>
      <c r="AK16" s="27">
        <f t="shared" si="7"/>
        <v>13</v>
      </c>
      <c r="AL16" s="27">
        <f t="shared" si="8"/>
        <v>0</v>
      </c>
      <c r="AM16" s="27">
        <f t="shared" si="9"/>
        <v>14</v>
      </c>
      <c r="AN16" s="27">
        <f t="shared" si="10"/>
        <v>0</v>
      </c>
      <c r="AO16" s="27">
        <f t="shared" si="12"/>
        <v>0</v>
      </c>
      <c r="AP16" s="28">
        <f t="shared" si="13"/>
        <v>32</v>
      </c>
      <c r="AQ16" s="32">
        <f t="shared" si="11"/>
        <v>0</v>
      </c>
      <c r="AR16" s="33"/>
      <c r="AS16"/>
      <c r="AT16"/>
      <c r="AU16"/>
      <c r="AV16"/>
      <c r="AW16"/>
      <c r="AX16"/>
      <c r="AY16"/>
      <c r="AZ16"/>
      <c r="BA16"/>
      <c r="BB16"/>
    </row>
    <row r="17" spans="1:54" ht="15" x14ac:dyDescent="0.25">
      <c r="A17" s="25" t="s">
        <v>47</v>
      </c>
      <c r="B17" s="31">
        <v>71</v>
      </c>
      <c r="C17" s="27">
        <v>1</v>
      </c>
      <c r="D17" s="27">
        <v>1</v>
      </c>
      <c r="E17" s="27">
        <v>13</v>
      </c>
      <c r="F17" s="27">
        <v>14</v>
      </c>
      <c r="G17" s="27"/>
      <c r="H17" s="27"/>
      <c r="I17" s="27">
        <v>4</v>
      </c>
      <c r="J17" s="27">
        <v>10</v>
      </c>
      <c r="K17" s="27"/>
      <c r="L17" s="27"/>
      <c r="M17" s="27"/>
      <c r="N17" s="27"/>
      <c r="O17" s="27"/>
      <c r="P17" s="31">
        <v>28</v>
      </c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8">
        <f t="shared" si="2"/>
        <v>71</v>
      </c>
      <c r="AD17" s="29">
        <f t="shared" si="3"/>
        <v>0</v>
      </c>
      <c r="AE17"/>
      <c r="AF17" s="30" t="str">
        <f t="shared" si="0"/>
        <v>MD-03</v>
      </c>
      <c r="AG17" s="31">
        <f t="shared" si="1"/>
        <v>71</v>
      </c>
      <c r="AH17" s="27">
        <f t="shared" si="4"/>
        <v>1</v>
      </c>
      <c r="AI17" s="27">
        <f t="shared" si="5"/>
        <v>1</v>
      </c>
      <c r="AJ17" s="27">
        <f t="shared" si="6"/>
        <v>13</v>
      </c>
      <c r="AK17" s="27">
        <f t="shared" si="7"/>
        <v>28</v>
      </c>
      <c r="AL17" s="27">
        <f t="shared" si="8"/>
        <v>0</v>
      </c>
      <c r="AM17" s="27">
        <f t="shared" si="9"/>
        <v>28</v>
      </c>
      <c r="AN17" s="27">
        <f t="shared" si="10"/>
        <v>0</v>
      </c>
      <c r="AO17" s="27">
        <f t="shared" si="12"/>
        <v>0</v>
      </c>
      <c r="AP17" s="28">
        <f t="shared" si="13"/>
        <v>71</v>
      </c>
      <c r="AQ17" s="32">
        <f t="shared" si="11"/>
        <v>0</v>
      </c>
      <c r="AR17" s="33"/>
      <c r="AS17"/>
      <c r="AT17"/>
      <c r="AU17"/>
      <c r="AV17"/>
      <c r="AW17"/>
      <c r="AX17"/>
      <c r="AY17"/>
      <c r="AZ17"/>
      <c r="BA17"/>
      <c r="BB17"/>
    </row>
    <row r="18" spans="1:54" ht="15" x14ac:dyDescent="0.25">
      <c r="A18" s="25" t="s">
        <v>48</v>
      </c>
      <c r="B18" s="31">
        <v>90</v>
      </c>
      <c r="C18" s="27"/>
      <c r="D18" s="27">
        <v>1</v>
      </c>
      <c r="E18" s="27">
        <v>19</v>
      </c>
      <c r="F18" s="27">
        <v>25</v>
      </c>
      <c r="G18" s="27"/>
      <c r="H18" s="27"/>
      <c r="I18" s="27">
        <v>6</v>
      </c>
      <c r="J18" s="27">
        <v>14</v>
      </c>
      <c r="K18" s="27"/>
      <c r="L18" s="27"/>
      <c r="M18" s="27"/>
      <c r="N18" s="27"/>
      <c r="O18" s="27">
        <v>1</v>
      </c>
      <c r="P18" s="31">
        <v>24</v>
      </c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8">
        <f t="shared" si="2"/>
        <v>90</v>
      </c>
      <c r="AD18" s="29">
        <f t="shared" si="3"/>
        <v>0</v>
      </c>
      <c r="AE18"/>
      <c r="AF18" s="30" t="str">
        <f t="shared" si="0"/>
        <v>LG-04</v>
      </c>
      <c r="AG18" s="31">
        <f t="shared" si="1"/>
        <v>90</v>
      </c>
      <c r="AH18" s="27">
        <f t="shared" si="4"/>
        <v>0</v>
      </c>
      <c r="AI18" s="27">
        <f t="shared" si="5"/>
        <v>1</v>
      </c>
      <c r="AJ18" s="27">
        <f t="shared" si="6"/>
        <v>19</v>
      </c>
      <c r="AK18" s="27">
        <f t="shared" si="7"/>
        <v>45</v>
      </c>
      <c r="AL18" s="27">
        <f t="shared" si="8"/>
        <v>0</v>
      </c>
      <c r="AM18" s="27">
        <f t="shared" si="9"/>
        <v>24</v>
      </c>
      <c r="AN18" s="27">
        <f t="shared" si="10"/>
        <v>0</v>
      </c>
      <c r="AO18" s="27">
        <f t="shared" si="12"/>
        <v>0</v>
      </c>
      <c r="AP18" s="28">
        <f t="shared" si="13"/>
        <v>89</v>
      </c>
      <c r="AQ18" s="32">
        <f t="shared" si="11"/>
        <v>1</v>
      </c>
      <c r="AR18" s="33"/>
      <c r="AS18"/>
      <c r="AT18"/>
      <c r="AU18"/>
      <c r="AV18"/>
      <c r="AW18"/>
      <c r="AX18"/>
      <c r="AY18"/>
      <c r="AZ18"/>
      <c r="BA18"/>
      <c r="BB18"/>
    </row>
    <row r="19" spans="1:54" x14ac:dyDescent="0.25">
      <c r="A19" s="25" t="s">
        <v>49</v>
      </c>
      <c r="B19" s="31">
        <v>65</v>
      </c>
      <c r="C19" s="27"/>
      <c r="D19" s="27"/>
      <c r="E19" s="27">
        <v>13</v>
      </c>
      <c r="F19" s="27">
        <v>20</v>
      </c>
      <c r="G19" s="27"/>
      <c r="H19" s="27"/>
      <c r="I19" s="27">
        <v>6</v>
      </c>
      <c r="J19" s="27">
        <v>10</v>
      </c>
      <c r="K19" s="27"/>
      <c r="L19" s="27"/>
      <c r="M19" s="27"/>
      <c r="N19" s="27"/>
      <c r="O19" s="27">
        <v>1</v>
      </c>
      <c r="P19" s="31">
        <v>15</v>
      </c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8">
        <f t="shared" si="2"/>
        <v>65</v>
      </c>
      <c r="AD19" s="29">
        <f t="shared" si="3"/>
        <v>0</v>
      </c>
      <c r="AE19" s="37"/>
      <c r="AF19" s="30" t="str">
        <f t="shared" si="0"/>
        <v>XL-05</v>
      </c>
      <c r="AG19" s="31">
        <f t="shared" si="1"/>
        <v>65</v>
      </c>
      <c r="AH19" s="27">
        <f t="shared" si="4"/>
        <v>0</v>
      </c>
      <c r="AI19" s="27">
        <f t="shared" si="5"/>
        <v>0</v>
      </c>
      <c r="AJ19" s="27">
        <f t="shared" si="6"/>
        <v>13</v>
      </c>
      <c r="AK19" s="27">
        <f t="shared" si="7"/>
        <v>36</v>
      </c>
      <c r="AL19" s="27">
        <f t="shared" si="8"/>
        <v>0</v>
      </c>
      <c r="AM19" s="27">
        <f t="shared" si="9"/>
        <v>15</v>
      </c>
      <c r="AN19" s="27">
        <f t="shared" si="10"/>
        <v>0</v>
      </c>
      <c r="AO19" s="27">
        <f t="shared" si="12"/>
        <v>0</v>
      </c>
      <c r="AP19" s="28">
        <f t="shared" si="13"/>
        <v>64</v>
      </c>
      <c r="AQ19" s="32">
        <f t="shared" si="11"/>
        <v>1</v>
      </c>
      <c r="AR19" s="33"/>
      <c r="AS19" s="34"/>
      <c r="AT19" s="36"/>
      <c r="AU19" s="38"/>
    </row>
    <row r="20" spans="1:54" x14ac:dyDescent="0.25">
      <c r="A20" s="25" t="s">
        <v>50</v>
      </c>
      <c r="B20" s="31">
        <v>33</v>
      </c>
      <c r="C20" s="27"/>
      <c r="D20" s="27"/>
      <c r="E20" s="27">
        <v>7</v>
      </c>
      <c r="F20" s="27">
        <v>8</v>
      </c>
      <c r="G20" s="27"/>
      <c r="H20" s="27"/>
      <c r="I20" s="27">
        <v>4</v>
      </c>
      <c r="J20" s="27">
        <v>6</v>
      </c>
      <c r="K20" s="27"/>
      <c r="L20" s="27"/>
      <c r="M20" s="27"/>
      <c r="N20" s="27"/>
      <c r="O20" s="27"/>
      <c r="P20" s="31">
        <v>8</v>
      </c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>
        <f t="shared" si="2"/>
        <v>33</v>
      </c>
      <c r="AD20" s="29">
        <f t="shared" si="3"/>
        <v>0</v>
      </c>
      <c r="AE20" s="37"/>
      <c r="AF20" s="30" t="str">
        <f t="shared" si="0"/>
        <v>2X-06</v>
      </c>
      <c r="AG20" s="31">
        <f t="shared" si="1"/>
        <v>33</v>
      </c>
      <c r="AH20" s="27">
        <f t="shared" si="4"/>
        <v>0</v>
      </c>
      <c r="AI20" s="27">
        <f t="shared" si="5"/>
        <v>0</v>
      </c>
      <c r="AJ20" s="27">
        <f t="shared" si="6"/>
        <v>7</v>
      </c>
      <c r="AK20" s="27">
        <f t="shared" si="7"/>
        <v>18</v>
      </c>
      <c r="AL20" s="27">
        <f t="shared" si="8"/>
        <v>0</v>
      </c>
      <c r="AM20" s="27">
        <f t="shared" si="9"/>
        <v>8</v>
      </c>
      <c r="AN20" s="27">
        <f t="shared" si="10"/>
        <v>0</v>
      </c>
      <c r="AO20" s="27">
        <f t="shared" si="12"/>
        <v>0</v>
      </c>
      <c r="AP20" s="28">
        <f t="shared" si="13"/>
        <v>33</v>
      </c>
      <c r="AQ20" s="32">
        <f t="shared" si="11"/>
        <v>0</v>
      </c>
      <c r="AR20" s="33"/>
      <c r="AS20" s="34"/>
      <c r="AT20" s="36"/>
      <c r="AU20" s="38"/>
    </row>
    <row r="21" spans="1:54" x14ac:dyDescent="0.25">
      <c r="A21" s="25" t="s">
        <v>51</v>
      </c>
      <c r="B21" s="31">
        <v>10</v>
      </c>
      <c r="C21" s="27"/>
      <c r="D21" s="27"/>
      <c r="E21" s="27">
        <v>3</v>
      </c>
      <c r="F21" s="27">
        <v>1</v>
      </c>
      <c r="G21" s="27"/>
      <c r="H21" s="27"/>
      <c r="I21" s="27">
        <v>2</v>
      </c>
      <c r="J21" s="27">
        <v>2</v>
      </c>
      <c r="K21" s="27"/>
      <c r="L21" s="27"/>
      <c r="M21" s="27"/>
      <c r="N21" s="27"/>
      <c r="O21" s="27"/>
      <c r="P21" s="31">
        <v>2</v>
      </c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>
        <f t="shared" si="2"/>
        <v>10</v>
      </c>
      <c r="AD21" s="29">
        <f t="shared" si="3"/>
        <v>0</v>
      </c>
      <c r="AE21" s="37"/>
      <c r="AF21" s="30" t="str">
        <f t="shared" si="0"/>
        <v>3X-07</v>
      </c>
      <c r="AG21" s="31">
        <f t="shared" si="1"/>
        <v>10</v>
      </c>
      <c r="AH21" s="27">
        <f t="shared" si="4"/>
        <v>0</v>
      </c>
      <c r="AI21" s="27">
        <f t="shared" si="5"/>
        <v>0</v>
      </c>
      <c r="AJ21" s="27">
        <f t="shared" si="6"/>
        <v>3</v>
      </c>
      <c r="AK21" s="27">
        <f t="shared" si="7"/>
        <v>5</v>
      </c>
      <c r="AL21" s="27">
        <f t="shared" si="8"/>
        <v>0</v>
      </c>
      <c r="AM21" s="27">
        <f t="shared" si="9"/>
        <v>2</v>
      </c>
      <c r="AN21" s="27">
        <f t="shared" si="10"/>
        <v>0</v>
      </c>
      <c r="AO21" s="27">
        <f t="shared" si="12"/>
        <v>0</v>
      </c>
      <c r="AP21" s="28">
        <f t="shared" si="13"/>
        <v>10</v>
      </c>
      <c r="AQ21" s="32">
        <f t="shared" si="11"/>
        <v>0</v>
      </c>
      <c r="AR21" s="33"/>
      <c r="AS21" s="34"/>
      <c r="AT21" s="36"/>
      <c r="AU21" s="38"/>
    </row>
    <row r="22" spans="1:54" x14ac:dyDescent="0.25">
      <c r="A22" s="35" t="s">
        <v>52</v>
      </c>
      <c r="B22" s="39">
        <f>SUM(B12:B21)</f>
        <v>309</v>
      </c>
      <c r="C22" s="39">
        <f t="shared" ref="C22:AB22" si="14">SUM(C12:C21)</f>
        <v>1</v>
      </c>
      <c r="D22" s="39">
        <f t="shared" si="14"/>
        <v>2</v>
      </c>
      <c r="E22" s="39">
        <f t="shared" si="14"/>
        <v>60</v>
      </c>
      <c r="F22" s="39">
        <f t="shared" si="14"/>
        <v>75</v>
      </c>
      <c r="G22" s="39">
        <f t="shared" si="14"/>
        <v>0</v>
      </c>
      <c r="H22" s="39">
        <f t="shared" si="14"/>
        <v>0</v>
      </c>
      <c r="I22" s="39">
        <f t="shared" si="14"/>
        <v>26</v>
      </c>
      <c r="J22" s="39">
        <f t="shared" si="14"/>
        <v>48</v>
      </c>
      <c r="K22" s="39">
        <f t="shared" si="14"/>
        <v>0</v>
      </c>
      <c r="L22" s="39">
        <f t="shared" si="14"/>
        <v>0</v>
      </c>
      <c r="M22" s="39">
        <f t="shared" ref="M22:O22" si="15">SUM(M12:M21)</f>
        <v>0</v>
      </c>
      <c r="N22" s="39">
        <f t="shared" si="15"/>
        <v>0</v>
      </c>
      <c r="O22" s="39">
        <f t="shared" si="15"/>
        <v>2</v>
      </c>
      <c r="P22" s="39">
        <f t="shared" si="14"/>
        <v>95</v>
      </c>
      <c r="Q22" s="39">
        <f t="shared" si="14"/>
        <v>0</v>
      </c>
      <c r="R22" s="39">
        <f t="shared" si="14"/>
        <v>0</v>
      </c>
      <c r="S22" s="39">
        <f t="shared" si="14"/>
        <v>0</v>
      </c>
      <c r="T22" s="39">
        <f t="shared" si="14"/>
        <v>0</v>
      </c>
      <c r="U22" s="39">
        <f t="shared" si="14"/>
        <v>0</v>
      </c>
      <c r="V22" s="39">
        <f t="shared" si="14"/>
        <v>0</v>
      </c>
      <c r="W22" s="39">
        <f t="shared" si="14"/>
        <v>0</v>
      </c>
      <c r="X22" s="39">
        <f t="shared" si="14"/>
        <v>0</v>
      </c>
      <c r="Y22" s="39">
        <f t="shared" si="14"/>
        <v>0</v>
      </c>
      <c r="Z22" s="39">
        <f t="shared" si="14"/>
        <v>0</v>
      </c>
      <c r="AA22" s="39">
        <f t="shared" si="14"/>
        <v>0</v>
      </c>
      <c r="AB22" s="39">
        <f t="shared" si="14"/>
        <v>0</v>
      </c>
      <c r="AC22" s="39">
        <f>SUM(AC12:AC21)</f>
        <v>309</v>
      </c>
      <c r="AD22" s="31">
        <f>SUM(AD12:AD21)</f>
        <v>0</v>
      </c>
      <c r="AE22" s="37"/>
      <c r="AF22" s="30" t="s">
        <v>52</v>
      </c>
      <c r="AG22" s="39">
        <f>SUM(AG12:AG21)</f>
        <v>309</v>
      </c>
      <c r="AH22" s="39">
        <f t="shared" ref="AH22:AP22" si="16">SUM(AH12:AH21)</f>
        <v>1</v>
      </c>
      <c r="AI22" s="39">
        <f t="shared" si="16"/>
        <v>2</v>
      </c>
      <c r="AJ22" s="39">
        <f t="shared" si="16"/>
        <v>60</v>
      </c>
      <c r="AK22" s="39">
        <f t="shared" si="16"/>
        <v>149</v>
      </c>
      <c r="AL22" s="39">
        <f t="shared" si="16"/>
        <v>0</v>
      </c>
      <c r="AM22" s="39">
        <f t="shared" si="16"/>
        <v>95</v>
      </c>
      <c r="AN22" s="39">
        <f t="shared" si="16"/>
        <v>0</v>
      </c>
      <c r="AO22" s="39">
        <f t="shared" si="16"/>
        <v>0</v>
      </c>
      <c r="AP22" s="39">
        <f t="shared" si="16"/>
        <v>307</v>
      </c>
      <c r="AQ22" s="31">
        <f>SUM(AQ12:AQ21)</f>
        <v>2</v>
      </c>
      <c r="AR22" s="40"/>
      <c r="AT22" s="41"/>
    </row>
    <row r="24" spans="1:54" x14ac:dyDescent="0.2">
      <c r="A24" s="4"/>
      <c r="B24" s="8">
        <v>100</v>
      </c>
    </row>
    <row r="25" spans="1:54" s="4" customFormat="1" ht="33.75" x14ac:dyDescent="0.25">
      <c r="A25" s="12" t="str">
        <f>$B$4</f>
        <v>NFL CREWNECK</v>
      </c>
      <c r="B25" s="13" t="s">
        <v>185</v>
      </c>
      <c r="C25" s="14" t="str">
        <f t="shared" ref="C25:D25" si="17">C$11</f>
        <v>CAN - TOP</v>
      </c>
      <c r="D25" s="14" t="str">
        <f t="shared" si="17"/>
        <v>CAN - MRK</v>
      </c>
      <c r="E25" s="14" t="str">
        <f>E$11</f>
        <v>CAN - Fanatics US</v>
      </c>
      <c r="F25" s="14" t="str">
        <f t="shared" ref="F25:P25" si="18">F$11</f>
        <v>CAN - Fanatics CAN</v>
      </c>
      <c r="G25" s="14" t="str">
        <f t="shared" si="18"/>
        <v>CAN - Fanatics INT</v>
      </c>
      <c r="H25" s="14" t="str">
        <f t="shared" si="18"/>
        <v>Fanatics In-Venue</v>
      </c>
      <c r="I25" s="14" t="str">
        <f t="shared" si="18"/>
        <v>Team/Venue 1</v>
      </c>
      <c r="J25" s="14" t="str">
        <f t="shared" si="18"/>
        <v>Team/Venue 2</v>
      </c>
      <c r="K25" s="14" t="str">
        <f t="shared" si="18"/>
        <v>Team/Venue 3</v>
      </c>
      <c r="L25" s="14" t="str">
        <f t="shared" si="18"/>
        <v>Team/Venue 4</v>
      </c>
      <c r="M25" s="14" t="str">
        <f t="shared" si="18"/>
        <v>Team/Venue 5</v>
      </c>
      <c r="N25" s="14" t="str">
        <f t="shared" si="18"/>
        <v>Team/Venue 6</v>
      </c>
      <c r="O25" s="14" t="str">
        <f t="shared" si="18"/>
        <v>CAN - CONTRACTUAL</v>
      </c>
      <c r="P25" s="15" t="str">
        <f t="shared" si="18"/>
        <v>CAN - ECA</v>
      </c>
      <c r="Q25" s="15" t="s">
        <v>25</v>
      </c>
      <c r="R25" s="15" t="s">
        <v>26</v>
      </c>
      <c r="S25" s="15" t="s">
        <v>27</v>
      </c>
      <c r="T25" s="15" t="s">
        <v>28</v>
      </c>
      <c r="U25" s="15" t="s">
        <v>29</v>
      </c>
      <c r="V25" s="15" t="s">
        <v>30</v>
      </c>
      <c r="W25" s="15" t="s">
        <v>31</v>
      </c>
      <c r="X25" s="16" t="s">
        <v>32</v>
      </c>
      <c r="Y25" s="16" t="s">
        <v>33</v>
      </c>
      <c r="Z25" s="16" t="s">
        <v>34</v>
      </c>
      <c r="AA25" s="16" t="s">
        <v>35</v>
      </c>
      <c r="AB25" s="17" t="s">
        <v>36</v>
      </c>
      <c r="AC25" s="18" t="s">
        <v>37</v>
      </c>
      <c r="AD25" s="19" t="s">
        <v>38</v>
      </c>
      <c r="AF25" s="20" t="str">
        <f>A25</f>
        <v>NFL CREWNECK</v>
      </c>
      <c r="AG25" s="13" t="str">
        <f>B25</f>
        <v xml:space="preserve">ASH HEATHER GREY - BRONCOS	</v>
      </c>
      <c r="AH25" s="21" t="s">
        <v>20</v>
      </c>
      <c r="AI25" s="21" t="s">
        <v>21</v>
      </c>
      <c r="AJ25" s="21" t="s">
        <v>22</v>
      </c>
      <c r="AK25" s="21" t="s">
        <v>39</v>
      </c>
      <c r="AL25" s="14" t="s">
        <v>23</v>
      </c>
      <c r="AM25" s="22" t="s">
        <v>40</v>
      </c>
      <c r="AN25" s="23" t="s">
        <v>41</v>
      </c>
      <c r="AO25" s="24" t="s">
        <v>42</v>
      </c>
      <c r="AP25" s="18" t="s">
        <v>37</v>
      </c>
      <c r="AQ25" s="19" t="s">
        <v>38</v>
      </c>
    </row>
    <row r="26" spans="1:54" x14ac:dyDescent="0.25">
      <c r="A26" s="25" t="s">
        <v>186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>
        <f t="shared" ref="AC26:AC35" si="19">SUM(C26:AB26)</f>
        <v>0</v>
      </c>
      <c r="AD26" s="29">
        <f t="shared" ref="AD26:AD35" si="20">B26-AC26</f>
        <v>0</v>
      </c>
      <c r="AF26" s="30" t="str">
        <f>A26</f>
        <v>C-0425-KT-6310-B</v>
      </c>
      <c r="AG26" s="31">
        <f>B26</f>
        <v>0</v>
      </c>
      <c r="AH26" s="27">
        <f t="shared" ref="AH26:AJ35" si="21">C26</f>
        <v>0</v>
      </c>
      <c r="AI26" s="27">
        <f t="shared" si="21"/>
        <v>0</v>
      </c>
      <c r="AJ26" s="27">
        <f t="shared" si="21"/>
        <v>0</v>
      </c>
      <c r="AK26" s="27">
        <f t="shared" ref="AK26:AK35" si="22">SUM(F26:K26)</f>
        <v>0</v>
      </c>
      <c r="AL26" s="27">
        <f t="shared" ref="AL26:AL35" si="23">L26</f>
        <v>0</v>
      </c>
      <c r="AM26" s="27">
        <f t="shared" ref="AM26:AM35" si="24">SUM(P26:W26)</f>
        <v>0</v>
      </c>
      <c r="AN26" s="27">
        <f t="shared" ref="AN26:AN35" si="25">SUM(X26:AA26)</f>
        <v>0</v>
      </c>
      <c r="AO26" s="27">
        <f>AB26</f>
        <v>0</v>
      </c>
      <c r="AP26" s="28">
        <f>SUM(AH26:AO26)</f>
        <v>0</v>
      </c>
      <c r="AQ26" s="32">
        <f t="shared" ref="AQ26:AQ35" si="26">AG26-AP26</f>
        <v>0</v>
      </c>
      <c r="AR26" s="33"/>
    </row>
    <row r="27" spans="1:54" x14ac:dyDescent="0.25">
      <c r="A27" s="35" t="s">
        <v>43</v>
      </c>
      <c r="B27" s="31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>
        <f t="shared" si="19"/>
        <v>0</v>
      </c>
      <c r="AD27" s="29">
        <f t="shared" si="20"/>
        <v>0</v>
      </c>
      <c r="AF27" s="30"/>
      <c r="AG27" s="31">
        <f t="shared" ref="AG27:AG35" si="27">B27</f>
        <v>0</v>
      </c>
      <c r="AH27" s="27">
        <f t="shared" si="21"/>
        <v>0</v>
      </c>
      <c r="AI27" s="27">
        <f t="shared" si="21"/>
        <v>0</v>
      </c>
      <c r="AJ27" s="27">
        <f t="shared" si="21"/>
        <v>0</v>
      </c>
      <c r="AK27" s="27">
        <f t="shared" si="22"/>
        <v>0</v>
      </c>
      <c r="AL27" s="27">
        <f t="shared" si="23"/>
        <v>0</v>
      </c>
      <c r="AM27" s="27">
        <f t="shared" si="24"/>
        <v>0</v>
      </c>
      <c r="AN27" s="27">
        <f t="shared" si="25"/>
        <v>0</v>
      </c>
      <c r="AO27" s="27">
        <f t="shared" ref="AO27:AO35" si="28">AB27</f>
        <v>0</v>
      </c>
      <c r="AP27" s="28">
        <f t="shared" ref="AP27:AP35" si="29">SUM(AH27:AO27)</f>
        <v>0</v>
      </c>
      <c r="AQ27" s="32">
        <f t="shared" si="26"/>
        <v>0</v>
      </c>
      <c r="AR27" s="33"/>
      <c r="AS27" s="2" t="str">
        <f>B25</f>
        <v xml:space="preserve">ASH HEATHER GREY - BRONCOS	</v>
      </c>
      <c r="AT27" s="35" t="s">
        <v>70</v>
      </c>
      <c r="AU27" s="35" t="s">
        <v>56</v>
      </c>
      <c r="AV27" s="35" t="s">
        <v>58</v>
      </c>
      <c r="AW27" s="35" t="s">
        <v>60</v>
      </c>
      <c r="AX27" s="35" t="s">
        <v>62</v>
      </c>
      <c r="AY27" s="35" t="s">
        <v>64</v>
      </c>
      <c r="AZ27" s="35" t="s">
        <v>66</v>
      </c>
      <c r="BA27" s="35" t="s">
        <v>68</v>
      </c>
    </row>
    <row r="28" spans="1:54" x14ac:dyDescent="0.25">
      <c r="A28" s="25" t="s">
        <v>44</v>
      </c>
      <c r="B28" s="31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>
        <f t="shared" si="19"/>
        <v>0</v>
      </c>
      <c r="AD28" s="29">
        <f t="shared" si="20"/>
        <v>0</v>
      </c>
      <c r="AE28" s="2" t="str">
        <f>AS27</f>
        <v xml:space="preserve">ASH HEATHER GREY - BRONCOS	</v>
      </c>
      <c r="AF28" s="25">
        <v>28</v>
      </c>
      <c r="AG28" s="31">
        <f t="shared" si="27"/>
        <v>0</v>
      </c>
      <c r="AH28" s="27">
        <f t="shared" si="21"/>
        <v>0</v>
      </c>
      <c r="AI28" s="27">
        <f t="shared" si="21"/>
        <v>0</v>
      </c>
      <c r="AJ28" s="27">
        <f t="shared" si="21"/>
        <v>0</v>
      </c>
      <c r="AK28" s="27">
        <f t="shared" si="22"/>
        <v>0</v>
      </c>
      <c r="AL28" s="27">
        <f t="shared" si="23"/>
        <v>0</v>
      </c>
      <c r="AM28" s="27">
        <f t="shared" si="24"/>
        <v>0</v>
      </c>
      <c r="AN28" s="27">
        <f t="shared" si="25"/>
        <v>0</v>
      </c>
      <c r="AO28" s="27">
        <f t="shared" si="28"/>
        <v>0</v>
      </c>
      <c r="AP28" s="28">
        <f t="shared" si="29"/>
        <v>0</v>
      </c>
      <c r="AQ28" s="32">
        <f t="shared" si="26"/>
        <v>0</v>
      </c>
      <c r="AR28" s="33"/>
      <c r="AS28" s="37" t="s">
        <v>52</v>
      </c>
      <c r="AT28" s="28">
        <f>AC28</f>
        <v>0</v>
      </c>
      <c r="AU28" s="28">
        <f>AC29</f>
        <v>4</v>
      </c>
      <c r="AV28" s="28">
        <f>AC30</f>
        <v>21</v>
      </c>
      <c r="AW28" s="28">
        <f>AC31</f>
        <v>47</v>
      </c>
      <c r="AX28" s="28">
        <f>AC32</f>
        <v>51</v>
      </c>
      <c r="AY28" s="28">
        <f>AC33</f>
        <v>32</v>
      </c>
      <c r="AZ28" s="28">
        <f>AC34</f>
        <v>16</v>
      </c>
      <c r="BA28" s="28">
        <f>AC35</f>
        <v>4</v>
      </c>
      <c r="BB28" s="39">
        <f>AC36</f>
        <v>175</v>
      </c>
    </row>
    <row r="29" spans="1:54" ht="15" x14ac:dyDescent="0.25">
      <c r="A29" s="25" t="s">
        <v>45</v>
      </c>
      <c r="B29" s="31">
        <v>4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31">
        <v>4</v>
      </c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8">
        <f t="shared" si="19"/>
        <v>4</v>
      </c>
      <c r="AD29" s="29">
        <f t="shared" si="20"/>
        <v>0</v>
      </c>
      <c r="AE29"/>
      <c r="AF29" s="25">
        <v>30</v>
      </c>
      <c r="AG29" s="31">
        <f t="shared" si="27"/>
        <v>4</v>
      </c>
      <c r="AH29" s="27">
        <f t="shared" si="21"/>
        <v>0</v>
      </c>
      <c r="AI29" s="27">
        <f t="shared" si="21"/>
        <v>0</v>
      </c>
      <c r="AJ29" s="27">
        <f t="shared" si="21"/>
        <v>0</v>
      </c>
      <c r="AK29" s="27">
        <f t="shared" si="22"/>
        <v>0</v>
      </c>
      <c r="AL29" s="27">
        <f t="shared" si="23"/>
        <v>0</v>
      </c>
      <c r="AM29" s="27">
        <f t="shared" si="24"/>
        <v>4</v>
      </c>
      <c r="AN29" s="27">
        <f t="shared" si="25"/>
        <v>0</v>
      </c>
      <c r="AO29" s="27">
        <f t="shared" si="28"/>
        <v>0</v>
      </c>
      <c r="AP29" s="28">
        <f t="shared" si="29"/>
        <v>4</v>
      </c>
      <c r="AQ29" s="32">
        <f t="shared" si="26"/>
        <v>0</v>
      </c>
      <c r="AR29" s="33"/>
    </row>
    <row r="30" spans="1:54" ht="15" x14ac:dyDescent="0.25">
      <c r="A30" s="25" t="s">
        <v>46</v>
      </c>
      <c r="B30" s="31">
        <v>21</v>
      </c>
      <c r="C30" s="27"/>
      <c r="D30" s="27"/>
      <c r="E30" s="27">
        <v>4</v>
      </c>
      <c r="F30" s="27"/>
      <c r="G30" s="27"/>
      <c r="H30" s="27"/>
      <c r="I30" s="27">
        <v>3</v>
      </c>
      <c r="J30" s="27"/>
      <c r="K30" s="27"/>
      <c r="L30" s="27"/>
      <c r="M30" s="27"/>
      <c r="N30" s="27"/>
      <c r="O30" s="27"/>
      <c r="P30" s="31">
        <v>14</v>
      </c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8">
        <f t="shared" si="19"/>
        <v>21</v>
      </c>
      <c r="AD30" s="29">
        <f t="shared" si="20"/>
        <v>0</v>
      </c>
      <c r="AE30"/>
      <c r="AF30" s="25">
        <v>32</v>
      </c>
      <c r="AG30" s="31">
        <f t="shared" si="27"/>
        <v>21</v>
      </c>
      <c r="AH30" s="27">
        <f t="shared" si="21"/>
        <v>0</v>
      </c>
      <c r="AI30" s="27">
        <f t="shared" si="21"/>
        <v>0</v>
      </c>
      <c r="AJ30" s="27">
        <f t="shared" si="21"/>
        <v>4</v>
      </c>
      <c r="AK30" s="27">
        <f t="shared" si="22"/>
        <v>3</v>
      </c>
      <c r="AL30" s="27">
        <f t="shared" si="23"/>
        <v>0</v>
      </c>
      <c r="AM30" s="27">
        <f t="shared" si="24"/>
        <v>14</v>
      </c>
      <c r="AN30" s="27">
        <f t="shared" si="25"/>
        <v>0</v>
      </c>
      <c r="AO30" s="27">
        <f t="shared" si="28"/>
        <v>0</v>
      </c>
      <c r="AP30" s="28">
        <f t="shared" si="29"/>
        <v>21</v>
      </c>
      <c r="AQ30" s="32">
        <f t="shared" si="26"/>
        <v>0</v>
      </c>
      <c r="AR30" s="33"/>
    </row>
    <row r="31" spans="1:54" ht="15" x14ac:dyDescent="0.25">
      <c r="A31" s="25" t="s">
        <v>47</v>
      </c>
      <c r="B31" s="31">
        <v>47</v>
      </c>
      <c r="C31" s="27">
        <v>1</v>
      </c>
      <c r="D31" s="27">
        <v>1</v>
      </c>
      <c r="E31" s="27">
        <v>11</v>
      </c>
      <c r="F31" s="27"/>
      <c r="G31" s="27"/>
      <c r="H31" s="27"/>
      <c r="I31" s="27">
        <v>6</v>
      </c>
      <c r="J31" s="27"/>
      <c r="K31" s="27"/>
      <c r="L31" s="27"/>
      <c r="M31" s="27"/>
      <c r="N31" s="27"/>
      <c r="O31" s="27">
        <v>1</v>
      </c>
      <c r="P31" s="31">
        <v>27</v>
      </c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8">
        <f t="shared" si="19"/>
        <v>47</v>
      </c>
      <c r="AD31" s="29">
        <f t="shared" si="20"/>
        <v>0</v>
      </c>
      <c r="AE31"/>
      <c r="AF31" s="25">
        <v>34</v>
      </c>
      <c r="AG31" s="31">
        <f t="shared" si="27"/>
        <v>47</v>
      </c>
      <c r="AH31" s="27">
        <f t="shared" si="21"/>
        <v>1</v>
      </c>
      <c r="AI31" s="27">
        <f t="shared" si="21"/>
        <v>1</v>
      </c>
      <c r="AJ31" s="27">
        <f t="shared" si="21"/>
        <v>11</v>
      </c>
      <c r="AK31" s="27">
        <f t="shared" si="22"/>
        <v>6</v>
      </c>
      <c r="AL31" s="27">
        <f t="shared" si="23"/>
        <v>0</v>
      </c>
      <c r="AM31" s="27">
        <f t="shared" si="24"/>
        <v>27</v>
      </c>
      <c r="AN31" s="27">
        <f t="shared" si="25"/>
        <v>0</v>
      </c>
      <c r="AO31" s="27">
        <f t="shared" si="28"/>
        <v>0</v>
      </c>
      <c r="AP31" s="28">
        <f t="shared" si="29"/>
        <v>46</v>
      </c>
      <c r="AQ31" s="32">
        <f t="shared" si="26"/>
        <v>1</v>
      </c>
      <c r="AR31" s="33"/>
    </row>
    <row r="32" spans="1:54" ht="15" x14ac:dyDescent="0.25">
      <c r="A32" s="25" t="s">
        <v>48</v>
      </c>
      <c r="B32" s="31">
        <v>51</v>
      </c>
      <c r="C32" s="27"/>
      <c r="D32" s="27">
        <v>1</v>
      </c>
      <c r="E32" s="27">
        <v>16</v>
      </c>
      <c r="F32" s="27"/>
      <c r="G32" s="27"/>
      <c r="H32" s="27"/>
      <c r="I32" s="27">
        <v>9</v>
      </c>
      <c r="J32" s="27"/>
      <c r="K32" s="27"/>
      <c r="L32" s="27"/>
      <c r="M32" s="27"/>
      <c r="N32" s="27"/>
      <c r="O32" s="27">
        <v>1</v>
      </c>
      <c r="P32" s="31">
        <v>24</v>
      </c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8">
        <f t="shared" si="19"/>
        <v>51</v>
      </c>
      <c r="AD32" s="29">
        <f t="shared" si="20"/>
        <v>0</v>
      </c>
      <c r="AE32"/>
      <c r="AF32" s="25">
        <v>36</v>
      </c>
      <c r="AG32" s="31">
        <f t="shared" si="27"/>
        <v>51</v>
      </c>
      <c r="AH32" s="27">
        <f t="shared" si="21"/>
        <v>0</v>
      </c>
      <c r="AI32" s="27">
        <f t="shared" si="21"/>
        <v>1</v>
      </c>
      <c r="AJ32" s="27">
        <f t="shared" si="21"/>
        <v>16</v>
      </c>
      <c r="AK32" s="27">
        <f t="shared" si="22"/>
        <v>9</v>
      </c>
      <c r="AL32" s="27">
        <f t="shared" si="23"/>
        <v>0</v>
      </c>
      <c r="AM32" s="27">
        <f t="shared" si="24"/>
        <v>24</v>
      </c>
      <c r="AN32" s="27">
        <f t="shared" si="25"/>
        <v>0</v>
      </c>
      <c r="AO32" s="27">
        <f t="shared" si="28"/>
        <v>0</v>
      </c>
      <c r="AP32" s="28">
        <f t="shared" si="29"/>
        <v>50</v>
      </c>
      <c r="AQ32" s="32">
        <f t="shared" si="26"/>
        <v>1</v>
      </c>
      <c r="AR32" s="33"/>
    </row>
    <row r="33" spans="1:54" x14ac:dyDescent="0.25">
      <c r="A33" s="25" t="s">
        <v>49</v>
      </c>
      <c r="B33" s="31">
        <v>32</v>
      </c>
      <c r="C33" s="27"/>
      <c r="D33" s="27"/>
      <c r="E33" s="27">
        <v>11</v>
      </c>
      <c r="F33" s="27"/>
      <c r="G33" s="27"/>
      <c r="H33" s="27"/>
      <c r="I33" s="27">
        <v>5</v>
      </c>
      <c r="J33" s="27"/>
      <c r="K33" s="27"/>
      <c r="L33" s="27"/>
      <c r="M33" s="27"/>
      <c r="N33" s="27"/>
      <c r="O33" s="27"/>
      <c r="P33" s="31">
        <v>16</v>
      </c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8">
        <f t="shared" si="19"/>
        <v>32</v>
      </c>
      <c r="AD33" s="29">
        <f t="shared" si="20"/>
        <v>0</v>
      </c>
      <c r="AE33" s="37"/>
      <c r="AF33" s="25">
        <v>38</v>
      </c>
      <c r="AG33" s="31">
        <f t="shared" si="27"/>
        <v>32</v>
      </c>
      <c r="AH33" s="27">
        <f t="shared" si="21"/>
        <v>0</v>
      </c>
      <c r="AI33" s="27">
        <f t="shared" si="21"/>
        <v>0</v>
      </c>
      <c r="AJ33" s="27">
        <f t="shared" si="21"/>
        <v>11</v>
      </c>
      <c r="AK33" s="27">
        <f t="shared" si="22"/>
        <v>5</v>
      </c>
      <c r="AL33" s="27">
        <f t="shared" si="23"/>
        <v>0</v>
      </c>
      <c r="AM33" s="27">
        <f t="shared" si="24"/>
        <v>16</v>
      </c>
      <c r="AN33" s="27">
        <f t="shared" si="25"/>
        <v>0</v>
      </c>
      <c r="AO33" s="27">
        <f t="shared" si="28"/>
        <v>0</v>
      </c>
      <c r="AP33" s="28">
        <f t="shared" si="29"/>
        <v>32</v>
      </c>
      <c r="AQ33" s="32">
        <f t="shared" si="26"/>
        <v>0</v>
      </c>
      <c r="AR33" s="33"/>
    </row>
    <row r="34" spans="1:54" x14ac:dyDescent="0.25">
      <c r="A34" s="25" t="s">
        <v>50</v>
      </c>
      <c r="B34" s="31">
        <v>16</v>
      </c>
      <c r="C34" s="27"/>
      <c r="D34" s="27"/>
      <c r="E34" s="27">
        <v>6</v>
      </c>
      <c r="F34" s="27"/>
      <c r="G34" s="27"/>
      <c r="H34" s="27"/>
      <c r="I34" s="27">
        <v>2</v>
      </c>
      <c r="J34" s="27"/>
      <c r="K34" s="27"/>
      <c r="L34" s="27"/>
      <c r="M34" s="27"/>
      <c r="N34" s="27"/>
      <c r="O34" s="27"/>
      <c r="P34" s="31">
        <v>8</v>
      </c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8">
        <f t="shared" si="19"/>
        <v>16</v>
      </c>
      <c r="AD34" s="29">
        <f t="shared" si="20"/>
        <v>0</v>
      </c>
      <c r="AE34" s="37"/>
      <c r="AF34" s="25">
        <v>40</v>
      </c>
      <c r="AG34" s="31">
        <f t="shared" si="27"/>
        <v>16</v>
      </c>
      <c r="AH34" s="27">
        <f t="shared" si="21"/>
        <v>0</v>
      </c>
      <c r="AI34" s="27">
        <f t="shared" si="21"/>
        <v>0</v>
      </c>
      <c r="AJ34" s="27">
        <f t="shared" si="21"/>
        <v>6</v>
      </c>
      <c r="AK34" s="27">
        <f t="shared" si="22"/>
        <v>2</v>
      </c>
      <c r="AL34" s="27">
        <f t="shared" si="23"/>
        <v>0</v>
      </c>
      <c r="AM34" s="27">
        <f t="shared" si="24"/>
        <v>8</v>
      </c>
      <c r="AN34" s="27">
        <f t="shared" si="25"/>
        <v>0</v>
      </c>
      <c r="AO34" s="27">
        <f t="shared" si="28"/>
        <v>0</v>
      </c>
      <c r="AP34" s="28">
        <f t="shared" si="29"/>
        <v>16</v>
      </c>
      <c r="AQ34" s="32">
        <f t="shared" si="26"/>
        <v>0</v>
      </c>
      <c r="AR34" s="33"/>
    </row>
    <row r="35" spans="1:54" x14ac:dyDescent="0.25">
      <c r="A35" s="25" t="s">
        <v>51</v>
      </c>
      <c r="B35" s="31">
        <v>4</v>
      </c>
      <c r="C35" s="27"/>
      <c r="D35" s="27"/>
      <c r="E35" s="27">
        <v>2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31">
        <v>2</v>
      </c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>
        <f t="shared" si="19"/>
        <v>4</v>
      </c>
      <c r="AD35" s="29">
        <f t="shared" si="20"/>
        <v>0</v>
      </c>
      <c r="AE35" s="37"/>
      <c r="AF35" s="25">
        <v>42</v>
      </c>
      <c r="AG35" s="31">
        <f t="shared" si="27"/>
        <v>4</v>
      </c>
      <c r="AH35" s="27">
        <f t="shared" si="21"/>
        <v>0</v>
      </c>
      <c r="AI35" s="27">
        <f t="shared" si="21"/>
        <v>0</v>
      </c>
      <c r="AJ35" s="27">
        <f t="shared" si="21"/>
        <v>2</v>
      </c>
      <c r="AK35" s="27">
        <f t="shared" si="22"/>
        <v>0</v>
      </c>
      <c r="AL35" s="27">
        <f t="shared" si="23"/>
        <v>0</v>
      </c>
      <c r="AM35" s="27">
        <f t="shared" si="24"/>
        <v>2</v>
      </c>
      <c r="AN35" s="27">
        <f t="shared" si="25"/>
        <v>0</v>
      </c>
      <c r="AO35" s="27">
        <f t="shared" si="28"/>
        <v>0</v>
      </c>
      <c r="AP35" s="28">
        <f t="shared" si="29"/>
        <v>4</v>
      </c>
      <c r="AQ35" s="32">
        <f t="shared" si="26"/>
        <v>0</v>
      </c>
      <c r="AR35" s="33"/>
    </row>
    <row r="36" spans="1:54" x14ac:dyDescent="0.25">
      <c r="A36" s="35" t="s">
        <v>52</v>
      </c>
      <c r="B36" s="39">
        <f>SUM(B26:B35)</f>
        <v>175</v>
      </c>
      <c r="C36" s="39">
        <f t="shared" ref="C36:AC36" si="30">SUM(C26:C35)</f>
        <v>1</v>
      </c>
      <c r="D36" s="39">
        <f t="shared" si="30"/>
        <v>2</v>
      </c>
      <c r="E36" s="39">
        <f t="shared" si="30"/>
        <v>50</v>
      </c>
      <c r="F36" s="39">
        <f t="shared" si="30"/>
        <v>0</v>
      </c>
      <c r="G36" s="39">
        <f t="shared" si="30"/>
        <v>0</v>
      </c>
      <c r="H36" s="39">
        <f t="shared" si="30"/>
        <v>0</v>
      </c>
      <c r="I36" s="39">
        <f t="shared" si="30"/>
        <v>25</v>
      </c>
      <c r="J36" s="39">
        <f t="shared" si="30"/>
        <v>0</v>
      </c>
      <c r="K36" s="39">
        <f t="shared" si="30"/>
        <v>0</v>
      </c>
      <c r="L36" s="39">
        <f t="shared" si="30"/>
        <v>0</v>
      </c>
      <c r="M36" s="39">
        <f t="shared" ref="M36:O36" si="31">SUM(M26:M35)</f>
        <v>0</v>
      </c>
      <c r="N36" s="39">
        <f t="shared" si="31"/>
        <v>0</v>
      </c>
      <c r="O36" s="39">
        <f t="shared" si="31"/>
        <v>2</v>
      </c>
      <c r="P36" s="39">
        <f t="shared" si="30"/>
        <v>95</v>
      </c>
      <c r="Q36" s="39">
        <f t="shared" si="30"/>
        <v>0</v>
      </c>
      <c r="R36" s="39">
        <f t="shared" si="30"/>
        <v>0</v>
      </c>
      <c r="S36" s="39">
        <f t="shared" si="30"/>
        <v>0</v>
      </c>
      <c r="T36" s="39">
        <f t="shared" si="30"/>
        <v>0</v>
      </c>
      <c r="U36" s="39">
        <f t="shared" si="30"/>
        <v>0</v>
      </c>
      <c r="V36" s="39">
        <f t="shared" si="30"/>
        <v>0</v>
      </c>
      <c r="W36" s="39">
        <f t="shared" si="30"/>
        <v>0</v>
      </c>
      <c r="X36" s="39">
        <f t="shared" si="30"/>
        <v>0</v>
      </c>
      <c r="Y36" s="39">
        <f t="shared" si="30"/>
        <v>0</v>
      </c>
      <c r="Z36" s="39">
        <f t="shared" si="30"/>
        <v>0</v>
      </c>
      <c r="AA36" s="39">
        <f t="shared" si="30"/>
        <v>0</v>
      </c>
      <c r="AB36" s="39">
        <f t="shared" si="30"/>
        <v>0</v>
      </c>
      <c r="AC36" s="39">
        <f t="shared" si="30"/>
        <v>175</v>
      </c>
      <c r="AD36" s="31">
        <f>SUM(AD26:AD35)</f>
        <v>0</v>
      </c>
      <c r="AE36" s="37"/>
      <c r="AF36" s="30" t="s">
        <v>52</v>
      </c>
      <c r="AG36" s="39">
        <f>SUM(AG26:AG35)</f>
        <v>175</v>
      </c>
      <c r="AH36" s="39">
        <f t="shared" ref="AH36:AP36" si="32">SUM(AH26:AH35)</f>
        <v>1</v>
      </c>
      <c r="AI36" s="39">
        <f t="shared" si="32"/>
        <v>2</v>
      </c>
      <c r="AJ36" s="39">
        <f t="shared" si="32"/>
        <v>50</v>
      </c>
      <c r="AK36" s="39">
        <f t="shared" si="32"/>
        <v>25</v>
      </c>
      <c r="AL36" s="39">
        <f t="shared" si="32"/>
        <v>0</v>
      </c>
      <c r="AM36" s="39">
        <f t="shared" si="32"/>
        <v>95</v>
      </c>
      <c r="AN36" s="39">
        <f t="shared" si="32"/>
        <v>0</v>
      </c>
      <c r="AO36" s="39">
        <f t="shared" si="32"/>
        <v>0</v>
      </c>
      <c r="AP36" s="39">
        <f t="shared" si="32"/>
        <v>173</v>
      </c>
      <c r="AQ36" s="31">
        <f>SUM(AQ26:AQ35)</f>
        <v>2</v>
      </c>
      <c r="AR36" s="40"/>
    </row>
    <row r="38" spans="1:54" x14ac:dyDescent="0.2">
      <c r="A38" s="4"/>
      <c r="B38" s="8">
        <v>100</v>
      </c>
    </row>
    <row r="39" spans="1:54" s="4" customFormat="1" ht="33.75" x14ac:dyDescent="0.25">
      <c r="A39" s="12" t="str">
        <f>$B$4</f>
        <v>NFL CREWNECK</v>
      </c>
      <c r="B39" s="13" t="s">
        <v>187</v>
      </c>
      <c r="C39" s="14" t="str">
        <f t="shared" ref="C39:D39" si="33">C$11</f>
        <v>CAN - TOP</v>
      </c>
      <c r="D39" s="14" t="str">
        <f t="shared" si="33"/>
        <v>CAN - MRK</v>
      </c>
      <c r="E39" s="14" t="str">
        <f>E$11</f>
        <v>CAN - Fanatics US</v>
      </c>
      <c r="F39" s="14" t="str">
        <f t="shared" ref="F39:P39" si="34">F$11</f>
        <v>CAN - Fanatics CAN</v>
      </c>
      <c r="G39" s="14" t="str">
        <f t="shared" si="34"/>
        <v>CAN - Fanatics INT</v>
      </c>
      <c r="H39" s="14" t="str">
        <f t="shared" si="34"/>
        <v>Fanatics In-Venue</v>
      </c>
      <c r="I39" s="14" t="str">
        <f t="shared" si="34"/>
        <v>Team/Venue 1</v>
      </c>
      <c r="J39" s="14" t="str">
        <f t="shared" si="34"/>
        <v>Team/Venue 2</v>
      </c>
      <c r="K39" s="14" t="str">
        <f t="shared" si="34"/>
        <v>Team/Venue 3</v>
      </c>
      <c r="L39" s="14" t="str">
        <f t="shared" si="34"/>
        <v>Team/Venue 4</v>
      </c>
      <c r="M39" s="14" t="str">
        <f t="shared" si="34"/>
        <v>Team/Venue 5</v>
      </c>
      <c r="N39" s="14" t="str">
        <f t="shared" si="34"/>
        <v>Team/Venue 6</v>
      </c>
      <c r="O39" s="14" t="str">
        <f t="shared" si="34"/>
        <v>CAN - CONTRACTUAL</v>
      </c>
      <c r="P39" s="15" t="str">
        <f t="shared" si="34"/>
        <v>CAN - ECA</v>
      </c>
      <c r="Q39" s="15" t="s">
        <v>25</v>
      </c>
      <c r="R39" s="15" t="s">
        <v>26</v>
      </c>
      <c r="S39" s="15" t="s">
        <v>27</v>
      </c>
      <c r="T39" s="15" t="s">
        <v>28</v>
      </c>
      <c r="U39" s="15" t="s">
        <v>29</v>
      </c>
      <c r="V39" s="15" t="s">
        <v>30</v>
      </c>
      <c r="W39" s="15" t="s">
        <v>31</v>
      </c>
      <c r="X39" s="16" t="s">
        <v>32</v>
      </c>
      <c r="Y39" s="16" t="s">
        <v>33</v>
      </c>
      <c r="Z39" s="16" t="s">
        <v>34</v>
      </c>
      <c r="AA39" s="16" t="s">
        <v>35</v>
      </c>
      <c r="AB39" s="17" t="s">
        <v>36</v>
      </c>
      <c r="AC39" s="18" t="s">
        <v>37</v>
      </c>
      <c r="AD39" s="19" t="s">
        <v>38</v>
      </c>
      <c r="AF39" s="20" t="str">
        <f>A39</f>
        <v>NFL CREWNECK</v>
      </c>
      <c r="AG39" s="13" t="str">
        <f>B39</f>
        <v xml:space="preserve">ASH HEATHER GREY - LIONS	</v>
      </c>
      <c r="AH39" s="21" t="s">
        <v>20</v>
      </c>
      <c r="AI39" s="21" t="s">
        <v>21</v>
      </c>
      <c r="AJ39" s="21" t="s">
        <v>22</v>
      </c>
      <c r="AK39" s="21" t="s">
        <v>39</v>
      </c>
      <c r="AL39" s="14" t="s">
        <v>23</v>
      </c>
      <c r="AM39" s="22" t="s">
        <v>40</v>
      </c>
      <c r="AN39" s="23" t="s">
        <v>41</v>
      </c>
      <c r="AO39" s="24" t="s">
        <v>42</v>
      </c>
      <c r="AP39" s="18" t="s">
        <v>37</v>
      </c>
      <c r="AQ39" s="19" t="s">
        <v>38</v>
      </c>
    </row>
    <row r="40" spans="1:54" x14ac:dyDescent="0.25">
      <c r="A40" s="25" t="s">
        <v>188</v>
      </c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8">
        <f t="shared" ref="AC40:AC49" si="35">SUM(C40:AB40)</f>
        <v>0</v>
      </c>
      <c r="AD40" s="29">
        <f t="shared" ref="AD40:AD49" si="36">B40-AC40</f>
        <v>0</v>
      </c>
      <c r="AF40" s="30" t="str">
        <f>A40</f>
        <v>C-0425-KT-6310-ADL</v>
      </c>
      <c r="AG40" s="31">
        <f>B40</f>
        <v>0</v>
      </c>
      <c r="AH40" s="27">
        <f t="shared" ref="AH40:AJ49" si="37">C40</f>
        <v>0</v>
      </c>
      <c r="AI40" s="27">
        <f t="shared" si="37"/>
        <v>0</v>
      </c>
      <c r="AJ40" s="27">
        <f t="shared" si="37"/>
        <v>0</v>
      </c>
      <c r="AK40" s="27">
        <f t="shared" ref="AK40:AK49" si="38">SUM(F40:K40)</f>
        <v>0</v>
      </c>
      <c r="AL40" s="27">
        <f t="shared" ref="AL40:AL49" si="39">L40</f>
        <v>0</v>
      </c>
      <c r="AM40" s="27">
        <f t="shared" ref="AM40:AM49" si="40">SUM(P40:W40)</f>
        <v>0</v>
      </c>
      <c r="AN40" s="27">
        <f t="shared" ref="AN40:AN49" si="41">SUM(X40:AA40)</f>
        <v>0</v>
      </c>
      <c r="AO40" s="27">
        <f>AB40</f>
        <v>0</v>
      </c>
      <c r="AP40" s="28">
        <f>SUM(AH40:AO40)</f>
        <v>0</v>
      </c>
      <c r="AQ40" s="32">
        <f t="shared" ref="AQ40:AQ49" si="42">AG40-AP40</f>
        <v>0</v>
      </c>
      <c r="AR40" s="33"/>
    </row>
    <row r="41" spans="1:54" x14ac:dyDescent="0.25">
      <c r="A41" s="35" t="s">
        <v>53</v>
      </c>
      <c r="B41" s="31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8">
        <f t="shared" si="35"/>
        <v>0</v>
      </c>
      <c r="AD41" s="29">
        <f t="shared" si="36"/>
        <v>0</v>
      </c>
      <c r="AF41" s="30" t="s">
        <v>54</v>
      </c>
      <c r="AG41" s="31">
        <f t="shared" ref="AG41:AG49" si="43">B41</f>
        <v>0</v>
      </c>
      <c r="AH41" s="27">
        <f t="shared" si="37"/>
        <v>0</v>
      </c>
      <c r="AI41" s="27">
        <f t="shared" si="37"/>
        <v>0</v>
      </c>
      <c r="AJ41" s="27">
        <f t="shared" si="37"/>
        <v>0</v>
      </c>
      <c r="AK41" s="27">
        <f t="shared" si="38"/>
        <v>0</v>
      </c>
      <c r="AL41" s="27">
        <f t="shared" si="39"/>
        <v>0</v>
      </c>
      <c r="AM41" s="27">
        <f t="shared" si="40"/>
        <v>0</v>
      </c>
      <c r="AN41" s="27">
        <f t="shared" si="41"/>
        <v>0</v>
      </c>
      <c r="AO41" s="27">
        <f t="shared" ref="AO41:AO49" si="44">AB41</f>
        <v>0</v>
      </c>
      <c r="AP41" s="28">
        <f t="shared" ref="AP41:AP49" si="45">SUM(AH41:AO41)</f>
        <v>0</v>
      </c>
      <c r="AQ41" s="32">
        <f t="shared" si="42"/>
        <v>0</v>
      </c>
      <c r="AR41" s="33"/>
      <c r="AS41" s="2" t="str">
        <f>B39</f>
        <v xml:space="preserve">ASH HEATHER GREY - LIONS	</v>
      </c>
      <c r="AT41" s="35" t="s">
        <v>70</v>
      </c>
      <c r="AU41" s="35" t="s">
        <v>56</v>
      </c>
      <c r="AV41" s="35" t="s">
        <v>58</v>
      </c>
      <c r="AW41" s="35" t="s">
        <v>60</v>
      </c>
      <c r="AX41" s="35" t="s">
        <v>62</v>
      </c>
      <c r="AY41" s="35" t="s">
        <v>64</v>
      </c>
      <c r="AZ41" s="35" t="s">
        <v>66</v>
      </c>
      <c r="BA41" s="35" t="s">
        <v>68</v>
      </c>
    </row>
    <row r="42" spans="1:54" x14ac:dyDescent="0.25">
      <c r="A42" s="35" t="s">
        <v>44</v>
      </c>
      <c r="B42" s="31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31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8">
        <f t="shared" si="35"/>
        <v>0</v>
      </c>
      <c r="AD42" s="29">
        <f t="shared" si="36"/>
        <v>0</v>
      </c>
      <c r="AE42" s="2" t="str">
        <f>AS41</f>
        <v xml:space="preserve">ASH HEATHER GREY - LIONS	</v>
      </c>
      <c r="AF42" s="30" t="s">
        <v>55</v>
      </c>
      <c r="AG42" s="31">
        <f t="shared" si="43"/>
        <v>0</v>
      </c>
      <c r="AH42" s="27">
        <f t="shared" si="37"/>
        <v>0</v>
      </c>
      <c r="AI42" s="27">
        <f t="shared" si="37"/>
        <v>0</v>
      </c>
      <c r="AJ42" s="27">
        <f t="shared" si="37"/>
        <v>0</v>
      </c>
      <c r="AK42" s="27">
        <f t="shared" si="38"/>
        <v>0</v>
      </c>
      <c r="AL42" s="27">
        <f t="shared" si="39"/>
        <v>0</v>
      </c>
      <c r="AM42" s="27">
        <f t="shared" si="40"/>
        <v>0</v>
      </c>
      <c r="AN42" s="27">
        <f t="shared" si="41"/>
        <v>0</v>
      </c>
      <c r="AO42" s="27">
        <f t="shared" si="44"/>
        <v>0</v>
      </c>
      <c r="AP42" s="28">
        <f t="shared" si="45"/>
        <v>0</v>
      </c>
      <c r="AQ42" s="32">
        <f t="shared" si="42"/>
        <v>0</v>
      </c>
      <c r="AR42" s="33"/>
      <c r="AS42" s="37" t="s">
        <v>52</v>
      </c>
      <c r="AT42" s="28">
        <f>AC42</f>
        <v>0</v>
      </c>
      <c r="AU42" s="28">
        <f>AC43</f>
        <v>5</v>
      </c>
      <c r="AV42" s="28">
        <f>AC44</f>
        <v>24</v>
      </c>
      <c r="AW42" s="28">
        <f>AC45</f>
        <v>60</v>
      </c>
      <c r="AX42" s="28">
        <f>AC46</f>
        <v>72</v>
      </c>
      <c r="AY42" s="28">
        <f>AC47</f>
        <v>50</v>
      </c>
      <c r="AZ42" s="28">
        <f>AC48</f>
        <v>23</v>
      </c>
      <c r="BA42" s="28">
        <f>AC49</f>
        <v>7</v>
      </c>
      <c r="BB42" s="39">
        <f>AC50</f>
        <v>241</v>
      </c>
    </row>
    <row r="43" spans="1:54" ht="15" x14ac:dyDescent="0.25">
      <c r="A43" s="35" t="s">
        <v>56</v>
      </c>
      <c r="B43" s="31">
        <v>5</v>
      </c>
      <c r="C43" s="27"/>
      <c r="D43" s="27"/>
      <c r="E43" s="27"/>
      <c r="F43" s="27">
        <v>1</v>
      </c>
      <c r="G43" s="27"/>
      <c r="H43" s="27"/>
      <c r="I43" s="27"/>
      <c r="J43" s="27"/>
      <c r="K43" s="27"/>
      <c r="L43" s="27"/>
      <c r="M43" s="27"/>
      <c r="N43" s="27"/>
      <c r="O43" s="27"/>
      <c r="P43" s="31">
        <v>4</v>
      </c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8">
        <f t="shared" si="35"/>
        <v>5</v>
      </c>
      <c r="AD43" s="29">
        <f t="shared" si="36"/>
        <v>0</v>
      </c>
      <c r="AE43"/>
      <c r="AF43" s="30" t="s">
        <v>57</v>
      </c>
      <c r="AG43" s="31">
        <f t="shared" si="43"/>
        <v>5</v>
      </c>
      <c r="AH43" s="27">
        <f t="shared" si="37"/>
        <v>0</v>
      </c>
      <c r="AI43" s="27">
        <f t="shared" si="37"/>
        <v>0</v>
      </c>
      <c r="AJ43" s="27">
        <f t="shared" si="37"/>
        <v>0</v>
      </c>
      <c r="AK43" s="27">
        <f t="shared" si="38"/>
        <v>1</v>
      </c>
      <c r="AL43" s="27">
        <f t="shared" si="39"/>
        <v>0</v>
      </c>
      <c r="AM43" s="27">
        <f t="shared" si="40"/>
        <v>4</v>
      </c>
      <c r="AN43" s="27">
        <f t="shared" si="41"/>
        <v>0</v>
      </c>
      <c r="AO43" s="27">
        <f t="shared" si="44"/>
        <v>0</v>
      </c>
      <c r="AP43" s="28">
        <f t="shared" si="45"/>
        <v>5</v>
      </c>
      <c r="AQ43" s="32">
        <f t="shared" si="42"/>
        <v>0</v>
      </c>
      <c r="AR43" s="33"/>
    </row>
    <row r="44" spans="1:54" ht="15" x14ac:dyDescent="0.25">
      <c r="A44" s="35" t="s">
        <v>58</v>
      </c>
      <c r="B44" s="31">
        <v>24</v>
      </c>
      <c r="C44" s="27"/>
      <c r="D44" s="27"/>
      <c r="E44" s="27">
        <v>7</v>
      </c>
      <c r="F44" s="27">
        <v>3</v>
      </c>
      <c r="G44" s="27"/>
      <c r="H44" s="27"/>
      <c r="I44" s="27"/>
      <c r="J44" s="27"/>
      <c r="K44" s="27"/>
      <c r="L44" s="27"/>
      <c r="M44" s="27"/>
      <c r="N44" s="27"/>
      <c r="O44" s="27"/>
      <c r="P44" s="31">
        <v>14</v>
      </c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>
        <f t="shared" si="35"/>
        <v>24</v>
      </c>
      <c r="AD44" s="29">
        <f t="shared" si="36"/>
        <v>0</v>
      </c>
      <c r="AE44"/>
      <c r="AF44" s="30" t="s">
        <v>59</v>
      </c>
      <c r="AG44" s="31">
        <f t="shared" si="43"/>
        <v>24</v>
      </c>
      <c r="AH44" s="27">
        <f t="shared" si="37"/>
        <v>0</v>
      </c>
      <c r="AI44" s="27">
        <f t="shared" si="37"/>
        <v>0</v>
      </c>
      <c r="AJ44" s="27">
        <f t="shared" si="37"/>
        <v>7</v>
      </c>
      <c r="AK44" s="27">
        <f t="shared" si="38"/>
        <v>3</v>
      </c>
      <c r="AL44" s="27">
        <f t="shared" si="39"/>
        <v>0</v>
      </c>
      <c r="AM44" s="27">
        <f t="shared" si="40"/>
        <v>14</v>
      </c>
      <c r="AN44" s="27">
        <f t="shared" si="41"/>
        <v>0</v>
      </c>
      <c r="AO44" s="27">
        <f t="shared" si="44"/>
        <v>0</v>
      </c>
      <c r="AP44" s="28">
        <f t="shared" si="45"/>
        <v>24</v>
      </c>
      <c r="AQ44" s="32">
        <f t="shared" si="42"/>
        <v>0</v>
      </c>
      <c r="AR44" s="33"/>
    </row>
    <row r="45" spans="1:54" ht="15" x14ac:dyDescent="0.25">
      <c r="A45" s="35" t="s">
        <v>60</v>
      </c>
      <c r="B45" s="31">
        <v>60</v>
      </c>
      <c r="C45" s="27">
        <v>1</v>
      </c>
      <c r="D45" s="27">
        <v>1</v>
      </c>
      <c r="E45" s="27">
        <v>21</v>
      </c>
      <c r="F45" s="27">
        <v>9</v>
      </c>
      <c r="G45" s="27"/>
      <c r="H45" s="27"/>
      <c r="I45" s="27"/>
      <c r="J45" s="27"/>
      <c r="K45" s="27"/>
      <c r="L45" s="27"/>
      <c r="M45" s="27"/>
      <c r="N45" s="27"/>
      <c r="O45" s="27">
        <v>1</v>
      </c>
      <c r="P45" s="31">
        <v>27</v>
      </c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>
        <f t="shared" si="35"/>
        <v>60</v>
      </c>
      <c r="AD45" s="29">
        <f t="shared" si="36"/>
        <v>0</v>
      </c>
      <c r="AE45"/>
      <c r="AF45" s="30" t="s">
        <v>61</v>
      </c>
      <c r="AG45" s="31">
        <f t="shared" si="43"/>
        <v>60</v>
      </c>
      <c r="AH45" s="27">
        <f t="shared" si="37"/>
        <v>1</v>
      </c>
      <c r="AI45" s="27">
        <f t="shared" si="37"/>
        <v>1</v>
      </c>
      <c r="AJ45" s="27">
        <f t="shared" si="37"/>
        <v>21</v>
      </c>
      <c r="AK45" s="27">
        <f t="shared" si="38"/>
        <v>9</v>
      </c>
      <c r="AL45" s="27">
        <f t="shared" si="39"/>
        <v>0</v>
      </c>
      <c r="AM45" s="27">
        <f t="shared" si="40"/>
        <v>27</v>
      </c>
      <c r="AN45" s="27">
        <f t="shared" si="41"/>
        <v>0</v>
      </c>
      <c r="AO45" s="27">
        <f t="shared" si="44"/>
        <v>0</v>
      </c>
      <c r="AP45" s="28">
        <f t="shared" si="45"/>
        <v>59</v>
      </c>
      <c r="AQ45" s="32">
        <f t="shared" si="42"/>
        <v>1</v>
      </c>
      <c r="AR45" s="33"/>
    </row>
    <row r="46" spans="1:54" ht="15" x14ac:dyDescent="0.25">
      <c r="A46" s="35" t="s">
        <v>62</v>
      </c>
      <c r="B46" s="31">
        <v>72</v>
      </c>
      <c r="C46" s="27"/>
      <c r="D46" s="27">
        <v>1</v>
      </c>
      <c r="E46" s="27">
        <v>31</v>
      </c>
      <c r="F46" s="27">
        <v>15</v>
      </c>
      <c r="G46" s="27"/>
      <c r="H46" s="27"/>
      <c r="I46" s="27"/>
      <c r="J46" s="27"/>
      <c r="K46" s="27"/>
      <c r="L46" s="27"/>
      <c r="M46" s="27"/>
      <c r="N46" s="27"/>
      <c r="O46" s="27">
        <v>1</v>
      </c>
      <c r="P46" s="31">
        <v>24</v>
      </c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>
        <f t="shared" si="35"/>
        <v>72</v>
      </c>
      <c r="AD46" s="29">
        <f t="shared" si="36"/>
        <v>0</v>
      </c>
      <c r="AE46"/>
      <c r="AF46" s="30" t="s">
        <v>63</v>
      </c>
      <c r="AG46" s="31">
        <f t="shared" si="43"/>
        <v>72</v>
      </c>
      <c r="AH46" s="27">
        <f t="shared" si="37"/>
        <v>0</v>
      </c>
      <c r="AI46" s="27">
        <f t="shared" si="37"/>
        <v>1</v>
      </c>
      <c r="AJ46" s="27">
        <f t="shared" si="37"/>
        <v>31</v>
      </c>
      <c r="AK46" s="27">
        <f t="shared" si="38"/>
        <v>15</v>
      </c>
      <c r="AL46" s="27">
        <f t="shared" si="39"/>
        <v>0</v>
      </c>
      <c r="AM46" s="27">
        <f t="shared" si="40"/>
        <v>24</v>
      </c>
      <c r="AN46" s="27">
        <f t="shared" si="41"/>
        <v>0</v>
      </c>
      <c r="AO46" s="27">
        <f t="shared" si="44"/>
        <v>0</v>
      </c>
      <c r="AP46" s="28">
        <f t="shared" si="45"/>
        <v>71</v>
      </c>
      <c r="AQ46" s="32">
        <f t="shared" si="42"/>
        <v>1</v>
      </c>
      <c r="AR46" s="33"/>
    </row>
    <row r="47" spans="1:54" x14ac:dyDescent="0.25">
      <c r="A47" s="35" t="s">
        <v>64</v>
      </c>
      <c r="B47" s="31">
        <v>50</v>
      </c>
      <c r="C47" s="27"/>
      <c r="D47" s="27"/>
      <c r="E47" s="27">
        <v>22</v>
      </c>
      <c r="F47" s="27">
        <v>12</v>
      </c>
      <c r="G47" s="27"/>
      <c r="H47" s="27"/>
      <c r="I47" s="27"/>
      <c r="J47" s="27"/>
      <c r="K47" s="27"/>
      <c r="L47" s="27"/>
      <c r="M47" s="27"/>
      <c r="N47" s="27"/>
      <c r="O47" s="27">
        <v>1</v>
      </c>
      <c r="P47" s="31">
        <v>15</v>
      </c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8">
        <f t="shared" si="35"/>
        <v>50</v>
      </c>
      <c r="AD47" s="29">
        <f t="shared" si="36"/>
        <v>0</v>
      </c>
      <c r="AE47" s="37"/>
      <c r="AF47" s="30" t="s">
        <v>65</v>
      </c>
      <c r="AG47" s="31">
        <f t="shared" si="43"/>
        <v>50</v>
      </c>
      <c r="AH47" s="27">
        <f t="shared" si="37"/>
        <v>0</v>
      </c>
      <c r="AI47" s="27">
        <f t="shared" si="37"/>
        <v>0</v>
      </c>
      <c r="AJ47" s="27">
        <f t="shared" si="37"/>
        <v>22</v>
      </c>
      <c r="AK47" s="27">
        <f t="shared" si="38"/>
        <v>12</v>
      </c>
      <c r="AL47" s="27">
        <f t="shared" si="39"/>
        <v>0</v>
      </c>
      <c r="AM47" s="27">
        <f t="shared" si="40"/>
        <v>15</v>
      </c>
      <c r="AN47" s="27">
        <f t="shared" si="41"/>
        <v>0</v>
      </c>
      <c r="AO47" s="27">
        <f t="shared" si="44"/>
        <v>0</v>
      </c>
      <c r="AP47" s="28">
        <f t="shared" si="45"/>
        <v>49</v>
      </c>
      <c r="AQ47" s="32">
        <f t="shared" si="42"/>
        <v>1</v>
      </c>
      <c r="AR47" s="33"/>
    </row>
    <row r="48" spans="1:54" x14ac:dyDescent="0.25">
      <c r="A48" s="35" t="s">
        <v>66</v>
      </c>
      <c r="B48" s="31">
        <v>23</v>
      </c>
      <c r="C48" s="27"/>
      <c r="D48" s="27"/>
      <c r="E48" s="27">
        <v>11</v>
      </c>
      <c r="F48" s="27">
        <v>4</v>
      </c>
      <c r="G48" s="27"/>
      <c r="H48" s="27"/>
      <c r="I48" s="27"/>
      <c r="J48" s="27"/>
      <c r="K48" s="27"/>
      <c r="L48" s="27"/>
      <c r="M48" s="27"/>
      <c r="N48" s="27"/>
      <c r="O48" s="27"/>
      <c r="P48" s="31">
        <v>8</v>
      </c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8">
        <f t="shared" si="35"/>
        <v>23</v>
      </c>
      <c r="AD48" s="29">
        <f t="shared" si="36"/>
        <v>0</v>
      </c>
      <c r="AE48" s="37"/>
      <c r="AF48" s="30" t="s">
        <v>67</v>
      </c>
      <c r="AG48" s="31">
        <f t="shared" si="43"/>
        <v>23</v>
      </c>
      <c r="AH48" s="27">
        <f t="shared" si="37"/>
        <v>0</v>
      </c>
      <c r="AI48" s="27">
        <f t="shared" si="37"/>
        <v>0</v>
      </c>
      <c r="AJ48" s="27">
        <f t="shared" si="37"/>
        <v>11</v>
      </c>
      <c r="AK48" s="27">
        <f t="shared" si="38"/>
        <v>4</v>
      </c>
      <c r="AL48" s="27">
        <f t="shared" si="39"/>
        <v>0</v>
      </c>
      <c r="AM48" s="27">
        <f t="shared" si="40"/>
        <v>8</v>
      </c>
      <c r="AN48" s="27">
        <f t="shared" si="41"/>
        <v>0</v>
      </c>
      <c r="AO48" s="27">
        <f t="shared" si="44"/>
        <v>0</v>
      </c>
      <c r="AP48" s="28">
        <f t="shared" si="45"/>
        <v>23</v>
      </c>
      <c r="AQ48" s="32">
        <f t="shared" si="42"/>
        <v>0</v>
      </c>
      <c r="AR48" s="33"/>
    </row>
    <row r="49" spans="1:54" x14ac:dyDescent="0.25">
      <c r="A49" s="35" t="s">
        <v>68</v>
      </c>
      <c r="B49" s="31">
        <v>7</v>
      </c>
      <c r="C49" s="27"/>
      <c r="D49" s="27"/>
      <c r="E49" s="27">
        <v>4</v>
      </c>
      <c r="F49" s="27">
        <v>1</v>
      </c>
      <c r="G49" s="27"/>
      <c r="H49" s="27"/>
      <c r="I49" s="27"/>
      <c r="J49" s="27"/>
      <c r="K49" s="27"/>
      <c r="L49" s="27"/>
      <c r="M49" s="27"/>
      <c r="N49" s="27"/>
      <c r="O49" s="27"/>
      <c r="P49" s="31">
        <v>2</v>
      </c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8">
        <f t="shared" si="35"/>
        <v>7</v>
      </c>
      <c r="AD49" s="29">
        <f t="shared" si="36"/>
        <v>0</v>
      </c>
      <c r="AE49" s="37"/>
      <c r="AF49" s="30" t="s">
        <v>69</v>
      </c>
      <c r="AG49" s="31">
        <f t="shared" si="43"/>
        <v>7</v>
      </c>
      <c r="AH49" s="27">
        <f t="shared" si="37"/>
        <v>0</v>
      </c>
      <c r="AI49" s="27">
        <f t="shared" si="37"/>
        <v>0</v>
      </c>
      <c r="AJ49" s="27">
        <f t="shared" si="37"/>
        <v>4</v>
      </c>
      <c r="AK49" s="27">
        <f t="shared" si="38"/>
        <v>1</v>
      </c>
      <c r="AL49" s="27">
        <f t="shared" si="39"/>
        <v>0</v>
      </c>
      <c r="AM49" s="27">
        <f t="shared" si="40"/>
        <v>2</v>
      </c>
      <c r="AN49" s="27">
        <f t="shared" si="41"/>
        <v>0</v>
      </c>
      <c r="AO49" s="27">
        <f t="shared" si="44"/>
        <v>0</v>
      </c>
      <c r="AP49" s="28">
        <f t="shared" si="45"/>
        <v>7</v>
      </c>
      <c r="AQ49" s="32">
        <f t="shared" si="42"/>
        <v>0</v>
      </c>
      <c r="AR49" s="33"/>
    </row>
    <row r="50" spans="1:54" x14ac:dyDescent="0.25">
      <c r="A50" s="35" t="s">
        <v>52</v>
      </c>
      <c r="B50" s="39">
        <f>SUM(B40:B49)</f>
        <v>241</v>
      </c>
      <c r="C50" s="39">
        <f t="shared" ref="C50:AC50" si="46">SUM(C40:C49)</f>
        <v>1</v>
      </c>
      <c r="D50" s="39">
        <f t="shared" si="46"/>
        <v>2</v>
      </c>
      <c r="E50" s="39">
        <f t="shared" si="46"/>
        <v>96</v>
      </c>
      <c r="F50" s="39">
        <f t="shared" si="46"/>
        <v>45</v>
      </c>
      <c r="G50" s="39">
        <f t="shared" si="46"/>
        <v>0</v>
      </c>
      <c r="H50" s="39">
        <f t="shared" si="46"/>
        <v>0</v>
      </c>
      <c r="I50" s="39">
        <f t="shared" si="46"/>
        <v>0</v>
      </c>
      <c r="J50" s="39">
        <f t="shared" si="46"/>
        <v>0</v>
      </c>
      <c r="K50" s="39">
        <f t="shared" si="46"/>
        <v>0</v>
      </c>
      <c r="L50" s="39">
        <f t="shared" si="46"/>
        <v>0</v>
      </c>
      <c r="M50" s="39">
        <f t="shared" ref="M50:O50" si="47">SUM(M40:M49)</f>
        <v>0</v>
      </c>
      <c r="N50" s="39">
        <f t="shared" si="47"/>
        <v>0</v>
      </c>
      <c r="O50" s="39">
        <f t="shared" si="47"/>
        <v>3</v>
      </c>
      <c r="P50" s="39">
        <f t="shared" si="46"/>
        <v>94</v>
      </c>
      <c r="Q50" s="39">
        <f t="shared" si="46"/>
        <v>0</v>
      </c>
      <c r="R50" s="39">
        <f t="shared" si="46"/>
        <v>0</v>
      </c>
      <c r="S50" s="39">
        <f t="shared" si="46"/>
        <v>0</v>
      </c>
      <c r="T50" s="39">
        <f t="shared" si="46"/>
        <v>0</v>
      </c>
      <c r="U50" s="39">
        <f t="shared" si="46"/>
        <v>0</v>
      </c>
      <c r="V50" s="39">
        <f t="shared" si="46"/>
        <v>0</v>
      </c>
      <c r="W50" s="39">
        <f t="shared" si="46"/>
        <v>0</v>
      </c>
      <c r="X50" s="39">
        <f t="shared" si="46"/>
        <v>0</v>
      </c>
      <c r="Y50" s="39">
        <f t="shared" si="46"/>
        <v>0</v>
      </c>
      <c r="Z50" s="39">
        <f t="shared" si="46"/>
        <v>0</v>
      </c>
      <c r="AA50" s="39">
        <f t="shared" si="46"/>
        <v>0</v>
      </c>
      <c r="AB50" s="39">
        <f t="shared" si="46"/>
        <v>0</v>
      </c>
      <c r="AC50" s="39">
        <f t="shared" si="46"/>
        <v>241</v>
      </c>
      <c r="AD50" s="31">
        <f>SUM(AD40:AD49)</f>
        <v>0</v>
      </c>
      <c r="AE50" s="37"/>
      <c r="AF50" s="30" t="s">
        <v>52</v>
      </c>
      <c r="AG50" s="39">
        <f>SUM(AG40:AG49)</f>
        <v>241</v>
      </c>
      <c r="AH50" s="39">
        <f t="shared" ref="AH50:AP50" si="48">SUM(AH40:AH49)</f>
        <v>1</v>
      </c>
      <c r="AI50" s="39">
        <f t="shared" si="48"/>
        <v>2</v>
      </c>
      <c r="AJ50" s="39">
        <f t="shared" si="48"/>
        <v>96</v>
      </c>
      <c r="AK50" s="39">
        <f t="shared" si="48"/>
        <v>45</v>
      </c>
      <c r="AL50" s="39">
        <f t="shared" si="48"/>
        <v>0</v>
      </c>
      <c r="AM50" s="39">
        <f t="shared" si="48"/>
        <v>94</v>
      </c>
      <c r="AN50" s="39">
        <f t="shared" si="48"/>
        <v>0</v>
      </c>
      <c r="AO50" s="39">
        <f t="shared" si="48"/>
        <v>0</v>
      </c>
      <c r="AP50" s="39">
        <f t="shared" si="48"/>
        <v>238</v>
      </c>
      <c r="AQ50" s="31">
        <f>SUM(AQ40:AQ49)</f>
        <v>3</v>
      </c>
      <c r="AR50" s="40"/>
    </row>
    <row r="52" spans="1:54" x14ac:dyDescent="0.2">
      <c r="B52" s="8">
        <v>100</v>
      </c>
    </row>
    <row r="53" spans="1:54" s="4" customFormat="1" ht="33.75" x14ac:dyDescent="0.25">
      <c r="A53" s="12" t="str">
        <f>$B$4</f>
        <v>NFL CREWNECK</v>
      </c>
      <c r="B53" s="13" t="s">
        <v>189</v>
      </c>
      <c r="C53" s="14" t="str">
        <f t="shared" ref="C53:D53" si="49">C$11</f>
        <v>CAN - TOP</v>
      </c>
      <c r="D53" s="14" t="str">
        <f t="shared" si="49"/>
        <v>CAN - MRK</v>
      </c>
      <c r="E53" s="14" t="str">
        <f>E$11</f>
        <v>CAN - Fanatics US</v>
      </c>
      <c r="F53" s="14" t="str">
        <f t="shared" ref="F53:P53" si="50">F$11</f>
        <v>CAN - Fanatics CAN</v>
      </c>
      <c r="G53" s="14" t="str">
        <f t="shared" si="50"/>
        <v>CAN - Fanatics INT</v>
      </c>
      <c r="H53" s="14" t="str">
        <f t="shared" si="50"/>
        <v>Fanatics In-Venue</v>
      </c>
      <c r="I53" s="14" t="str">
        <f t="shared" si="50"/>
        <v>Team/Venue 1</v>
      </c>
      <c r="J53" s="14" t="str">
        <f t="shared" si="50"/>
        <v>Team/Venue 2</v>
      </c>
      <c r="K53" s="14" t="str">
        <f t="shared" si="50"/>
        <v>Team/Venue 3</v>
      </c>
      <c r="L53" s="14" t="str">
        <f t="shared" si="50"/>
        <v>Team/Venue 4</v>
      </c>
      <c r="M53" s="14" t="str">
        <f t="shared" si="50"/>
        <v>Team/Venue 5</v>
      </c>
      <c r="N53" s="14" t="str">
        <f t="shared" si="50"/>
        <v>Team/Venue 6</v>
      </c>
      <c r="O53" s="14" t="str">
        <f t="shared" si="50"/>
        <v>CAN - CONTRACTUAL</v>
      </c>
      <c r="P53" s="15" t="str">
        <f t="shared" si="50"/>
        <v>CAN - ECA</v>
      </c>
      <c r="Q53" s="15" t="s">
        <v>25</v>
      </c>
      <c r="R53" s="15" t="s">
        <v>26</v>
      </c>
      <c r="S53" s="15" t="s">
        <v>27</v>
      </c>
      <c r="T53" s="15" t="s">
        <v>28</v>
      </c>
      <c r="U53" s="15" t="s">
        <v>29</v>
      </c>
      <c r="V53" s="15" t="s">
        <v>30</v>
      </c>
      <c r="W53" s="15" t="s">
        <v>31</v>
      </c>
      <c r="X53" s="16" t="s">
        <v>32</v>
      </c>
      <c r="Y53" s="16" t="s">
        <v>33</v>
      </c>
      <c r="Z53" s="16" t="s">
        <v>34</v>
      </c>
      <c r="AA53" s="16" t="s">
        <v>35</v>
      </c>
      <c r="AB53" s="17" t="s">
        <v>36</v>
      </c>
      <c r="AC53" s="18" t="s">
        <v>37</v>
      </c>
      <c r="AD53" s="19" t="s">
        <v>38</v>
      </c>
      <c r="AF53" s="20" t="str">
        <f>A53</f>
        <v>NFL CREWNECK</v>
      </c>
      <c r="AG53" s="13" t="str">
        <f>B53</f>
        <v xml:space="preserve">ASH HEATHER GREY - HOUSTON	</v>
      </c>
      <c r="AH53" s="21" t="s">
        <v>20</v>
      </c>
      <c r="AI53" s="21" t="s">
        <v>21</v>
      </c>
      <c r="AJ53" s="21" t="s">
        <v>22</v>
      </c>
      <c r="AK53" s="21" t="s">
        <v>39</v>
      </c>
      <c r="AL53" s="14" t="s">
        <v>23</v>
      </c>
      <c r="AM53" s="22" t="s">
        <v>40</v>
      </c>
      <c r="AN53" s="23" t="s">
        <v>41</v>
      </c>
      <c r="AO53" s="24" t="s">
        <v>42</v>
      </c>
      <c r="AP53" s="18" t="s">
        <v>37</v>
      </c>
      <c r="AQ53" s="19" t="s">
        <v>38</v>
      </c>
    </row>
    <row r="54" spans="1:54" x14ac:dyDescent="0.25">
      <c r="A54" s="25" t="s">
        <v>190</v>
      </c>
      <c r="B54" s="26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8">
        <f t="shared" ref="AC54:AC63" si="51">SUM(C54:AB54)</f>
        <v>0</v>
      </c>
      <c r="AD54" s="29">
        <f t="shared" ref="AD54:AD63" si="52">B54-AC54</f>
        <v>0</v>
      </c>
      <c r="AF54" s="30" t="str">
        <f>A54</f>
        <v>C-0425-KT-6310-HTT</v>
      </c>
      <c r="AG54" s="31">
        <f>B54</f>
        <v>0</v>
      </c>
      <c r="AH54" s="27">
        <f t="shared" ref="AH54:AJ63" si="53">C54</f>
        <v>0</v>
      </c>
      <c r="AI54" s="27">
        <f t="shared" si="53"/>
        <v>0</v>
      </c>
      <c r="AJ54" s="27">
        <f t="shared" si="53"/>
        <v>0</v>
      </c>
      <c r="AK54" s="27">
        <f t="shared" ref="AK54:AK63" si="54">SUM(F54:K54)</f>
        <v>0</v>
      </c>
      <c r="AL54" s="27">
        <f t="shared" ref="AL54:AL63" si="55">L54</f>
        <v>0</v>
      </c>
      <c r="AM54" s="27">
        <f t="shared" ref="AM54:AM63" si="56">SUM(P54:W54)</f>
        <v>0</v>
      </c>
      <c r="AN54" s="27">
        <f t="shared" ref="AN54:AN63" si="57">SUM(X54:AA54)</f>
        <v>0</v>
      </c>
      <c r="AO54" s="27">
        <f>AB54</f>
        <v>0</v>
      </c>
      <c r="AP54" s="28">
        <f>SUM(AH54:AO54)</f>
        <v>0</v>
      </c>
      <c r="AQ54" s="32">
        <f t="shared" ref="AQ54:AQ63" si="58">AG54-AP54</f>
        <v>0</v>
      </c>
      <c r="AR54" s="33"/>
    </row>
    <row r="55" spans="1:54" x14ac:dyDescent="0.25">
      <c r="A55" s="35" t="s">
        <v>53</v>
      </c>
      <c r="B55" s="31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8">
        <f t="shared" si="51"/>
        <v>0</v>
      </c>
      <c r="AD55" s="29">
        <f t="shared" si="52"/>
        <v>0</v>
      </c>
      <c r="AF55" s="30" t="s">
        <v>54</v>
      </c>
      <c r="AG55" s="31">
        <f t="shared" ref="AG55:AG63" si="59">B55</f>
        <v>0</v>
      </c>
      <c r="AH55" s="27">
        <f t="shared" si="53"/>
        <v>0</v>
      </c>
      <c r="AI55" s="27">
        <f t="shared" si="53"/>
        <v>0</v>
      </c>
      <c r="AJ55" s="27">
        <f t="shared" si="53"/>
        <v>0</v>
      </c>
      <c r="AK55" s="27">
        <f t="shared" si="54"/>
        <v>0</v>
      </c>
      <c r="AL55" s="27">
        <f t="shared" si="55"/>
        <v>0</v>
      </c>
      <c r="AM55" s="27">
        <f t="shared" si="56"/>
        <v>0</v>
      </c>
      <c r="AN55" s="27">
        <f t="shared" si="57"/>
        <v>0</v>
      </c>
      <c r="AO55" s="27">
        <f t="shared" ref="AO55:AO63" si="60">AB55</f>
        <v>0</v>
      </c>
      <c r="AP55" s="28">
        <f t="shared" ref="AP55:AP63" si="61">SUM(AH55:AO55)</f>
        <v>0</v>
      </c>
      <c r="AQ55" s="32">
        <f t="shared" si="58"/>
        <v>0</v>
      </c>
      <c r="AR55" s="33"/>
      <c r="AS55" s="2" t="str">
        <f>B53</f>
        <v xml:space="preserve">ASH HEATHER GREY - HOUSTON	</v>
      </c>
      <c r="AT55" s="35" t="s">
        <v>70</v>
      </c>
      <c r="AU55" s="35" t="s">
        <v>56</v>
      </c>
      <c r="AV55" s="35" t="s">
        <v>58</v>
      </c>
      <c r="AW55" s="35" t="s">
        <v>60</v>
      </c>
      <c r="AX55" s="35" t="s">
        <v>62</v>
      </c>
      <c r="AY55" s="35" t="s">
        <v>64</v>
      </c>
      <c r="AZ55" s="35" t="s">
        <v>66</v>
      </c>
      <c r="BA55" s="35" t="s">
        <v>68</v>
      </c>
    </row>
    <row r="56" spans="1:54" x14ac:dyDescent="0.25">
      <c r="A56" s="35" t="s">
        <v>70</v>
      </c>
      <c r="B56" s="31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8">
        <f t="shared" si="51"/>
        <v>0</v>
      </c>
      <c r="AD56" s="29">
        <f t="shared" si="52"/>
        <v>0</v>
      </c>
      <c r="AE56" s="2" t="str">
        <f>AS55</f>
        <v xml:space="preserve">ASH HEATHER GREY - HOUSTON	</v>
      </c>
      <c r="AF56" s="30" t="s">
        <v>55</v>
      </c>
      <c r="AG56" s="31">
        <f t="shared" si="59"/>
        <v>0</v>
      </c>
      <c r="AH56" s="27">
        <f t="shared" si="53"/>
        <v>0</v>
      </c>
      <c r="AI56" s="27">
        <f t="shared" si="53"/>
        <v>0</v>
      </c>
      <c r="AJ56" s="27">
        <f t="shared" si="53"/>
        <v>0</v>
      </c>
      <c r="AK56" s="27">
        <f t="shared" si="54"/>
        <v>0</v>
      </c>
      <c r="AL56" s="27">
        <f t="shared" si="55"/>
        <v>0</v>
      </c>
      <c r="AM56" s="27">
        <f t="shared" si="56"/>
        <v>0</v>
      </c>
      <c r="AN56" s="27">
        <f t="shared" si="57"/>
        <v>0</v>
      </c>
      <c r="AO56" s="27">
        <f t="shared" si="60"/>
        <v>0</v>
      </c>
      <c r="AP56" s="28">
        <f t="shared" si="61"/>
        <v>0</v>
      </c>
      <c r="AQ56" s="32">
        <f t="shared" si="58"/>
        <v>0</v>
      </c>
      <c r="AR56" s="33"/>
      <c r="AS56" s="37" t="s">
        <v>52</v>
      </c>
      <c r="AT56" s="28">
        <f>AC56</f>
        <v>0</v>
      </c>
      <c r="AU56" s="28">
        <f>AC57</f>
        <v>4</v>
      </c>
      <c r="AV56" s="28">
        <f>AC58</f>
        <v>17</v>
      </c>
      <c r="AW56" s="28">
        <f>AC59</f>
        <v>37</v>
      </c>
      <c r="AX56" s="28">
        <f>AC60</f>
        <v>38</v>
      </c>
      <c r="AY56" s="28">
        <f>AC61</f>
        <v>24</v>
      </c>
      <c r="AZ56" s="28">
        <f>AC62</f>
        <v>12</v>
      </c>
      <c r="BA56" s="28">
        <f>AC63</f>
        <v>4</v>
      </c>
      <c r="BB56" s="39">
        <f>AC64</f>
        <v>136</v>
      </c>
    </row>
    <row r="57" spans="1:54" ht="15" x14ac:dyDescent="0.25">
      <c r="A57" s="35" t="s">
        <v>56</v>
      </c>
      <c r="B57" s="31">
        <v>4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31">
        <v>4</v>
      </c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8">
        <f t="shared" si="51"/>
        <v>4</v>
      </c>
      <c r="AD57" s="29">
        <f t="shared" si="52"/>
        <v>0</v>
      </c>
      <c r="AE57"/>
      <c r="AF57" s="30" t="s">
        <v>57</v>
      </c>
      <c r="AG57" s="31">
        <f t="shared" si="59"/>
        <v>4</v>
      </c>
      <c r="AH57" s="27">
        <f t="shared" si="53"/>
        <v>0</v>
      </c>
      <c r="AI57" s="27">
        <f t="shared" si="53"/>
        <v>0</v>
      </c>
      <c r="AJ57" s="27">
        <f t="shared" si="53"/>
        <v>0</v>
      </c>
      <c r="AK57" s="27">
        <f t="shared" si="54"/>
        <v>0</v>
      </c>
      <c r="AL57" s="27">
        <f t="shared" si="55"/>
        <v>0</v>
      </c>
      <c r="AM57" s="27">
        <f t="shared" si="56"/>
        <v>4</v>
      </c>
      <c r="AN57" s="27">
        <f t="shared" si="57"/>
        <v>0</v>
      </c>
      <c r="AO57" s="27">
        <f t="shared" si="60"/>
        <v>0</v>
      </c>
      <c r="AP57" s="28">
        <f t="shared" si="61"/>
        <v>4</v>
      </c>
      <c r="AQ57" s="32">
        <f t="shared" si="58"/>
        <v>0</v>
      </c>
      <c r="AR57" s="33"/>
    </row>
    <row r="58" spans="1:54" ht="15" x14ac:dyDescent="0.25">
      <c r="A58" s="35" t="s">
        <v>58</v>
      </c>
      <c r="B58" s="31">
        <v>17</v>
      </c>
      <c r="C58" s="27"/>
      <c r="D58" s="27"/>
      <c r="E58" s="27">
        <v>3</v>
      </c>
      <c r="F58" s="27"/>
      <c r="G58" s="27"/>
      <c r="H58" s="27"/>
      <c r="I58" s="27"/>
      <c r="J58" s="27"/>
      <c r="K58" s="27"/>
      <c r="L58" s="27"/>
      <c r="M58" s="27"/>
      <c r="N58" s="27"/>
      <c r="O58" s="27">
        <v>1</v>
      </c>
      <c r="P58" s="31">
        <v>13</v>
      </c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>
        <f t="shared" si="51"/>
        <v>17</v>
      </c>
      <c r="AD58" s="29">
        <f t="shared" si="52"/>
        <v>0</v>
      </c>
      <c r="AE58"/>
      <c r="AF58" s="30" t="s">
        <v>59</v>
      </c>
      <c r="AG58" s="31">
        <f t="shared" si="59"/>
        <v>17</v>
      </c>
      <c r="AH58" s="27">
        <f t="shared" si="53"/>
        <v>0</v>
      </c>
      <c r="AI58" s="27">
        <f t="shared" si="53"/>
        <v>0</v>
      </c>
      <c r="AJ58" s="27">
        <f t="shared" si="53"/>
        <v>3</v>
      </c>
      <c r="AK58" s="27">
        <f t="shared" si="54"/>
        <v>0</v>
      </c>
      <c r="AL58" s="27">
        <f t="shared" si="55"/>
        <v>0</v>
      </c>
      <c r="AM58" s="27">
        <f t="shared" si="56"/>
        <v>13</v>
      </c>
      <c r="AN58" s="27">
        <f t="shared" si="57"/>
        <v>0</v>
      </c>
      <c r="AO58" s="27">
        <f t="shared" si="60"/>
        <v>0</v>
      </c>
      <c r="AP58" s="28">
        <f t="shared" si="61"/>
        <v>16</v>
      </c>
      <c r="AQ58" s="32">
        <f t="shared" si="58"/>
        <v>1</v>
      </c>
      <c r="AR58" s="33"/>
    </row>
    <row r="59" spans="1:54" ht="15" x14ac:dyDescent="0.25">
      <c r="A59" s="35" t="s">
        <v>60</v>
      </c>
      <c r="B59" s="31">
        <v>37</v>
      </c>
      <c r="C59" s="27">
        <v>1</v>
      </c>
      <c r="D59" s="27">
        <v>1</v>
      </c>
      <c r="E59" s="27">
        <v>7</v>
      </c>
      <c r="F59" s="27"/>
      <c r="G59" s="27"/>
      <c r="H59" s="27"/>
      <c r="I59" s="27"/>
      <c r="J59" s="27"/>
      <c r="K59" s="27"/>
      <c r="L59" s="27"/>
      <c r="M59" s="27"/>
      <c r="N59" s="27"/>
      <c r="O59" s="27">
        <v>1</v>
      </c>
      <c r="P59" s="31">
        <v>27</v>
      </c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8">
        <f t="shared" si="51"/>
        <v>37</v>
      </c>
      <c r="AD59" s="29">
        <f t="shared" si="52"/>
        <v>0</v>
      </c>
      <c r="AE59"/>
      <c r="AF59" s="30" t="s">
        <v>61</v>
      </c>
      <c r="AG59" s="31">
        <f t="shared" si="59"/>
        <v>37</v>
      </c>
      <c r="AH59" s="27">
        <f t="shared" si="53"/>
        <v>1</v>
      </c>
      <c r="AI59" s="27">
        <f t="shared" si="53"/>
        <v>1</v>
      </c>
      <c r="AJ59" s="27">
        <f t="shared" si="53"/>
        <v>7</v>
      </c>
      <c r="AK59" s="27">
        <f t="shared" si="54"/>
        <v>0</v>
      </c>
      <c r="AL59" s="27">
        <f t="shared" si="55"/>
        <v>0</v>
      </c>
      <c r="AM59" s="27">
        <f t="shared" si="56"/>
        <v>27</v>
      </c>
      <c r="AN59" s="27">
        <f t="shared" si="57"/>
        <v>0</v>
      </c>
      <c r="AO59" s="27">
        <f t="shared" si="60"/>
        <v>0</v>
      </c>
      <c r="AP59" s="28">
        <f t="shared" si="61"/>
        <v>36</v>
      </c>
      <c r="AQ59" s="32">
        <f t="shared" si="58"/>
        <v>1</v>
      </c>
      <c r="AR59" s="33"/>
    </row>
    <row r="60" spans="1:54" ht="15" x14ac:dyDescent="0.25">
      <c r="A60" s="35" t="s">
        <v>62</v>
      </c>
      <c r="B60" s="31">
        <v>38</v>
      </c>
      <c r="C60" s="27"/>
      <c r="D60" s="27">
        <v>1</v>
      </c>
      <c r="E60" s="27">
        <v>12</v>
      </c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31">
        <v>25</v>
      </c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8">
        <f t="shared" si="51"/>
        <v>38</v>
      </c>
      <c r="AD60" s="29">
        <f t="shared" si="52"/>
        <v>0</v>
      </c>
      <c r="AE60"/>
      <c r="AF60" s="30" t="s">
        <v>63</v>
      </c>
      <c r="AG60" s="31">
        <f t="shared" si="59"/>
        <v>38</v>
      </c>
      <c r="AH60" s="27">
        <f t="shared" si="53"/>
        <v>0</v>
      </c>
      <c r="AI60" s="27">
        <f t="shared" si="53"/>
        <v>1</v>
      </c>
      <c r="AJ60" s="27">
        <f t="shared" si="53"/>
        <v>12</v>
      </c>
      <c r="AK60" s="27">
        <f t="shared" si="54"/>
        <v>0</v>
      </c>
      <c r="AL60" s="27">
        <f t="shared" si="55"/>
        <v>0</v>
      </c>
      <c r="AM60" s="27">
        <f t="shared" si="56"/>
        <v>25</v>
      </c>
      <c r="AN60" s="27">
        <f t="shared" si="57"/>
        <v>0</v>
      </c>
      <c r="AO60" s="27">
        <f t="shared" si="60"/>
        <v>0</v>
      </c>
      <c r="AP60" s="28">
        <f t="shared" si="61"/>
        <v>38</v>
      </c>
      <c r="AQ60" s="32">
        <f t="shared" si="58"/>
        <v>0</v>
      </c>
      <c r="AR60" s="33"/>
    </row>
    <row r="61" spans="1:54" x14ac:dyDescent="0.25">
      <c r="A61" s="35" t="s">
        <v>64</v>
      </c>
      <c r="B61" s="31">
        <v>24</v>
      </c>
      <c r="C61" s="27"/>
      <c r="D61" s="27"/>
      <c r="E61" s="27">
        <v>8</v>
      </c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31">
        <v>16</v>
      </c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8">
        <f t="shared" si="51"/>
        <v>24</v>
      </c>
      <c r="AD61" s="29">
        <f t="shared" si="52"/>
        <v>0</v>
      </c>
      <c r="AE61" s="37"/>
      <c r="AF61" s="30" t="s">
        <v>65</v>
      </c>
      <c r="AG61" s="31">
        <f t="shared" si="59"/>
        <v>24</v>
      </c>
      <c r="AH61" s="27">
        <f t="shared" si="53"/>
        <v>0</v>
      </c>
      <c r="AI61" s="27">
        <f t="shared" si="53"/>
        <v>0</v>
      </c>
      <c r="AJ61" s="27">
        <f t="shared" si="53"/>
        <v>8</v>
      </c>
      <c r="AK61" s="27">
        <f t="shared" si="54"/>
        <v>0</v>
      </c>
      <c r="AL61" s="27">
        <f t="shared" si="55"/>
        <v>0</v>
      </c>
      <c r="AM61" s="27">
        <f t="shared" si="56"/>
        <v>16</v>
      </c>
      <c r="AN61" s="27">
        <f t="shared" si="57"/>
        <v>0</v>
      </c>
      <c r="AO61" s="27">
        <f t="shared" si="60"/>
        <v>0</v>
      </c>
      <c r="AP61" s="28">
        <f t="shared" si="61"/>
        <v>24</v>
      </c>
      <c r="AQ61" s="32">
        <f t="shared" si="58"/>
        <v>0</v>
      </c>
      <c r="AR61" s="33"/>
    </row>
    <row r="62" spans="1:54" x14ac:dyDescent="0.25">
      <c r="A62" s="35" t="s">
        <v>66</v>
      </c>
      <c r="B62" s="31">
        <v>12</v>
      </c>
      <c r="C62" s="27"/>
      <c r="D62" s="27"/>
      <c r="E62" s="27">
        <v>4</v>
      </c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31">
        <v>8</v>
      </c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8">
        <f t="shared" si="51"/>
        <v>12</v>
      </c>
      <c r="AD62" s="29">
        <f t="shared" si="52"/>
        <v>0</v>
      </c>
      <c r="AE62" s="37"/>
      <c r="AF62" s="30" t="s">
        <v>67</v>
      </c>
      <c r="AG62" s="31">
        <f t="shared" si="59"/>
        <v>12</v>
      </c>
      <c r="AH62" s="27">
        <f t="shared" si="53"/>
        <v>0</v>
      </c>
      <c r="AI62" s="27">
        <f t="shared" si="53"/>
        <v>0</v>
      </c>
      <c r="AJ62" s="27">
        <f t="shared" si="53"/>
        <v>4</v>
      </c>
      <c r="AK62" s="27">
        <f t="shared" si="54"/>
        <v>0</v>
      </c>
      <c r="AL62" s="27">
        <f t="shared" si="55"/>
        <v>0</v>
      </c>
      <c r="AM62" s="27">
        <f t="shared" si="56"/>
        <v>8</v>
      </c>
      <c r="AN62" s="27">
        <f t="shared" si="57"/>
        <v>0</v>
      </c>
      <c r="AO62" s="27">
        <f t="shared" si="60"/>
        <v>0</v>
      </c>
      <c r="AP62" s="28">
        <f t="shared" si="61"/>
        <v>12</v>
      </c>
      <c r="AQ62" s="32">
        <f t="shared" si="58"/>
        <v>0</v>
      </c>
      <c r="AR62" s="33"/>
    </row>
    <row r="63" spans="1:54" x14ac:dyDescent="0.25">
      <c r="A63" s="35" t="s">
        <v>68</v>
      </c>
      <c r="B63" s="31">
        <v>4</v>
      </c>
      <c r="C63" s="27"/>
      <c r="D63" s="27"/>
      <c r="E63" s="27">
        <v>2</v>
      </c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31">
        <v>2</v>
      </c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8">
        <f t="shared" si="51"/>
        <v>4</v>
      </c>
      <c r="AD63" s="29">
        <f t="shared" si="52"/>
        <v>0</v>
      </c>
      <c r="AE63" s="37"/>
      <c r="AF63" s="30" t="s">
        <v>69</v>
      </c>
      <c r="AG63" s="31">
        <f t="shared" si="59"/>
        <v>4</v>
      </c>
      <c r="AH63" s="27">
        <f t="shared" si="53"/>
        <v>0</v>
      </c>
      <c r="AI63" s="27">
        <f t="shared" si="53"/>
        <v>0</v>
      </c>
      <c r="AJ63" s="27">
        <f t="shared" si="53"/>
        <v>2</v>
      </c>
      <c r="AK63" s="27">
        <f t="shared" si="54"/>
        <v>0</v>
      </c>
      <c r="AL63" s="27">
        <f t="shared" si="55"/>
        <v>0</v>
      </c>
      <c r="AM63" s="27">
        <f t="shared" si="56"/>
        <v>2</v>
      </c>
      <c r="AN63" s="27">
        <f t="shared" si="57"/>
        <v>0</v>
      </c>
      <c r="AO63" s="27">
        <f t="shared" si="60"/>
        <v>0</v>
      </c>
      <c r="AP63" s="28">
        <f t="shared" si="61"/>
        <v>4</v>
      </c>
      <c r="AQ63" s="32">
        <f t="shared" si="58"/>
        <v>0</v>
      </c>
      <c r="AR63" s="33"/>
    </row>
    <row r="64" spans="1:54" x14ac:dyDescent="0.25">
      <c r="A64" s="35" t="s">
        <v>52</v>
      </c>
      <c r="B64" s="39">
        <f>SUM(B54:B63)</f>
        <v>136</v>
      </c>
      <c r="C64" s="39">
        <f t="shared" ref="C64:AC64" si="62">SUM(C54:C63)</f>
        <v>1</v>
      </c>
      <c r="D64" s="39">
        <f t="shared" si="62"/>
        <v>2</v>
      </c>
      <c r="E64" s="39">
        <f t="shared" si="62"/>
        <v>36</v>
      </c>
      <c r="F64" s="39">
        <f t="shared" si="62"/>
        <v>0</v>
      </c>
      <c r="G64" s="39">
        <f t="shared" si="62"/>
        <v>0</v>
      </c>
      <c r="H64" s="39">
        <f t="shared" si="62"/>
        <v>0</v>
      </c>
      <c r="I64" s="39">
        <f t="shared" si="62"/>
        <v>0</v>
      </c>
      <c r="J64" s="39">
        <f t="shared" si="62"/>
        <v>0</v>
      </c>
      <c r="K64" s="39">
        <f t="shared" si="62"/>
        <v>0</v>
      </c>
      <c r="L64" s="39">
        <f t="shared" si="62"/>
        <v>0</v>
      </c>
      <c r="M64" s="39">
        <f t="shared" ref="M64:O64" si="63">SUM(M54:M63)</f>
        <v>0</v>
      </c>
      <c r="N64" s="39">
        <f t="shared" si="63"/>
        <v>0</v>
      </c>
      <c r="O64" s="39">
        <f t="shared" si="63"/>
        <v>2</v>
      </c>
      <c r="P64" s="39">
        <f t="shared" si="62"/>
        <v>95</v>
      </c>
      <c r="Q64" s="39">
        <f t="shared" si="62"/>
        <v>0</v>
      </c>
      <c r="R64" s="39">
        <f t="shared" si="62"/>
        <v>0</v>
      </c>
      <c r="S64" s="39">
        <f t="shared" si="62"/>
        <v>0</v>
      </c>
      <c r="T64" s="39">
        <f t="shared" si="62"/>
        <v>0</v>
      </c>
      <c r="U64" s="39">
        <f t="shared" si="62"/>
        <v>0</v>
      </c>
      <c r="V64" s="39">
        <f t="shared" si="62"/>
        <v>0</v>
      </c>
      <c r="W64" s="39">
        <f t="shared" si="62"/>
        <v>0</v>
      </c>
      <c r="X64" s="39">
        <f t="shared" si="62"/>
        <v>0</v>
      </c>
      <c r="Y64" s="39">
        <f t="shared" si="62"/>
        <v>0</v>
      </c>
      <c r="Z64" s="39">
        <f t="shared" si="62"/>
        <v>0</v>
      </c>
      <c r="AA64" s="39">
        <f t="shared" si="62"/>
        <v>0</v>
      </c>
      <c r="AB64" s="39">
        <f t="shared" si="62"/>
        <v>0</v>
      </c>
      <c r="AC64" s="39">
        <f t="shared" si="62"/>
        <v>136</v>
      </c>
      <c r="AD64" s="31">
        <f>SUM(AD54:AD63)</f>
        <v>0</v>
      </c>
      <c r="AE64" s="37"/>
      <c r="AF64" s="30" t="s">
        <v>52</v>
      </c>
      <c r="AG64" s="39">
        <f>SUM(AG54:AG63)</f>
        <v>136</v>
      </c>
      <c r="AH64" s="39">
        <f t="shared" ref="AH64:AP64" si="64">SUM(AH54:AH63)</f>
        <v>1</v>
      </c>
      <c r="AI64" s="39">
        <f t="shared" si="64"/>
        <v>2</v>
      </c>
      <c r="AJ64" s="39">
        <f t="shared" si="64"/>
        <v>36</v>
      </c>
      <c r="AK64" s="39">
        <f t="shared" si="64"/>
        <v>0</v>
      </c>
      <c r="AL64" s="39">
        <f t="shared" si="64"/>
        <v>0</v>
      </c>
      <c r="AM64" s="39">
        <f t="shared" si="64"/>
        <v>95</v>
      </c>
      <c r="AN64" s="39">
        <f t="shared" si="64"/>
        <v>0</v>
      </c>
      <c r="AO64" s="39">
        <f t="shared" si="64"/>
        <v>0</v>
      </c>
      <c r="AP64" s="39">
        <f t="shared" si="64"/>
        <v>134</v>
      </c>
      <c r="AQ64" s="31">
        <f>SUM(AQ54:AQ63)</f>
        <v>2</v>
      </c>
      <c r="AR64" s="40"/>
    </row>
    <row r="66" spans="1:54" x14ac:dyDescent="0.2">
      <c r="B66" s="8">
        <v>100</v>
      </c>
    </row>
    <row r="67" spans="1:54" s="4" customFormat="1" ht="33.75" x14ac:dyDescent="0.25">
      <c r="A67" s="12" t="str">
        <f>$B$4</f>
        <v>NFL CREWNECK</v>
      </c>
      <c r="B67" s="13" t="s">
        <v>191</v>
      </c>
      <c r="C67" s="14" t="str">
        <f t="shared" ref="C67:D67" si="65">C$11</f>
        <v>CAN - TOP</v>
      </c>
      <c r="D67" s="14" t="str">
        <f t="shared" si="65"/>
        <v>CAN - MRK</v>
      </c>
      <c r="E67" s="14" t="str">
        <f>E$11</f>
        <v>CAN - Fanatics US</v>
      </c>
      <c r="F67" s="14" t="str">
        <f t="shared" ref="F67:P67" si="66">F$11</f>
        <v>CAN - Fanatics CAN</v>
      </c>
      <c r="G67" s="14" t="str">
        <f t="shared" si="66"/>
        <v>CAN - Fanatics INT</v>
      </c>
      <c r="H67" s="14" t="str">
        <f t="shared" si="66"/>
        <v>Fanatics In-Venue</v>
      </c>
      <c r="I67" s="14" t="str">
        <f t="shared" si="66"/>
        <v>Team/Venue 1</v>
      </c>
      <c r="J67" s="14" t="str">
        <f t="shared" si="66"/>
        <v>Team/Venue 2</v>
      </c>
      <c r="K67" s="14" t="str">
        <f t="shared" si="66"/>
        <v>Team/Venue 3</v>
      </c>
      <c r="L67" s="14" t="str">
        <f t="shared" si="66"/>
        <v>Team/Venue 4</v>
      </c>
      <c r="M67" s="14" t="str">
        <f t="shared" si="66"/>
        <v>Team/Venue 5</v>
      </c>
      <c r="N67" s="14" t="str">
        <f t="shared" si="66"/>
        <v>Team/Venue 6</v>
      </c>
      <c r="O67" s="14" t="str">
        <f t="shared" si="66"/>
        <v>CAN - CONTRACTUAL</v>
      </c>
      <c r="P67" s="15" t="str">
        <f t="shared" si="66"/>
        <v>CAN - ECA</v>
      </c>
      <c r="Q67" s="15" t="s">
        <v>25</v>
      </c>
      <c r="R67" s="15" t="s">
        <v>26</v>
      </c>
      <c r="S67" s="15" t="s">
        <v>27</v>
      </c>
      <c r="T67" s="15" t="s">
        <v>28</v>
      </c>
      <c r="U67" s="15" t="s">
        <v>29</v>
      </c>
      <c r="V67" s="15" t="s">
        <v>30</v>
      </c>
      <c r="W67" s="15" t="s">
        <v>31</v>
      </c>
      <c r="X67" s="16" t="s">
        <v>32</v>
      </c>
      <c r="Y67" s="16" t="s">
        <v>33</v>
      </c>
      <c r="Z67" s="16" t="s">
        <v>34</v>
      </c>
      <c r="AA67" s="16" t="s">
        <v>35</v>
      </c>
      <c r="AB67" s="17" t="s">
        <v>36</v>
      </c>
      <c r="AC67" s="18" t="s">
        <v>37</v>
      </c>
      <c r="AD67" s="19" t="s">
        <v>38</v>
      </c>
      <c r="AF67" s="20" t="str">
        <f>A67</f>
        <v>NFL CREWNECK</v>
      </c>
      <c r="AG67" s="13" t="str">
        <f>B67</f>
        <v xml:space="preserve">ASH HEATHER GREY - VIKINGS	</v>
      </c>
      <c r="AH67" s="21" t="s">
        <v>20</v>
      </c>
      <c r="AI67" s="21" t="s">
        <v>21</v>
      </c>
      <c r="AJ67" s="21" t="s">
        <v>22</v>
      </c>
      <c r="AK67" s="21" t="s">
        <v>39</v>
      </c>
      <c r="AL67" s="14" t="s">
        <v>23</v>
      </c>
      <c r="AM67" s="22" t="s">
        <v>40</v>
      </c>
      <c r="AN67" s="23" t="s">
        <v>41</v>
      </c>
      <c r="AO67" s="24" t="s">
        <v>42</v>
      </c>
      <c r="AP67" s="18" t="s">
        <v>37</v>
      </c>
      <c r="AQ67" s="19" t="s">
        <v>38</v>
      </c>
    </row>
    <row r="68" spans="1:54" x14ac:dyDescent="0.25">
      <c r="A68" s="25" t="s">
        <v>192</v>
      </c>
      <c r="B68" s="26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8">
        <f t="shared" ref="AC68:AC77" si="67">SUM(C68:AB68)</f>
        <v>0</v>
      </c>
      <c r="AD68" s="29">
        <f t="shared" ref="AD68:AD77" si="68">B68-AC68</f>
        <v>0</v>
      </c>
      <c r="AF68" s="30" t="str">
        <f>A68</f>
        <v>C-0425-KT-6310-AXV</v>
      </c>
      <c r="AG68" s="31">
        <f>B68</f>
        <v>0</v>
      </c>
      <c r="AH68" s="27">
        <f t="shared" ref="AH68:AJ77" si="69">C68</f>
        <v>0</v>
      </c>
      <c r="AI68" s="27">
        <f t="shared" si="69"/>
        <v>0</v>
      </c>
      <c r="AJ68" s="27">
        <f t="shared" si="69"/>
        <v>0</v>
      </c>
      <c r="AK68" s="27">
        <f t="shared" ref="AK68:AK77" si="70">SUM(F68:K68)</f>
        <v>0</v>
      </c>
      <c r="AL68" s="27">
        <f t="shared" ref="AL68:AL77" si="71">L68</f>
        <v>0</v>
      </c>
      <c r="AM68" s="27">
        <f t="shared" ref="AM68:AM77" si="72">SUM(P68:W68)</f>
        <v>0</v>
      </c>
      <c r="AN68" s="27">
        <f t="shared" ref="AN68:AN77" si="73">SUM(X68:AA68)</f>
        <v>0</v>
      </c>
      <c r="AO68" s="27">
        <f>AB68</f>
        <v>0</v>
      </c>
      <c r="AP68" s="28">
        <f>SUM(AH68:AO68)</f>
        <v>0</v>
      </c>
      <c r="AQ68" s="32">
        <f t="shared" ref="AQ68:AQ77" si="74">AG68-AP68</f>
        <v>0</v>
      </c>
      <c r="AR68" s="33"/>
    </row>
    <row r="69" spans="1:54" x14ac:dyDescent="0.25">
      <c r="A69" s="35" t="s">
        <v>53</v>
      </c>
      <c r="B69" s="31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8">
        <f t="shared" si="67"/>
        <v>0</v>
      </c>
      <c r="AD69" s="29">
        <f t="shared" si="68"/>
        <v>0</v>
      </c>
      <c r="AF69" s="30" t="s">
        <v>54</v>
      </c>
      <c r="AG69" s="31">
        <f t="shared" ref="AG69:AG77" si="75">B69</f>
        <v>0</v>
      </c>
      <c r="AH69" s="27">
        <f t="shared" si="69"/>
        <v>0</v>
      </c>
      <c r="AI69" s="27">
        <f t="shared" si="69"/>
        <v>0</v>
      </c>
      <c r="AJ69" s="27">
        <f t="shared" si="69"/>
        <v>0</v>
      </c>
      <c r="AK69" s="27">
        <f t="shared" si="70"/>
        <v>0</v>
      </c>
      <c r="AL69" s="27">
        <f t="shared" si="71"/>
        <v>0</v>
      </c>
      <c r="AM69" s="27">
        <f t="shared" si="72"/>
        <v>0</v>
      </c>
      <c r="AN69" s="27">
        <f t="shared" si="73"/>
        <v>0</v>
      </c>
      <c r="AO69" s="27">
        <f t="shared" ref="AO69:AO77" si="76">AB69</f>
        <v>0</v>
      </c>
      <c r="AP69" s="28">
        <f t="shared" ref="AP69:AP77" si="77">SUM(AH69:AO69)</f>
        <v>0</v>
      </c>
      <c r="AQ69" s="32">
        <f t="shared" si="74"/>
        <v>0</v>
      </c>
      <c r="AR69" s="33"/>
      <c r="AS69" s="2" t="str">
        <f>B67</f>
        <v xml:space="preserve">ASH HEATHER GREY - VIKINGS	</v>
      </c>
      <c r="AT69" s="35" t="s">
        <v>70</v>
      </c>
      <c r="AU69" s="35" t="s">
        <v>56</v>
      </c>
      <c r="AV69" s="35" t="s">
        <v>58</v>
      </c>
      <c r="AW69" s="35" t="s">
        <v>60</v>
      </c>
      <c r="AX69" s="35" t="s">
        <v>62</v>
      </c>
      <c r="AY69" s="35" t="s">
        <v>64</v>
      </c>
      <c r="AZ69" s="35" t="s">
        <v>66</v>
      </c>
      <c r="BA69" s="35" t="s">
        <v>68</v>
      </c>
    </row>
    <row r="70" spans="1:54" x14ac:dyDescent="0.25">
      <c r="A70" s="35" t="s">
        <v>70</v>
      </c>
      <c r="B70" s="31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8">
        <f t="shared" si="67"/>
        <v>0</v>
      </c>
      <c r="AD70" s="29">
        <f t="shared" si="68"/>
        <v>0</v>
      </c>
      <c r="AE70" s="2" t="str">
        <f>AS69</f>
        <v xml:space="preserve">ASH HEATHER GREY - VIKINGS	</v>
      </c>
      <c r="AF70" s="30" t="s">
        <v>55</v>
      </c>
      <c r="AG70" s="31">
        <f t="shared" si="75"/>
        <v>0</v>
      </c>
      <c r="AH70" s="27">
        <f t="shared" si="69"/>
        <v>0</v>
      </c>
      <c r="AI70" s="27">
        <f t="shared" si="69"/>
        <v>0</v>
      </c>
      <c r="AJ70" s="27">
        <f t="shared" si="69"/>
        <v>0</v>
      </c>
      <c r="AK70" s="27">
        <f t="shared" si="70"/>
        <v>0</v>
      </c>
      <c r="AL70" s="27">
        <f t="shared" si="71"/>
        <v>0</v>
      </c>
      <c r="AM70" s="27">
        <f t="shared" si="72"/>
        <v>0</v>
      </c>
      <c r="AN70" s="27">
        <f t="shared" si="73"/>
        <v>0</v>
      </c>
      <c r="AO70" s="27">
        <f t="shared" si="76"/>
        <v>0</v>
      </c>
      <c r="AP70" s="28">
        <f t="shared" si="77"/>
        <v>0</v>
      </c>
      <c r="AQ70" s="32">
        <f t="shared" si="74"/>
        <v>0</v>
      </c>
      <c r="AR70" s="33"/>
      <c r="AS70" s="37" t="s">
        <v>52</v>
      </c>
      <c r="AT70" s="28">
        <f>AC70</f>
        <v>0</v>
      </c>
      <c r="AU70" s="28">
        <f>AC71</f>
        <v>4</v>
      </c>
      <c r="AV70" s="28">
        <f>AC72</f>
        <v>18</v>
      </c>
      <c r="AW70" s="28">
        <f>AC73</f>
        <v>41</v>
      </c>
      <c r="AX70" s="28">
        <f>AC74</f>
        <v>42</v>
      </c>
      <c r="AY70" s="28">
        <f>AC75</f>
        <v>27</v>
      </c>
      <c r="AZ70" s="28">
        <f>AC76</f>
        <v>14</v>
      </c>
      <c r="BA70" s="28">
        <f>AC77</f>
        <v>4</v>
      </c>
      <c r="BB70" s="39">
        <f>AC78</f>
        <v>150</v>
      </c>
    </row>
    <row r="71" spans="1:54" ht="15" x14ac:dyDescent="0.25">
      <c r="A71" s="35" t="s">
        <v>56</v>
      </c>
      <c r="B71" s="31">
        <v>4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31">
        <v>4</v>
      </c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8">
        <f t="shared" si="67"/>
        <v>4</v>
      </c>
      <c r="AD71" s="29">
        <f t="shared" si="68"/>
        <v>0</v>
      </c>
      <c r="AE71"/>
      <c r="AF71" s="30" t="s">
        <v>57</v>
      </c>
      <c r="AG71" s="31">
        <f t="shared" si="75"/>
        <v>4</v>
      </c>
      <c r="AH71" s="27">
        <f t="shared" si="69"/>
        <v>0</v>
      </c>
      <c r="AI71" s="27">
        <f t="shared" si="69"/>
        <v>0</v>
      </c>
      <c r="AJ71" s="27">
        <f t="shared" si="69"/>
        <v>0</v>
      </c>
      <c r="AK71" s="27">
        <f t="shared" si="70"/>
        <v>0</v>
      </c>
      <c r="AL71" s="27">
        <f t="shared" si="71"/>
        <v>0</v>
      </c>
      <c r="AM71" s="27">
        <f t="shared" si="72"/>
        <v>4</v>
      </c>
      <c r="AN71" s="27">
        <f t="shared" si="73"/>
        <v>0</v>
      </c>
      <c r="AO71" s="27">
        <f t="shared" si="76"/>
        <v>0</v>
      </c>
      <c r="AP71" s="28">
        <f t="shared" si="77"/>
        <v>4</v>
      </c>
      <c r="AQ71" s="32">
        <f t="shared" si="74"/>
        <v>0</v>
      </c>
      <c r="AR71" s="33"/>
    </row>
    <row r="72" spans="1:54" ht="15" x14ac:dyDescent="0.25">
      <c r="A72" s="35" t="s">
        <v>58</v>
      </c>
      <c r="B72" s="31">
        <v>18</v>
      </c>
      <c r="C72" s="27"/>
      <c r="D72" s="27"/>
      <c r="E72" s="27">
        <v>4</v>
      </c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31">
        <v>14</v>
      </c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8">
        <f t="shared" si="67"/>
        <v>18</v>
      </c>
      <c r="AD72" s="29">
        <f t="shared" si="68"/>
        <v>0</v>
      </c>
      <c r="AE72"/>
      <c r="AF72" s="30" t="s">
        <v>59</v>
      </c>
      <c r="AG72" s="31">
        <f t="shared" si="75"/>
        <v>18</v>
      </c>
      <c r="AH72" s="27">
        <f t="shared" si="69"/>
        <v>0</v>
      </c>
      <c r="AI72" s="27">
        <f t="shared" si="69"/>
        <v>0</v>
      </c>
      <c r="AJ72" s="27">
        <f t="shared" si="69"/>
        <v>4</v>
      </c>
      <c r="AK72" s="27">
        <f t="shared" si="70"/>
        <v>0</v>
      </c>
      <c r="AL72" s="27">
        <f t="shared" si="71"/>
        <v>0</v>
      </c>
      <c r="AM72" s="27">
        <f t="shared" si="72"/>
        <v>14</v>
      </c>
      <c r="AN72" s="27">
        <f t="shared" si="73"/>
        <v>0</v>
      </c>
      <c r="AO72" s="27">
        <f t="shared" si="76"/>
        <v>0</v>
      </c>
      <c r="AP72" s="28">
        <f t="shared" si="77"/>
        <v>18</v>
      </c>
      <c r="AQ72" s="32">
        <f t="shared" si="74"/>
        <v>0</v>
      </c>
      <c r="AR72" s="33"/>
    </row>
    <row r="73" spans="1:54" ht="15" x14ac:dyDescent="0.25">
      <c r="A73" s="35" t="s">
        <v>60</v>
      </c>
      <c r="B73" s="31">
        <v>41</v>
      </c>
      <c r="C73" s="27">
        <v>1</v>
      </c>
      <c r="D73" s="27">
        <v>1</v>
      </c>
      <c r="E73" s="27">
        <v>11</v>
      </c>
      <c r="F73" s="27"/>
      <c r="G73" s="27"/>
      <c r="H73" s="27"/>
      <c r="I73" s="27"/>
      <c r="J73" s="27"/>
      <c r="K73" s="27"/>
      <c r="L73" s="27"/>
      <c r="M73" s="27"/>
      <c r="N73" s="27"/>
      <c r="O73" s="27">
        <v>1</v>
      </c>
      <c r="P73" s="31">
        <v>27</v>
      </c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8">
        <f t="shared" si="67"/>
        <v>41</v>
      </c>
      <c r="AD73" s="29">
        <f t="shared" si="68"/>
        <v>0</v>
      </c>
      <c r="AE73"/>
      <c r="AF73" s="30" t="s">
        <v>61</v>
      </c>
      <c r="AG73" s="31">
        <f t="shared" si="75"/>
        <v>41</v>
      </c>
      <c r="AH73" s="27">
        <f t="shared" si="69"/>
        <v>1</v>
      </c>
      <c r="AI73" s="27">
        <f t="shared" si="69"/>
        <v>1</v>
      </c>
      <c r="AJ73" s="27">
        <f t="shared" si="69"/>
        <v>11</v>
      </c>
      <c r="AK73" s="27">
        <f t="shared" si="70"/>
        <v>0</v>
      </c>
      <c r="AL73" s="27">
        <f t="shared" si="71"/>
        <v>0</v>
      </c>
      <c r="AM73" s="27">
        <f t="shared" si="72"/>
        <v>27</v>
      </c>
      <c r="AN73" s="27">
        <f t="shared" si="73"/>
        <v>0</v>
      </c>
      <c r="AO73" s="27">
        <f t="shared" si="76"/>
        <v>0</v>
      </c>
      <c r="AP73" s="28">
        <f t="shared" si="77"/>
        <v>40</v>
      </c>
      <c r="AQ73" s="32">
        <f t="shared" si="74"/>
        <v>1</v>
      </c>
      <c r="AR73" s="33"/>
    </row>
    <row r="74" spans="1:54" ht="15" x14ac:dyDescent="0.25">
      <c r="A74" s="35" t="s">
        <v>62</v>
      </c>
      <c r="B74" s="31">
        <v>42</v>
      </c>
      <c r="C74" s="27"/>
      <c r="D74" s="27">
        <v>1</v>
      </c>
      <c r="E74" s="27">
        <v>16</v>
      </c>
      <c r="F74" s="27"/>
      <c r="G74" s="27"/>
      <c r="H74" s="27"/>
      <c r="I74" s="27"/>
      <c r="J74" s="27"/>
      <c r="K74" s="27"/>
      <c r="L74" s="27"/>
      <c r="M74" s="27"/>
      <c r="N74" s="27"/>
      <c r="O74" s="27">
        <v>1</v>
      </c>
      <c r="P74" s="31">
        <v>24</v>
      </c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8">
        <f t="shared" si="67"/>
        <v>42</v>
      </c>
      <c r="AD74" s="29">
        <f t="shared" si="68"/>
        <v>0</v>
      </c>
      <c r="AE74"/>
      <c r="AF74" s="30" t="s">
        <v>63</v>
      </c>
      <c r="AG74" s="31">
        <f t="shared" si="75"/>
        <v>42</v>
      </c>
      <c r="AH74" s="27">
        <f t="shared" si="69"/>
        <v>0</v>
      </c>
      <c r="AI74" s="27">
        <f t="shared" si="69"/>
        <v>1</v>
      </c>
      <c r="AJ74" s="27">
        <f t="shared" si="69"/>
        <v>16</v>
      </c>
      <c r="AK74" s="27">
        <f t="shared" si="70"/>
        <v>0</v>
      </c>
      <c r="AL74" s="27">
        <f t="shared" si="71"/>
        <v>0</v>
      </c>
      <c r="AM74" s="27">
        <f t="shared" si="72"/>
        <v>24</v>
      </c>
      <c r="AN74" s="27">
        <f t="shared" si="73"/>
        <v>0</v>
      </c>
      <c r="AO74" s="27">
        <f t="shared" si="76"/>
        <v>0</v>
      </c>
      <c r="AP74" s="28">
        <f t="shared" si="77"/>
        <v>41</v>
      </c>
      <c r="AQ74" s="32">
        <f t="shared" si="74"/>
        <v>1</v>
      </c>
      <c r="AR74" s="33"/>
    </row>
    <row r="75" spans="1:54" x14ac:dyDescent="0.25">
      <c r="A75" s="35" t="s">
        <v>64</v>
      </c>
      <c r="B75" s="31">
        <v>27</v>
      </c>
      <c r="C75" s="27"/>
      <c r="D75" s="27"/>
      <c r="E75" s="27">
        <v>11</v>
      </c>
      <c r="F75" s="27"/>
      <c r="G75" s="27"/>
      <c r="H75" s="27"/>
      <c r="I75" s="27"/>
      <c r="J75" s="27"/>
      <c r="K75" s="27"/>
      <c r="L75" s="27"/>
      <c r="M75" s="27"/>
      <c r="N75" s="27"/>
      <c r="O75" s="27">
        <v>1</v>
      </c>
      <c r="P75" s="31">
        <v>15</v>
      </c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8">
        <f t="shared" si="67"/>
        <v>27</v>
      </c>
      <c r="AD75" s="29">
        <f t="shared" si="68"/>
        <v>0</v>
      </c>
      <c r="AE75" s="37"/>
      <c r="AF75" s="30" t="s">
        <v>65</v>
      </c>
      <c r="AG75" s="31">
        <f t="shared" si="75"/>
        <v>27</v>
      </c>
      <c r="AH75" s="27">
        <f t="shared" si="69"/>
        <v>0</v>
      </c>
      <c r="AI75" s="27">
        <f t="shared" si="69"/>
        <v>0</v>
      </c>
      <c r="AJ75" s="27">
        <f t="shared" si="69"/>
        <v>11</v>
      </c>
      <c r="AK75" s="27">
        <f t="shared" si="70"/>
        <v>0</v>
      </c>
      <c r="AL75" s="27">
        <f t="shared" si="71"/>
        <v>0</v>
      </c>
      <c r="AM75" s="27">
        <f t="shared" si="72"/>
        <v>15</v>
      </c>
      <c r="AN75" s="27">
        <f t="shared" si="73"/>
        <v>0</v>
      </c>
      <c r="AO75" s="27">
        <f t="shared" si="76"/>
        <v>0</v>
      </c>
      <c r="AP75" s="28">
        <f t="shared" si="77"/>
        <v>26</v>
      </c>
      <c r="AQ75" s="32">
        <f t="shared" si="74"/>
        <v>1</v>
      </c>
      <c r="AR75" s="33"/>
    </row>
    <row r="76" spans="1:54" x14ac:dyDescent="0.25">
      <c r="A76" s="35" t="s">
        <v>66</v>
      </c>
      <c r="B76" s="31">
        <v>14</v>
      </c>
      <c r="C76" s="27"/>
      <c r="D76" s="27"/>
      <c r="E76" s="27">
        <v>6</v>
      </c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31">
        <v>8</v>
      </c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>
        <f t="shared" si="67"/>
        <v>14</v>
      </c>
      <c r="AD76" s="29">
        <f t="shared" si="68"/>
        <v>0</v>
      </c>
      <c r="AE76" s="37"/>
      <c r="AF76" s="30" t="s">
        <v>67</v>
      </c>
      <c r="AG76" s="31">
        <f t="shared" si="75"/>
        <v>14</v>
      </c>
      <c r="AH76" s="27">
        <f t="shared" si="69"/>
        <v>0</v>
      </c>
      <c r="AI76" s="27">
        <f t="shared" si="69"/>
        <v>0</v>
      </c>
      <c r="AJ76" s="27">
        <f t="shared" si="69"/>
        <v>6</v>
      </c>
      <c r="AK76" s="27">
        <f t="shared" si="70"/>
        <v>0</v>
      </c>
      <c r="AL76" s="27">
        <f t="shared" si="71"/>
        <v>0</v>
      </c>
      <c r="AM76" s="27">
        <f t="shared" si="72"/>
        <v>8</v>
      </c>
      <c r="AN76" s="27">
        <f t="shared" si="73"/>
        <v>0</v>
      </c>
      <c r="AO76" s="27">
        <f t="shared" si="76"/>
        <v>0</v>
      </c>
      <c r="AP76" s="28">
        <f t="shared" si="77"/>
        <v>14</v>
      </c>
      <c r="AQ76" s="32">
        <f t="shared" si="74"/>
        <v>0</v>
      </c>
      <c r="AR76" s="33"/>
    </row>
    <row r="77" spans="1:54" x14ac:dyDescent="0.25">
      <c r="A77" s="35" t="s">
        <v>68</v>
      </c>
      <c r="B77" s="31">
        <v>4</v>
      </c>
      <c r="C77" s="27"/>
      <c r="D77" s="27"/>
      <c r="E77" s="27">
        <v>2</v>
      </c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31">
        <v>2</v>
      </c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8">
        <f t="shared" si="67"/>
        <v>4</v>
      </c>
      <c r="AD77" s="29">
        <f t="shared" si="68"/>
        <v>0</v>
      </c>
      <c r="AE77" s="37"/>
      <c r="AF77" s="30" t="s">
        <v>69</v>
      </c>
      <c r="AG77" s="31">
        <f t="shared" si="75"/>
        <v>4</v>
      </c>
      <c r="AH77" s="27">
        <f t="shared" si="69"/>
        <v>0</v>
      </c>
      <c r="AI77" s="27">
        <f t="shared" si="69"/>
        <v>0</v>
      </c>
      <c r="AJ77" s="27">
        <f t="shared" si="69"/>
        <v>2</v>
      </c>
      <c r="AK77" s="27">
        <f t="shared" si="70"/>
        <v>0</v>
      </c>
      <c r="AL77" s="27">
        <f t="shared" si="71"/>
        <v>0</v>
      </c>
      <c r="AM77" s="27">
        <f t="shared" si="72"/>
        <v>2</v>
      </c>
      <c r="AN77" s="27">
        <f t="shared" si="73"/>
        <v>0</v>
      </c>
      <c r="AO77" s="27">
        <f t="shared" si="76"/>
        <v>0</v>
      </c>
      <c r="AP77" s="28">
        <f t="shared" si="77"/>
        <v>4</v>
      </c>
      <c r="AQ77" s="32">
        <f t="shared" si="74"/>
        <v>0</v>
      </c>
      <c r="AR77" s="33"/>
    </row>
    <row r="78" spans="1:54" x14ac:dyDescent="0.25">
      <c r="A78" s="35" t="s">
        <v>52</v>
      </c>
      <c r="B78" s="39">
        <f>SUM(B68:B77)</f>
        <v>150</v>
      </c>
      <c r="C78" s="39">
        <f t="shared" ref="C78:AC78" si="78">SUM(C68:C77)</f>
        <v>1</v>
      </c>
      <c r="D78" s="39">
        <f t="shared" si="78"/>
        <v>2</v>
      </c>
      <c r="E78" s="39">
        <f t="shared" si="78"/>
        <v>50</v>
      </c>
      <c r="F78" s="39">
        <f t="shared" si="78"/>
        <v>0</v>
      </c>
      <c r="G78" s="39">
        <f t="shared" si="78"/>
        <v>0</v>
      </c>
      <c r="H78" s="39">
        <f t="shared" si="78"/>
        <v>0</v>
      </c>
      <c r="I78" s="39">
        <f t="shared" si="78"/>
        <v>0</v>
      </c>
      <c r="J78" s="39">
        <f t="shared" si="78"/>
        <v>0</v>
      </c>
      <c r="K78" s="39">
        <f t="shared" si="78"/>
        <v>0</v>
      </c>
      <c r="L78" s="39">
        <f t="shared" si="78"/>
        <v>0</v>
      </c>
      <c r="M78" s="39">
        <f t="shared" ref="M78:O78" si="79">SUM(M68:M77)</f>
        <v>0</v>
      </c>
      <c r="N78" s="39">
        <f t="shared" si="79"/>
        <v>0</v>
      </c>
      <c r="O78" s="39">
        <f t="shared" si="79"/>
        <v>3</v>
      </c>
      <c r="P78" s="39">
        <f t="shared" si="78"/>
        <v>94</v>
      </c>
      <c r="Q78" s="39">
        <f t="shared" si="78"/>
        <v>0</v>
      </c>
      <c r="R78" s="39">
        <f t="shared" si="78"/>
        <v>0</v>
      </c>
      <c r="S78" s="39">
        <f t="shared" si="78"/>
        <v>0</v>
      </c>
      <c r="T78" s="39">
        <f t="shared" si="78"/>
        <v>0</v>
      </c>
      <c r="U78" s="39">
        <f t="shared" si="78"/>
        <v>0</v>
      </c>
      <c r="V78" s="39">
        <f t="shared" si="78"/>
        <v>0</v>
      </c>
      <c r="W78" s="39">
        <f t="shared" si="78"/>
        <v>0</v>
      </c>
      <c r="X78" s="39">
        <f t="shared" si="78"/>
        <v>0</v>
      </c>
      <c r="Y78" s="39">
        <f t="shared" si="78"/>
        <v>0</v>
      </c>
      <c r="Z78" s="39">
        <f t="shared" si="78"/>
        <v>0</v>
      </c>
      <c r="AA78" s="39">
        <f t="shared" si="78"/>
        <v>0</v>
      </c>
      <c r="AB78" s="39">
        <f t="shared" si="78"/>
        <v>0</v>
      </c>
      <c r="AC78" s="39">
        <f t="shared" si="78"/>
        <v>150</v>
      </c>
      <c r="AD78" s="31">
        <f>SUM(AD68:AD77)</f>
        <v>0</v>
      </c>
      <c r="AE78" s="37"/>
      <c r="AF78" s="30" t="s">
        <v>52</v>
      </c>
      <c r="AG78" s="39">
        <f>SUM(AG68:AG77)</f>
        <v>150</v>
      </c>
      <c r="AH78" s="39">
        <f t="shared" ref="AH78:AP78" si="80">SUM(AH68:AH77)</f>
        <v>1</v>
      </c>
      <c r="AI78" s="39">
        <f t="shared" si="80"/>
        <v>2</v>
      </c>
      <c r="AJ78" s="39">
        <f t="shared" si="80"/>
        <v>50</v>
      </c>
      <c r="AK78" s="39">
        <f t="shared" si="80"/>
        <v>0</v>
      </c>
      <c r="AL78" s="39">
        <f t="shared" si="80"/>
        <v>0</v>
      </c>
      <c r="AM78" s="39">
        <f t="shared" si="80"/>
        <v>94</v>
      </c>
      <c r="AN78" s="39">
        <f t="shared" si="80"/>
        <v>0</v>
      </c>
      <c r="AO78" s="39">
        <f t="shared" si="80"/>
        <v>0</v>
      </c>
      <c r="AP78" s="39">
        <f t="shared" si="80"/>
        <v>147</v>
      </c>
      <c r="AQ78" s="31">
        <f>SUM(AQ68:AQ77)</f>
        <v>3</v>
      </c>
      <c r="AR78" s="40"/>
    </row>
    <row r="80" spans="1:54" x14ac:dyDescent="0.2">
      <c r="B80" s="8">
        <v>100</v>
      </c>
    </row>
    <row r="81" spans="1:54" s="4" customFormat="1" ht="33.75" x14ac:dyDescent="0.25">
      <c r="A81" s="12" t="str">
        <f>$B$4</f>
        <v>NFL CREWNECK</v>
      </c>
      <c r="B81" s="13" t="s">
        <v>193</v>
      </c>
      <c r="C81" s="14" t="str">
        <f t="shared" ref="C81:D81" si="81">C$11</f>
        <v>CAN - TOP</v>
      </c>
      <c r="D81" s="14" t="str">
        <f t="shared" si="81"/>
        <v>CAN - MRK</v>
      </c>
      <c r="E81" s="14" t="str">
        <f>E$11</f>
        <v>CAN - Fanatics US</v>
      </c>
      <c r="F81" s="14" t="str">
        <f t="shared" ref="F81:P81" si="82">F$11</f>
        <v>CAN - Fanatics CAN</v>
      </c>
      <c r="G81" s="14" t="str">
        <f t="shared" si="82"/>
        <v>CAN - Fanatics INT</v>
      </c>
      <c r="H81" s="14" t="str">
        <f t="shared" si="82"/>
        <v>Fanatics In-Venue</v>
      </c>
      <c r="I81" s="14" t="str">
        <f t="shared" si="82"/>
        <v>Team/Venue 1</v>
      </c>
      <c r="J81" s="14" t="str">
        <f t="shared" si="82"/>
        <v>Team/Venue 2</v>
      </c>
      <c r="K81" s="14" t="str">
        <f t="shared" si="82"/>
        <v>Team/Venue 3</v>
      </c>
      <c r="L81" s="14" t="str">
        <f t="shared" si="82"/>
        <v>Team/Venue 4</v>
      </c>
      <c r="M81" s="14" t="str">
        <f t="shared" si="82"/>
        <v>Team/Venue 5</v>
      </c>
      <c r="N81" s="14" t="str">
        <f t="shared" si="82"/>
        <v>Team/Venue 6</v>
      </c>
      <c r="O81" s="14" t="str">
        <f t="shared" si="82"/>
        <v>CAN - CONTRACTUAL</v>
      </c>
      <c r="P81" s="15" t="str">
        <f t="shared" si="82"/>
        <v>CAN - ECA</v>
      </c>
      <c r="Q81" s="15" t="s">
        <v>25</v>
      </c>
      <c r="R81" s="15" t="s">
        <v>26</v>
      </c>
      <c r="S81" s="15" t="s">
        <v>27</v>
      </c>
      <c r="T81" s="15" t="s">
        <v>28</v>
      </c>
      <c r="U81" s="15" t="s">
        <v>29</v>
      </c>
      <c r="V81" s="15" t="s">
        <v>30</v>
      </c>
      <c r="W81" s="15" t="s">
        <v>31</v>
      </c>
      <c r="X81" s="16" t="s">
        <v>32</v>
      </c>
      <c r="Y81" s="16" t="s">
        <v>33</v>
      </c>
      <c r="Z81" s="16" t="s">
        <v>34</v>
      </c>
      <c r="AA81" s="16" t="s">
        <v>35</v>
      </c>
      <c r="AB81" s="17" t="s">
        <v>36</v>
      </c>
      <c r="AC81" s="18" t="s">
        <v>37</v>
      </c>
      <c r="AD81" s="19" t="s">
        <v>38</v>
      </c>
      <c r="AF81" s="20" t="str">
        <f>A81</f>
        <v>NFL CREWNECK</v>
      </c>
      <c r="AG81" s="13" t="str">
        <f>B81</f>
        <v xml:space="preserve">ASH HEATHER GREY - GIANTS	</v>
      </c>
      <c r="AH81" s="21" t="s">
        <v>20</v>
      </c>
      <c r="AI81" s="21" t="s">
        <v>21</v>
      </c>
      <c r="AJ81" s="21" t="s">
        <v>22</v>
      </c>
      <c r="AK81" s="21" t="s">
        <v>39</v>
      </c>
      <c r="AL81" s="14" t="s">
        <v>23</v>
      </c>
      <c r="AM81" s="22" t="s">
        <v>40</v>
      </c>
      <c r="AN81" s="23" t="s">
        <v>41</v>
      </c>
      <c r="AO81" s="24" t="s">
        <v>42</v>
      </c>
      <c r="AP81" s="18" t="s">
        <v>37</v>
      </c>
      <c r="AQ81" s="19" t="s">
        <v>38</v>
      </c>
    </row>
    <row r="82" spans="1:54" x14ac:dyDescent="0.25">
      <c r="A82" s="25" t="s">
        <v>194</v>
      </c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8">
        <f t="shared" ref="AC82:AC91" si="83">SUM(C82:AB82)</f>
        <v>0</v>
      </c>
      <c r="AD82" s="29">
        <f t="shared" ref="AD82:AD91" si="84">B82-AC82</f>
        <v>0</v>
      </c>
      <c r="AF82" s="30" t="str">
        <f>A82</f>
        <v>C-0425-KT-6310-ASG</v>
      </c>
      <c r="AG82" s="31">
        <f>B82</f>
        <v>0</v>
      </c>
      <c r="AH82" s="27">
        <f t="shared" ref="AH82:AJ91" si="85">C82</f>
        <v>0</v>
      </c>
      <c r="AI82" s="27">
        <f t="shared" si="85"/>
        <v>0</v>
      </c>
      <c r="AJ82" s="27">
        <f t="shared" si="85"/>
        <v>0</v>
      </c>
      <c r="AK82" s="27">
        <f t="shared" ref="AK82:AK91" si="86">SUM(F82:K82)</f>
        <v>0</v>
      </c>
      <c r="AL82" s="27">
        <f t="shared" ref="AL82:AL91" si="87">L82</f>
        <v>0</v>
      </c>
      <c r="AM82" s="27">
        <f t="shared" ref="AM82:AM91" si="88">SUM(P82:W82)</f>
        <v>0</v>
      </c>
      <c r="AN82" s="27">
        <f t="shared" ref="AN82:AN91" si="89">SUM(X82:AA82)</f>
        <v>0</v>
      </c>
      <c r="AO82" s="27">
        <f>AB82</f>
        <v>0</v>
      </c>
      <c r="AP82" s="28">
        <f>SUM(AH82:AO82)</f>
        <v>0</v>
      </c>
      <c r="AQ82" s="32">
        <f t="shared" ref="AQ82:AQ91" si="90">AG82-AP82</f>
        <v>0</v>
      </c>
      <c r="AR82" s="33"/>
    </row>
    <row r="83" spans="1:54" x14ac:dyDescent="0.25">
      <c r="A83" s="35" t="s">
        <v>53</v>
      </c>
      <c r="B83" s="31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8">
        <f t="shared" si="83"/>
        <v>0</v>
      </c>
      <c r="AD83" s="29">
        <f t="shared" si="84"/>
        <v>0</v>
      </c>
      <c r="AF83" s="30" t="s">
        <v>54</v>
      </c>
      <c r="AG83" s="31">
        <f t="shared" ref="AG83:AG91" si="91">B83</f>
        <v>0</v>
      </c>
      <c r="AH83" s="27">
        <f t="shared" si="85"/>
        <v>0</v>
      </c>
      <c r="AI83" s="27">
        <f t="shared" si="85"/>
        <v>0</v>
      </c>
      <c r="AJ83" s="27">
        <f t="shared" si="85"/>
        <v>0</v>
      </c>
      <c r="AK83" s="27">
        <f t="shared" si="86"/>
        <v>0</v>
      </c>
      <c r="AL83" s="27">
        <f t="shared" si="87"/>
        <v>0</v>
      </c>
      <c r="AM83" s="27">
        <f t="shared" si="88"/>
        <v>0</v>
      </c>
      <c r="AN83" s="27">
        <f t="shared" si="89"/>
        <v>0</v>
      </c>
      <c r="AO83" s="27">
        <f t="shared" ref="AO83:AO91" si="92">AB83</f>
        <v>0</v>
      </c>
      <c r="AP83" s="28">
        <f t="shared" ref="AP83:AP91" si="93">SUM(AH83:AO83)</f>
        <v>0</v>
      </c>
      <c r="AQ83" s="32">
        <f t="shared" si="90"/>
        <v>0</v>
      </c>
      <c r="AR83" s="33"/>
      <c r="AS83" s="2" t="str">
        <f>B81</f>
        <v xml:space="preserve">ASH HEATHER GREY - GIANTS	</v>
      </c>
      <c r="AT83" s="35" t="s">
        <v>70</v>
      </c>
      <c r="AU83" s="35" t="s">
        <v>56</v>
      </c>
      <c r="AV83" s="35" t="s">
        <v>58</v>
      </c>
      <c r="AW83" s="35" t="s">
        <v>60</v>
      </c>
      <c r="AX83" s="35" t="s">
        <v>62</v>
      </c>
      <c r="AY83" s="35" t="s">
        <v>64</v>
      </c>
      <c r="AZ83" s="35" t="s">
        <v>66</v>
      </c>
      <c r="BA83" s="35" t="s">
        <v>68</v>
      </c>
    </row>
    <row r="84" spans="1:54" x14ac:dyDescent="0.25">
      <c r="A84" s="35" t="s">
        <v>70</v>
      </c>
      <c r="B84" s="31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8">
        <f t="shared" si="83"/>
        <v>0</v>
      </c>
      <c r="AD84" s="29">
        <f t="shared" si="84"/>
        <v>0</v>
      </c>
      <c r="AE84" s="2" t="str">
        <f>AS83</f>
        <v xml:space="preserve">ASH HEATHER GREY - GIANTS	</v>
      </c>
      <c r="AF84" s="30" t="s">
        <v>55</v>
      </c>
      <c r="AG84" s="31">
        <f t="shared" si="91"/>
        <v>0</v>
      </c>
      <c r="AH84" s="27">
        <f t="shared" si="85"/>
        <v>0</v>
      </c>
      <c r="AI84" s="27">
        <f t="shared" si="85"/>
        <v>0</v>
      </c>
      <c r="AJ84" s="27">
        <f t="shared" si="85"/>
        <v>0</v>
      </c>
      <c r="AK84" s="27">
        <f t="shared" si="86"/>
        <v>0</v>
      </c>
      <c r="AL84" s="27">
        <f t="shared" si="87"/>
        <v>0</v>
      </c>
      <c r="AM84" s="27">
        <f t="shared" si="88"/>
        <v>0</v>
      </c>
      <c r="AN84" s="27">
        <f t="shared" si="89"/>
        <v>0</v>
      </c>
      <c r="AO84" s="27">
        <f t="shared" si="92"/>
        <v>0</v>
      </c>
      <c r="AP84" s="28">
        <f t="shared" si="93"/>
        <v>0</v>
      </c>
      <c r="AQ84" s="32">
        <f t="shared" si="90"/>
        <v>0</v>
      </c>
      <c r="AR84" s="33"/>
      <c r="AS84" s="37" t="s">
        <v>52</v>
      </c>
      <c r="AT84" s="28">
        <f>AC84</f>
        <v>0</v>
      </c>
      <c r="AU84" s="28">
        <f>AC85</f>
        <v>4</v>
      </c>
      <c r="AV84" s="28">
        <f>AC86</f>
        <v>17</v>
      </c>
      <c r="AW84" s="28">
        <f>AC87</f>
        <v>38</v>
      </c>
      <c r="AX84" s="28">
        <f>AC88</f>
        <v>37</v>
      </c>
      <c r="AY84" s="28">
        <f>AC89</f>
        <v>24</v>
      </c>
      <c r="AZ84" s="28">
        <f>AC90</f>
        <v>12</v>
      </c>
      <c r="BA84" s="28">
        <f>AC91</f>
        <v>4</v>
      </c>
      <c r="BB84" s="39">
        <f>AC92</f>
        <v>136</v>
      </c>
    </row>
    <row r="85" spans="1:54" ht="15" x14ac:dyDescent="0.25">
      <c r="A85" s="35" t="s">
        <v>56</v>
      </c>
      <c r="B85" s="31">
        <v>4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>
        <v>1</v>
      </c>
      <c r="P85" s="31">
        <v>3</v>
      </c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8">
        <f t="shared" si="83"/>
        <v>4</v>
      </c>
      <c r="AD85" s="29">
        <f t="shared" si="84"/>
        <v>0</v>
      </c>
      <c r="AE85"/>
      <c r="AF85" s="30" t="s">
        <v>57</v>
      </c>
      <c r="AG85" s="31">
        <f t="shared" si="91"/>
        <v>4</v>
      </c>
      <c r="AH85" s="27">
        <f t="shared" si="85"/>
        <v>0</v>
      </c>
      <c r="AI85" s="27">
        <f t="shared" si="85"/>
        <v>0</v>
      </c>
      <c r="AJ85" s="27">
        <f t="shared" si="85"/>
        <v>0</v>
      </c>
      <c r="AK85" s="27">
        <f t="shared" si="86"/>
        <v>0</v>
      </c>
      <c r="AL85" s="27">
        <f t="shared" si="87"/>
        <v>0</v>
      </c>
      <c r="AM85" s="27">
        <f t="shared" si="88"/>
        <v>3</v>
      </c>
      <c r="AN85" s="27">
        <f t="shared" si="89"/>
        <v>0</v>
      </c>
      <c r="AO85" s="27">
        <f t="shared" si="92"/>
        <v>0</v>
      </c>
      <c r="AP85" s="28">
        <f t="shared" si="93"/>
        <v>3</v>
      </c>
      <c r="AQ85" s="32">
        <f t="shared" si="90"/>
        <v>1</v>
      </c>
      <c r="AR85" s="33"/>
    </row>
    <row r="86" spans="1:54" ht="15" x14ac:dyDescent="0.25">
      <c r="A86" s="35" t="s">
        <v>58</v>
      </c>
      <c r="B86" s="31">
        <v>17</v>
      </c>
      <c r="C86" s="27"/>
      <c r="D86" s="27"/>
      <c r="E86" s="27">
        <v>3</v>
      </c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31">
        <v>14</v>
      </c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8">
        <f t="shared" si="83"/>
        <v>17</v>
      </c>
      <c r="AD86" s="29">
        <f t="shared" si="84"/>
        <v>0</v>
      </c>
      <c r="AE86"/>
      <c r="AF86" s="30" t="s">
        <v>59</v>
      </c>
      <c r="AG86" s="31">
        <f t="shared" si="91"/>
        <v>17</v>
      </c>
      <c r="AH86" s="27">
        <f t="shared" si="85"/>
        <v>0</v>
      </c>
      <c r="AI86" s="27">
        <f t="shared" si="85"/>
        <v>0</v>
      </c>
      <c r="AJ86" s="27">
        <f t="shared" si="85"/>
        <v>3</v>
      </c>
      <c r="AK86" s="27">
        <f t="shared" si="86"/>
        <v>0</v>
      </c>
      <c r="AL86" s="27">
        <f t="shared" si="87"/>
        <v>0</v>
      </c>
      <c r="AM86" s="27">
        <f t="shared" si="88"/>
        <v>14</v>
      </c>
      <c r="AN86" s="27">
        <f t="shared" si="89"/>
        <v>0</v>
      </c>
      <c r="AO86" s="27">
        <f t="shared" si="92"/>
        <v>0</v>
      </c>
      <c r="AP86" s="28">
        <f t="shared" si="93"/>
        <v>17</v>
      </c>
      <c r="AQ86" s="32">
        <f t="shared" si="90"/>
        <v>0</v>
      </c>
      <c r="AR86" s="33"/>
    </row>
    <row r="87" spans="1:54" ht="15" x14ac:dyDescent="0.25">
      <c r="A87" s="35" t="s">
        <v>60</v>
      </c>
      <c r="B87" s="31">
        <v>38</v>
      </c>
      <c r="C87" s="27">
        <v>1</v>
      </c>
      <c r="D87" s="27">
        <v>1</v>
      </c>
      <c r="E87" s="27">
        <v>8</v>
      </c>
      <c r="F87" s="27"/>
      <c r="G87" s="27"/>
      <c r="H87" s="27"/>
      <c r="I87" s="27"/>
      <c r="J87" s="27"/>
      <c r="K87" s="27"/>
      <c r="L87" s="27"/>
      <c r="M87" s="27"/>
      <c r="N87" s="27"/>
      <c r="O87" s="27">
        <v>2</v>
      </c>
      <c r="P87" s="31">
        <v>26</v>
      </c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8">
        <f t="shared" si="83"/>
        <v>38</v>
      </c>
      <c r="AD87" s="29">
        <f t="shared" si="84"/>
        <v>0</v>
      </c>
      <c r="AE87"/>
      <c r="AF87" s="30" t="s">
        <v>61</v>
      </c>
      <c r="AG87" s="31">
        <f t="shared" si="91"/>
        <v>38</v>
      </c>
      <c r="AH87" s="27">
        <f t="shared" si="85"/>
        <v>1</v>
      </c>
      <c r="AI87" s="27">
        <f t="shared" si="85"/>
        <v>1</v>
      </c>
      <c r="AJ87" s="27">
        <f t="shared" si="85"/>
        <v>8</v>
      </c>
      <c r="AK87" s="27">
        <f t="shared" si="86"/>
        <v>0</v>
      </c>
      <c r="AL87" s="27">
        <f t="shared" si="87"/>
        <v>0</v>
      </c>
      <c r="AM87" s="27">
        <f t="shared" si="88"/>
        <v>26</v>
      </c>
      <c r="AN87" s="27">
        <f t="shared" si="89"/>
        <v>0</v>
      </c>
      <c r="AO87" s="27">
        <f t="shared" si="92"/>
        <v>0</v>
      </c>
      <c r="AP87" s="28">
        <f t="shared" si="93"/>
        <v>36</v>
      </c>
      <c r="AQ87" s="32">
        <f t="shared" si="90"/>
        <v>2</v>
      </c>
      <c r="AR87" s="33"/>
    </row>
    <row r="88" spans="1:54" ht="15" x14ac:dyDescent="0.25">
      <c r="A88" s="35" t="s">
        <v>62</v>
      </c>
      <c r="B88" s="31">
        <v>37</v>
      </c>
      <c r="C88" s="27"/>
      <c r="D88" s="27">
        <v>1</v>
      </c>
      <c r="E88" s="27">
        <v>11</v>
      </c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31">
        <v>25</v>
      </c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8">
        <f t="shared" si="83"/>
        <v>37</v>
      </c>
      <c r="AD88" s="29">
        <f t="shared" si="84"/>
        <v>0</v>
      </c>
      <c r="AE88"/>
      <c r="AF88" s="30" t="s">
        <v>63</v>
      </c>
      <c r="AG88" s="31">
        <f t="shared" si="91"/>
        <v>37</v>
      </c>
      <c r="AH88" s="27">
        <f t="shared" si="85"/>
        <v>0</v>
      </c>
      <c r="AI88" s="27">
        <f t="shared" si="85"/>
        <v>1</v>
      </c>
      <c r="AJ88" s="27">
        <f t="shared" si="85"/>
        <v>11</v>
      </c>
      <c r="AK88" s="27">
        <f t="shared" si="86"/>
        <v>0</v>
      </c>
      <c r="AL88" s="27">
        <f t="shared" si="87"/>
        <v>0</v>
      </c>
      <c r="AM88" s="27">
        <f t="shared" si="88"/>
        <v>25</v>
      </c>
      <c r="AN88" s="27">
        <f t="shared" si="89"/>
        <v>0</v>
      </c>
      <c r="AO88" s="27">
        <f t="shared" si="92"/>
        <v>0</v>
      </c>
      <c r="AP88" s="28">
        <f t="shared" si="93"/>
        <v>37</v>
      </c>
      <c r="AQ88" s="32">
        <f t="shared" si="90"/>
        <v>0</v>
      </c>
      <c r="AR88" s="33"/>
    </row>
    <row r="89" spans="1:54" x14ac:dyDescent="0.25">
      <c r="A89" s="35" t="s">
        <v>64</v>
      </c>
      <c r="B89" s="31">
        <v>24</v>
      </c>
      <c r="C89" s="27"/>
      <c r="D89" s="27"/>
      <c r="E89" s="27">
        <v>8</v>
      </c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31">
        <v>16</v>
      </c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8">
        <f t="shared" si="83"/>
        <v>24</v>
      </c>
      <c r="AD89" s="29">
        <f t="shared" si="84"/>
        <v>0</v>
      </c>
      <c r="AE89" s="37"/>
      <c r="AF89" s="30" t="s">
        <v>65</v>
      </c>
      <c r="AG89" s="31">
        <f t="shared" si="91"/>
        <v>24</v>
      </c>
      <c r="AH89" s="27">
        <f t="shared" si="85"/>
        <v>0</v>
      </c>
      <c r="AI89" s="27">
        <f t="shared" si="85"/>
        <v>0</v>
      </c>
      <c r="AJ89" s="27">
        <f t="shared" si="85"/>
        <v>8</v>
      </c>
      <c r="AK89" s="27">
        <f t="shared" si="86"/>
        <v>0</v>
      </c>
      <c r="AL89" s="27">
        <f t="shared" si="87"/>
        <v>0</v>
      </c>
      <c r="AM89" s="27">
        <f t="shared" si="88"/>
        <v>16</v>
      </c>
      <c r="AN89" s="27">
        <f t="shared" si="89"/>
        <v>0</v>
      </c>
      <c r="AO89" s="27">
        <f t="shared" si="92"/>
        <v>0</v>
      </c>
      <c r="AP89" s="28">
        <f t="shared" si="93"/>
        <v>24</v>
      </c>
      <c r="AQ89" s="32">
        <f t="shared" si="90"/>
        <v>0</v>
      </c>
      <c r="AR89" s="33"/>
    </row>
    <row r="90" spans="1:54" x14ac:dyDescent="0.25">
      <c r="A90" s="35" t="s">
        <v>66</v>
      </c>
      <c r="B90" s="31">
        <v>12</v>
      </c>
      <c r="C90" s="27"/>
      <c r="D90" s="27"/>
      <c r="E90" s="27">
        <v>4</v>
      </c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31">
        <v>8</v>
      </c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8">
        <f t="shared" si="83"/>
        <v>12</v>
      </c>
      <c r="AD90" s="29">
        <f t="shared" si="84"/>
        <v>0</v>
      </c>
      <c r="AE90" s="37"/>
      <c r="AF90" s="30" t="s">
        <v>67</v>
      </c>
      <c r="AG90" s="31">
        <f t="shared" si="91"/>
        <v>12</v>
      </c>
      <c r="AH90" s="27">
        <f t="shared" si="85"/>
        <v>0</v>
      </c>
      <c r="AI90" s="27">
        <f t="shared" si="85"/>
        <v>0</v>
      </c>
      <c r="AJ90" s="27">
        <f t="shared" si="85"/>
        <v>4</v>
      </c>
      <c r="AK90" s="27">
        <f t="shared" si="86"/>
        <v>0</v>
      </c>
      <c r="AL90" s="27">
        <f t="shared" si="87"/>
        <v>0</v>
      </c>
      <c r="AM90" s="27">
        <f t="shared" si="88"/>
        <v>8</v>
      </c>
      <c r="AN90" s="27">
        <f t="shared" si="89"/>
        <v>0</v>
      </c>
      <c r="AO90" s="27">
        <f t="shared" si="92"/>
        <v>0</v>
      </c>
      <c r="AP90" s="28">
        <f t="shared" si="93"/>
        <v>12</v>
      </c>
      <c r="AQ90" s="32">
        <f t="shared" si="90"/>
        <v>0</v>
      </c>
      <c r="AR90" s="33"/>
    </row>
    <row r="91" spans="1:54" x14ac:dyDescent="0.25">
      <c r="A91" s="35" t="s">
        <v>68</v>
      </c>
      <c r="B91" s="31">
        <v>4</v>
      </c>
      <c r="C91" s="27"/>
      <c r="D91" s="27"/>
      <c r="E91" s="27">
        <v>2</v>
      </c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31">
        <v>2</v>
      </c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8">
        <f t="shared" si="83"/>
        <v>4</v>
      </c>
      <c r="AD91" s="29">
        <f t="shared" si="84"/>
        <v>0</v>
      </c>
      <c r="AE91" s="37"/>
      <c r="AF91" s="30" t="s">
        <v>69</v>
      </c>
      <c r="AG91" s="31">
        <f t="shared" si="91"/>
        <v>4</v>
      </c>
      <c r="AH91" s="27">
        <f t="shared" si="85"/>
        <v>0</v>
      </c>
      <c r="AI91" s="27">
        <f t="shared" si="85"/>
        <v>0</v>
      </c>
      <c r="AJ91" s="27">
        <f t="shared" si="85"/>
        <v>2</v>
      </c>
      <c r="AK91" s="27">
        <f t="shared" si="86"/>
        <v>0</v>
      </c>
      <c r="AL91" s="27">
        <f t="shared" si="87"/>
        <v>0</v>
      </c>
      <c r="AM91" s="27">
        <f t="shared" si="88"/>
        <v>2</v>
      </c>
      <c r="AN91" s="27">
        <f t="shared" si="89"/>
        <v>0</v>
      </c>
      <c r="AO91" s="27">
        <f t="shared" si="92"/>
        <v>0</v>
      </c>
      <c r="AP91" s="28">
        <f t="shared" si="93"/>
        <v>4</v>
      </c>
      <c r="AQ91" s="32">
        <f t="shared" si="90"/>
        <v>0</v>
      </c>
      <c r="AR91" s="33"/>
    </row>
    <row r="92" spans="1:54" x14ac:dyDescent="0.25">
      <c r="A92" s="35" t="s">
        <v>52</v>
      </c>
      <c r="B92" s="39">
        <f>SUM(B82:B91)</f>
        <v>136</v>
      </c>
      <c r="C92" s="39">
        <f t="shared" ref="C92:AC92" si="94">SUM(C82:C91)</f>
        <v>1</v>
      </c>
      <c r="D92" s="39">
        <f t="shared" si="94"/>
        <v>2</v>
      </c>
      <c r="E92" s="39">
        <f t="shared" si="94"/>
        <v>36</v>
      </c>
      <c r="F92" s="39">
        <f t="shared" si="94"/>
        <v>0</v>
      </c>
      <c r="G92" s="39">
        <f t="shared" si="94"/>
        <v>0</v>
      </c>
      <c r="H92" s="39">
        <f t="shared" si="94"/>
        <v>0</v>
      </c>
      <c r="I92" s="39">
        <f t="shared" si="94"/>
        <v>0</v>
      </c>
      <c r="J92" s="39">
        <f t="shared" si="94"/>
        <v>0</v>
      </c>
      <c r="K92" s="39">
        <f t="shared" si="94"/>
        <v>0</v>
      </c>
      <c r="L92" s="39">
        <f t="shared" si="94"/>
        <v>0</v>
      </c>
      <c r="M92" s="39">
        <f t="shared" ref="M92:O92" si="95">SUM(M82:M91)</f>
        <v>0</v>
      </c>
      <c r="N92" s="39">
        <f t="shared" si="95"/>
        <v>0</v>
      </c>
      <c r="O92" s="39">
        <f t="shared" si="95"/>
        <v>3</v>
      </c>
      <c r="P92" s="39">
        <f t="shared" si="94"/>
        <v>94</v>
      </c>
      <c r="Q92" s="39">
        <f t="shared" si="94"/>
        <v>0</v>
      </c>
      <c r="R92" s="39">
        <f t="shared" si="94"/>
        <v>0</v>
      </c>
      <c r="S92" s="39">
        <f t="shared" si="94"/>
        <v>0</v>
      </c>
      <c r="T92" s="39">
        <f t="shared" si="94"/>
        <v>0</v>
      </c>
      <c r="U92" s="39">
        <f t="shared" si="94"/>
        <v>0</v>
      </c>
      <c r="V92" s="39">
        <f t="shared" si="94"/>
        <v>0</v>
      </c>
      <c r="W92" s="39">
        <f t="shared" si="94"/>
        <v>0</v>
      </c>
      <c r="X92" s="39">
        <f t="shared" si="94"/>
        <v>0</v>
      </c>
      <c r="Y92" s="39">
        <f t="shared" si="94"/>
        <v>0</v>
      </c>
      <c r="Z92" s="39">
        <f t="shared" si="94"/>
        <v>0</v>
      </c>
      <c r="AA92" s="39">
        <f t="shared" si="94"/>
        <v>0</v>
      </c>
      <c r="AB92" s="39">
        <f t="shared" si="94"/>
        <v>0</v>
      </c>
      <c r="AC92" s="39">
        <f t="shared" si="94"/>
        <v>136</v>
      </c>
      <c r="AD92" s="31">
        <f>SUM(AD82:AD91)</f>
        <v>0</v>
      </c>
      <c r="AE92" s="37"/>
      <c r="AF92" s="30" t="s">
        <v>52</v>
      </c>
      <c r="AG92" s="39">
        <f>SUM(AG82:AG91)</f>
        <v>136</v>
      </c>
      <c r="AH92" s="39">
        <f t="shared" ref="AH92:AP92" si="96">SUM(AH82:AH91)</f>
        <v>1</v>
      </c>
      <c r="AI92" s="39">
        <f t="shared" si="96"/>
        <v>2</v>
      </c>
      <c r="AJ92" s="39">
        <f t="shared" si="96"/>
        <v>36</v>
      </c>
      <c r="AK92" s="39">
        <f t="shared" si="96"/>
        <v>0</v>
      </c>
      <c r="AL92" s="39">
        <f t="shared" si="96"/>
        <v>0</v>
      </c>
      <c r="AM92" s="39">
        <f t="shared" si="96"/>
        <v>94</v>
      </c>
      <c r="AN92" s="39">
        <f t="shared" si="96"/>
        <v>0</v>
      </c>
      <c r="AO92" s="39">
        <f t="shared" si="96"/>
        <v>0</v>
      </c>
      <c r="AP92" s="39">
        <f t="shared" si="96"/>
        <v>133</v>
      </c>
      <c r="AQ92" s="31">
        <f>SUM(AQ82:AQ91)</f>
        <v>3</v>
      </c>
      <c r="AR92" s="40"/>
    </row>
    <row r="94" spans="1:54" x14ac:dyDescent="0.2">
      <c r="B94" s="8">
        <v>100</v>
      </c>
    </row>
    <row r="95" spans="1:54" s="4" customFormat="1" ht="33.75" x14ac:dyDescent="0.25">
      <c r="A95" s="12" t="str">
        <f>$B$4</f>
        <v>NFL CREWNECK</v>
      </c>
      <c r="B95" s="13" t="s">
        <v>195</v>
      </c>
      <c r="C95" s="14" t="str">
        <f t="shared" ref="C95:D95" si="97">C$11</f>
        <v>CAN - TOP</v>
      </c>
      <c r="D95" s="14" t="str">
        <f t="shared" si="97"/>
        <v>CAN - MRK</v>
      </c>
      <c r="E95" s="14" t="str">
        <f>E$11</f>
        <v>CAN - Fanatics US</v>
      </c>
      <c r="F95" s="14" t="str">
        <f t="shared" ref="F95:P95" si="98">F$11</f>
        <v>CAN - Fanatics CAN</v>
      </c>
      <c r="G95" s="14" t="str">
        <f t="shared" si="98"/>
        <v>CAN - Fanatics INT</v>
      </c>
      <c r="H95" s="14" t="str">
        <f t="shared" si="98"/>
        <v>Fanatics In-Venue</v>
      </c>
      <c r="I95" s="14" t="str">
        <f t="shared" si="98"/>
        <v>Team/Venue 1</v>
      </c>
      <c r="J95" s="14" t="str">
        <f t="shared" si="98"/>
        <v>Team/Venue 2</v>
      </c>
      <c r="K95" s="14" t="str">
        <f t="shared" si="98"/>
        <v>Team/Venue 3</v>
      </c>
      <c r="L95" s="14" t="str">
        <f t="shared" si="98"/>
        <v>Team/Venue 4</v>
      </c>
      <c r="M95" s="14" t="str">
        <f t="shared" si="98"/>
        <v>Team/Venue 5</v>
      </c>
      <c r="N95" s="14" t="str">
        <f t="shared" si="98"/>
        <v>Team/Venue 6</v>
      </c>
      <c r="O95" s="14" t="str">
        <f t="shared" si="98"/>
        <v>CAN - CONTRACTUAL</v>
      </c>
      <c r="P95" s="15" t="str">
        <f t="shared" si="98"/>
        <v>CAN - ECA</v>
      </c>
      <c r="Q95" s="15" t="s">
        <v>25</v>
      </c>
      <c r="R95" s="15" t="s">
        <v>26</v>
      </c>
      <c r="S95" s="15" t="s">
        <v>27</v>
      </c>
      <c r="T95" s="15" t="s">
        <v>28</v>
      </c>
      <c r="U95" s="15" t="s">
        <v>29</v>
      </c>
      <c r="V95" s="15" t="s">
        <v>30</v>
      </c>
      <c r="W95" s="15" t="s">
        <v>31</v>
      </c>
      <c r="X95" s="16" t="s">
        <v>32</v>
      </c>
      <c r="Y95" s="16" t="s">
        <v>33</v>
      </c>
      <c r="Z95" s="16" t="s">
        <v>34</v>
      </c>
      <c r="AA95" s="16" t="s">
        <v>35</v>
      </c>
      <c r="AB95" s="17" t="s">
        <v>36</v>
      </c>
      <c r="AC95" s="18" t="s">
        <v>37</v>
      </c>
      <c r="AD95" s="19" t="s">
        <v>38</v>
      </c>
      <c r="AF95" s="20" t="str">
        <f>A95</f>
        <v>NFL CREWNECK</v>
      </c>
      <c r="AG95" s="13" t="str">
        <f>B95</f>
        <v xml:space="preserve">ASH HEATHER GREY - PHILADELPHIA	</v>
      </c>
      <c r="AH95" s="21" t="s">
        <v>20</v>
      </c>
      <c r="AI95" s="21" t="s">
        <v>21</v>
      </c>
      <c r="AJ95" s="21" t="s">
        <v>22</v>
      </c>
      <c r="AK95" s="21" t="s">
        <v>39</v>
      </c>
      <c r="AL95" s="14" t="s">
        <v>23</v>
      </c>
      <c r="AM95" s="22" t="s">
        <v>40</v>
      </c>
      <c r="AN95" s="23" t="s">
        <v>41</v>
      </c>
      <c r="AO95" s="24" t="s">
        <v>42</v>
      </c>
      <c r="AP95" s="18" t="s">
        <v>37</v>
      </c>
      <c r="AQ95" s="19" t="s">
        <v>38</v>
      </c>
    </row>
    <row r="96" spans="1:54" x14ac:dyDescent="0.25">
      <c r="A96" s="25" t="s">
        <v>196</v>
      </c>
      <c r="B96" s="26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8">
        <f t="shared" ref="AC96:AC105" si="99">SUM(C96:AB96)</f>
        <v>0</v>
      </c>
      <c r="AD96" s="29">
        <f t="shared" ref="AD96:AD105" si="100">B96-AC96</f>
        <v>0</v>
      </c>
      <c r="AF96" s="30" t="str">
        <f>A96</f>
        <v>C-0425-KT-6310-APG</v>
      </c>
      <c r="AG96" s="31">
        <f>B96</f>
        <v>0</v>
      </c>
      <c r="AH96" s="27">
        <f t="shared" ref="AH96:AJ105" si="101">C96</f>
        <v>0</v>
      </c>
      <c r="AI96" s="27">
        <f t="shared" si="101"/>
        <v>0</v>
      </c>
      <c r="AJ96" s="27">
        <f t="shared" si="101"/>
        <v>0</v>
      </c>
      <c r="AK96" s="27">
        <f t="shared" ref="AK96:AK105" si="102">SUM(F96:K96)</f>
        <v>0</v>
      </c>
      <c r="AL96" s="27">
        <f t="shared" ref="AL96:AL105" si="103">L96</f>
        <v>0</v>
      </c>
      <c r="AM96" s="27">
        <f t="shared" ref="AM96:AM105" si="104">SUM(P96:W96)</f>
        <v>0</v>
      </c>
      <c r="AN96" s="27">
        <f t="shared" ref="AN96:AN105" si="105">SUM(X96:AA96)</f>
        <v>0</v>
      </c>
      <c r="AO96" s="27">
        <f>AB96</f>
        <v>0</v>
      </c>
      <c r="AP96" s="28">
        <f>SUM(AH96:AO96)</f>
        <v>0</v>
      </c>
      <c r="AQ96" s="32">
        <f t="shared" ref="AQ96:AQ105" si="106">AG96-AP96</f>
        <v>0</v>
      </c>
      <c r="AR96" s="33"/>
    </row>
    <row r="97" spans="1:54" x14ac:dyDescent="0.25">
      <c r="A97" s="35" t="s">
        <v>53</v>
      </c>
      <c r="B97" s="31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8">
        <f t="shared" si="99"/>
        <v>0</v>
      </c>
      <c r="AD97" s="29">
        <f t="shared" si="100"/>
        <v>0</v>
      </c>
      <c r="AF97" s="30" t="s">
        <v>54</v>
      </c>
      <c r="AG97" s="31">
        <f t="shared" ref="AG97:AG105" si="107">B97</f>
        <v>0</v>
      </c>
      <c r="AH97" s="27">
        <f t="shared" si="101"/>
        <v>0</v>
      </c>
      <c r="AI97" s="27">
        <f t="shared" si="101"/>
        <v>0</v>
      </c>
      <c r="AJ97" s="27">
        <f t="shared" si="101"/>
        <v>0</v>
      </c>
      <c r="AK97" s="27">
        <f t="shared" si="102"/>
        <v>0</v>
      </c>
      <c r="AL97" s="27">
        <f t="shared" si="103"/>
        <v>0</v>
      </c>
      <c r="AM97" s="27">
        <f t="shared" si="104"/>
        <v>0</v>
      </c>
      <c r="AN97" s="27">
        <f t="shared" si="105"/>
        <v>0</v>
      </c>
      <c r="AO97" s="27">
        <f t="shared" ref="AO97:AO105" si="108">AB97</f>
        <v>0</v>
      </c>
      <c r="AP97" s="28">
        <f t="shared" ref="AP97:AP105" si="109">SUM(AH97:AO97)</f>
        <v>0</v>
      </c>
      <c r="AQ97" s="32">
        <f t="shared" si="106"/>
        <v>0</v>
      </c>
      <c r="AR97" s="33"/>
      <c r="AS97" s="2" t="str">
        <f>B95</f>
        <v xml:space="preserve">ASH HEATHER GREY - PHILADELPHIA	</v>
      </c>
      <c r="AT97" s="35" t="s">
        <v>70</v>
      </c>
      <c r="AU97" s="35" t="s">
        <v>56</v>
      </c>
      <c r="AV97" s="35" t="s">
        <v>58</v>
      </c>
      <c r="AW97" s="35" t="s">
        <v>60</v>
      </c>
      <c r="AX97" s="35" t="s">
        <v>62</v>
      </c>
      <c r="AY97" s="35" t="s">
        <v>64</v>
      </c>
      <c r="AZ97" s="35" t="s">
        <v>66</v>
      </c>
      <c r="BA97" s="35" t="s">
        <v>68</v>
      </c>
    </row>
    <row r="98" spans="1:54" x14ac:dyDescent="0.25">
      <c r="A98" s="35" t="s">
        <v>70</v>
      </c>
      <c r="B98" s="31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8">
        <f t="shared" si="99"/>
        <v>0</v>
      </c>
      <c r="AD98" s="29">
        <f t="shared" si="100"/>
        <v>0</v>
      </c>
      <c r="AE98" s="2" t="str">
        <f>AS97</f>
        <v xml:space="preserve">ASH HEATHER GREY - PHILADELPHIA	</v>
      </c>
      <c r="AF98" s="30" t="s">
        <v>55</v>
      </c>
      <c r="AG98" s="31">
        <f t="shared" si="107"/>
        <v>0</v>
      </c>
      <c r="AH98" s="27">
        <f t="shared" si="101"/>
        <v>0</v>
      </c>
      <c r="AI98" s="27">
        <f t="shared" si="101"/>
        <v>0</v>
      </c>
      <c r="AJ98" s="27">
        <f t="shared" si="101"/>
        <v>0</v>
      </c>
      <c r="AK98" s="27">
        <f t="shared" si="102"/>
        <v>0</v>
      </c>
      <c r="AL98" s="27">
        <f t="shared" si="103"/>
        <v>0</v>
      </c>
      <c r="AM98" s="27">
        <f t="shared" si="104"/>
        <v>0</v>
      </c>
      <c r="AN98" s="27">
        <f t="shared" si="105"/>
        <v>0</v>
      </c>
      <c r="AO98" s="27">
        <f t="shared" si="108"/>
        <v>0</v>
      </c>
      <c r="AP98" s="28">
        <f t="shared" si="109"/>
        <v>0</v>
      </c>
      <c r="AQ98" s="32">
        <f t="shared" si="106"/>
        <v>0</v>
      </c>
      <c r="AR98" s="33"/>
      <c r="AS98" s="37" t="s">
        <v>52</v>
      </c>
      <c r="AT98" s="28">
        <f>AC98</f>
        <v>0</v>
      </c>
      <c r="AU98" s="28">
        <f>AC99</f>
        <v>4</v>
      </c>
      <c r="AV98" s="28">
        <f>AC100</f>
        <v>23</v>
      </c>
      <c r="AW98" s="28">
        <f>AC101</f>
        <v>56</v>
      </c>
      <c r="AX98" s="28">
        <f>AC102</f>
        <v>66</v>
      </c>
      <c r="AY98" s="28">
        <f>AC103</f>
        <v>44</v>
      </c>
      <c r="AZ98" s="28">
        <f>AC104</f>
        <v>22</v>
      </c>
      <c r="BA98" s="28">
        <f>AC105</f>
        <v>6</v>
      </c>
      <c r="BB98" s="39">
        <f>AC106</f>
        <v>221</v>
      </c>
    </row>
    <row r="99" spans="1:54" ht="15" x14ac:dyDescent="0.25">
      <c r="A99" s="35" t="s">
        <v>56</v>
      </c>
      <c r="B99" s="31">
        <v>4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31">
        <v>4</v>
      </c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8">
        <f t="shared" si="99"/>
        <v>4</v>
      </c>
      <c r="AD99" s="29">
        <f t="shared" si="100"/>
        <v>0</v>
      </c>
      <c r="AE99"/>
      <c r="AF99" s="30" t="s">
        <v>57</v>
      </c>
      <c r="AG99" s="31">
        <f t="shared" si="107"/>
        <v>4</v>
      </c>
      <c r="AH99" s="27">
        <f t="shared" si="101"/>
        <v>0</v>
      </c>
      <c r="AI99" s="27">
        <f t="shared" si="101"/>
        <v>0</v>
      </c>
      <c r="AJ99" s="27">
        <f t="shared" si="101"/>
        <v>0</v>
      </c>
      <c r="AK99" s="27">
        <f t="shared" si="102"/>
        <v>0</v>
      </c>
      <c r="AL99" s="27">
        <f t="shared" si="103"/>
        <v>0</v>
      </c>
      <c r="AM99" s="27">
        <f t="shared" si="104"/>
        <v>4</v>
      </c>
      <c r="AN99" s="27">
        <f t="shared" si="105"/>
        <v>0</v>
      </c>
      <c r="AO99" s="27">
        <f t="shared" si="108"/>
        <v>0</v>
      </c>
      <c r="AP99" s="28">
        <f t="shared" si="109"/>
        <v>4</v>
      </c>
      <c r="AQ99" s="32">
        <f t="shared" si="106"/>
        <v>0</v>
      </c>
      <c r="AR99" s="33"/>
    </row>
    <row r="100" spans="1:54" ht="15" x14ac:dyDescent="0.25">
      <c r="A100" s="35" t="s">
        <v>58</v>
      </c>
      <c r="B100" s="31">
        <v>23</v>
      </c>
      <c r="C100" s="27"/>
      <c r="D100" s="27"/>
      <c r="E100" s="27">
        <v>7</v>
      </c>
      <c r="F100" s="27">
        <v>2</v>
      </c>
      <c r="G100" s="27"/>
      <c r="H100" s="27"/>
      <c r="I100" s="27"/>
      <c r="J100" s="27"/>
      <c r="K100" s="27"/>
      <c r="L100" s="27"/>
      <c r="M100" s="27"/>
      <c r="N100" s="27"/>
      <c r="O100" s="27"/>
      <c r="P100" s="31">
        <v>14</v>
      </c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8">
        <f t="shared" si="99"/>
        <v>23</v>
      </c>
      <c r="AD100" s="29">
        <f t="shared" si="100"/>
        <v>0</v>
      </c>
      <c r="AE100"/>
      <c r="AF100" s="30" t="s">
        <v>59</v>
      </c>
      <c r="AG100" s="31">
        <f t="shared" si="107"/>
        <v>23</v>
      </c>
      <c r="AH100" s="27">
        <f t="shared" si="101"/>
        <v>0</v>
      </c>
      <c r="AI100" s="27">
        <f t="shared" si="101"/>
        <v>0</v>
      </c>
      <c r="AJ100" s="27">
        <f t="shared" si="101"/>
        <v>7</v>
      </c>
      <c r="AK100" s="27">
        <f t="shared" si="102"/>
        <v>2</v>
      </c>
      <c r="AL100" s="27">
        <f t="shared" si="103"/>
        <v>0</v>
      </c>
      <c r="AM100" s="27">
        <f t="shared" si="104"/>
        <v>14</v>
      </c>
      <c r="AN100" s="27">
        <f t="shared" si="105"/>
        <v>0</v>
      </c>
      <c r="AO100" s="27">
        <f t="shared" si="108"/>
        <v>0</v>
      </c>
      <c r="AP100" s="28">
        <f t="shared" si="109"/>
        <v>23</v>
      </c>
      <c r="AQ100" s="32">
        <f t="shared" si="106"/>
        <v>0</v>
      </c>
      <c r="AR100" s="33"/>
    </row>
    <row r="101" spans="1:54" ht="15" x14ac:dyDescent="0.25">
      <c r="A101" s="35" t="s">
        <v>60</v>
      </c>
      <c r="B101" s="31">
        <v>56</v>
      </c>
      <c r="C101" s="27">
        <v>1</v>
      </c>
      <c r="D101" s="27">
        <v>1</v>
      </c>
      <c r="E101" s="27">
        <v>21</v>
      </c>
      <c r="F101" s="27">
        <v>5</v>
      </c>
      <c r="G101" s="27"/>
      <c r="H101" s="27"/>
      <c r="I101" s="27"/>
      <c r="J101" s="27"/>
      <c r="K101" s="27"/>
      <c r="L101" s="27"/>
      <c r="M101" s="27"/>
      <c r="N101" s="27"/>
      <c r="O101" s="27">
        <v>1</v>
      </c>
      <c r="P101" s="31">
        <v>27</v>
      </c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8">
        <f t="shared" si="99"/>
        <v>56</v>
      </c>
      <c r="AD101" s="29">
        <f t="shared" si="100"/>
        <v>0</v>
      </c>
      <c r="AE101"/>
      <c r="AF101" s="30" t="s">
        <v>61</v>
      </c>
      <c r="AG101" s="31">
        <f t="shared" si="107"/>
        <v>56</v>
      </c>
      <c r="AH101" s="27">
        <f t="shared" si="101"/>
        <v>1</v>
      </c>
      <c r="AI101" s="27">
        <f t="shared" si="101"/>
        <v>1</v>
      </c>
      <c r="AJ101" s="27">
        <f t="shared" si="101"/>
        <v>21</v>
      </c>
      <c r="AK101" s="27">
        <f t="shared" si="102"/>
        <v>5</v>
      </c>
      <c r="AL101" s="27">
        <f t="shared" si="103"/>
        <v>0</v>
      </c>
      <c r="AM101" s="27">
        <f t="shared" si="104"/>
        <v>27</v>
      </c>
      <c r="AN101" s="27">
        <f t="shared" si="105"/>
        <v>0</v>
      </c>
      <c r="AO101" s="27">
        <f t="shared" si="108"/>
        <v>0</v>
      </c>
      <c r="AP101" s="28">
        <f t="shared" si="109"/>
        <v>55</v>
      </c>
      <c r="AQ101" s="32">
        <f t="shared" si="106"/>
        <v>1</v>
      </c>
      <c r="AR101" s="33"/>
    </row>
    <row r="102" spans="1:54" ht="15" x14ac:dyDescent="0.25">
      <c r="A102" s="35" t="s">
        <v>62</v>
      </c>
      <c r="B102" s="31">
        <v>66</v>
      </c>
      <c r="C102" s="27"/>
      <c r="D102" s="27">
        <v>1</v>
      </c>
      <c r="E102" s="27">
        <v>32</v>
      </c>
      <c r="F102" s="27">
        <v>8</v>
      </c>
      <c r="G102" s="27"/>
      <c r="H102" s="27"/>
      <c r="I102" s="27"/>
      <c r="J102" s="27"/>
      <c r="K102" s="27"/>
      <c r="L102" s="27"/>
      <c r="M102" s="27"/>
      <c r="N102" s="27"/>
      <c r="O102" s="27">
        <v>1</v>
      </c>
      <c r="P102" s="31">
        <v>24</v>
      </c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8">
        <f t="shared" si="99"/>
        <v>66</v>
      </c>
      <c r="AD102" s="29">
        <f t="shared" si="100"/>
        <v>0</v>
      </c>
      <c r="AE102"/>
      <c r="AF102" s="30" t="s">
        <v>63</v>
      </c>
      <c r="AG102" s="31">
        <f t="shared" si="107"/>
        <v>66</v>
      </c>
      <c r="AH102" s="27">
        <f t="shared" si="101"/>
        <v>0</v>
      </c>
      <c r="AI102" s="27">
        <f t="shared" si="101"/>
        <v>1</v>
      </c>
      <c r="AJ102" s="27">
        <f t="shared" si="101"/>
        <v>32</v>
      </c>
      <c r="AK102" s="27">
        <f t="shared" si="102"/>
        <v>8</v>
      </c>
      <c r="AL102" s="27">
        <f t="shared" si="103"/>
        <v>0</v>
      </c>
      <c r="AM102" s="27">
        <f t="shared" si="104"/>
        <v>24</v>
      </c>
      <c r="AN102" s="27">
        <f t="shared" si="105"/>
        <v>0</v>
      </c>
      <c r="AO102" s="27">
        <f t="shared" si="108"/>
        <v>0</v>
      </c>
      <c r="AP102" s="28">
        <f t="shared" si="109"/>
        <v>65</v>
      </c>
      <c r="AQ102" s="32">
        <f t="shared" si="106"/>
        <v>1</v>
      </c>
      <c r="AR102" s="33"/>
    </row>
    <row r="103" spans="1:54" x14ac:dyDescent="0.25">
      <c r="A103" s="35" t="s">
        <v>64</v>
      </c>
      <c r="B103" s="31">
        <v>44</v>
      </c>
      <c r="C103" s="27"/>
      <c r="D103" s="27"/>
      <c r="E103" s="27">
        <v>21</v>
      </c>
      <c r="F103" s="27">
        <v>7</v>
      </c>
      <c r="G103" s="27"/>
      <c r="H103" s="27"/>
      <c r="I103" s="27"/>
      <c r="J103" s="27"/>
      <c r="K103" s="27"/>
      <c r="L103" s="27"/>
      <c r="M103" s="27"/>
      <c r="N103" s="27"/>
      <c r="O103" s="27">
        <v>1</v>
      </c>
      <c r="P103" s="31">
        <v>15</v>
      </c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8">
        <f t="shared" si="99"/>
        <v>44</v>
      </c>
      <c r="AD103" s="29">
        <f t="shared" si="100"/>
        <v>0</v>
      </c>
      <c r="AE103" s="37"/>
      <c r="AF103" s="30" t="s">
        <v>65</v>
      </c>
      <c r="AG103" s="31">
        <f t="shared" si="107"/>
        <v>44</v>
      </c>
      <c r="AH103" s="27">
        <f t="shared" si="101"/>
        <v>0</v>
      </c>
      <c r="AI103" s="27">
        <f t="shared" si="101"/>
        <v>0</v>
      </c>
      <c r="AJ103" s="27">
        <f t="shared" si="101"/>
        <v>21</v>
      </c>
      <c r="AK103" s="27">
        <f t="shared" si="102"/>
        <v>7</v>
      </c>
      <c r="AL103" s="27">
        <f t="shared" si="103"/>
        <v>0</v>
      </c>
      <c r="AM103" s="27">
        <f t="shared" si="104"/>
        <v>15</v>
      </c>
      <c r="AN103" s="27">
        <f t="shared" si="105"/>
        <v>0</v>
      </c>
      <c r="AO103" s="27">
        <f t="shared" si="108"/>
        <v>0</v>
      </c>
      <c r="AP103" s="28">
        <f t="shared" si="109"/>
        <v>43</v>
      </c>
      <c r="AQ103" s="32">
        <f t="shared" si="106"/>
        <v>1</v>
      </c>
      <c r="AR103" s="33"/>
    </row>
    <row r="104" spans="1:54" x14ac:dyDescent="0.25">
      <c r="A104" s="35" t="s">
        <v>66</v>
      </c>
      <c r="B104" s="31">
        <v>22</v>
      </c>
      <c r="C104" s="27"/>
      <c r="D104" s="27"/>
      <c r="E104" s="27">
        <v>11</v>
      </c>
      <c r="F104" s="27">
        <v>3</v>
      </c>
      <c r="G104" s="27"/>
      <c r="H104" s="27"/>
      <c r="I104" s="27"/>
      <c r="J104" s="27"/>
      <c r="K104" s="27"/>
      <c r="L104" s="27"/>
      <c r="M104" s="27"/>
      <c r="N104" s="27"/>
      <c r="O104" s="27"/>
      <c r="P104" s="31">
        <v>8</v>
      </c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8">
        <f t="shared" si="99"/>
        <v>22</v>
      </c>
      <c r="AD104" s="29">
        <f t="shared" si="100"/>
        <v>0</v>
      </c>
      <c r="AE104" s="37"/>
      <c r="AF104" s="30" t="s">
        <v>67</v>
      </c>
      <c r="AG104" s="31">
        <f t="shared" si="107"/>
        <v>22</v>
      </c>
      <c r="AH104" s="27">
        <f t="shared" si="101"/>
        <v>0</v>
      </c>
      <c r="AI104" s="27">
        <f t="shared" si="101"/>
        <v>0</v>
      </c>
      <c r="AJ104" s="27">
        <f t="shared" si="101"/>
        <v>11</v>
      </c>
      <c r="AK104" s="27">
        <f t="shared" si="102"/>
        <v>3</v>
      </c>
      <c r="AL104" s="27">
        <f t="shared" si="103"/>
        <v>0</v>
      </c>
      <c r="AM104" s="27">
        <f t="shared" si="104"/>
        <v>8</v>
      </c>
      <c r="AN104" s="27">
        <f t="shared" si="105"/>
        <v>0</v>
      </c>
      <c r="AO104" s="27">
        <f t="shared" si="108"/>
        <v>0</v>
      </c>
      <c r="AP104" s="28">
        <f t="shared" si="109"/>
        <v>22</v>
      </c>
      <c r="AQ104" s="32">
        <f t="shared" si="106"/>
        <v>0</v>
      </c>
      <c r="AR104" s="33"/>
    </row>
    <row r="105" spans="1:54" x14ac:dyDescent="0.25">
      <c r="A105" s="35" t="s">
        <v>68</v>
      </c>
      <c r="B105" s="31">
        <v>6</v>
      </c>
      <c r="C105" s="27"/>
      <c r="D105" s="27"/>
      <c r="E105" s="27">
        <v>4</v>
      </c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31">
        <v>2</v>
      </c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8">
        <f t="shared" si="99"/>
        <v>6</v>
      </c>
      <c r="AD105" s="29">
        <f t="shared" si="100"/>
        <v>0</v>
      </c>
      <c r="AE105" s="37"/>
      <c r="AF105" s="30" t="s">
        <v>69</v>
      </c>
      <c r="AG105" s="31">
        <f t="shared" si="107"/>
        <v>6</v>
      </c>
      <c r="AH105" s="27">
        <f t="shared" si="101"/>
        <v>0</v>
      </c>
      <c r="AI105" s="27">
        <f t="shared" si="101"/>
        <v>0</v>
      </c>
      <c r="AJ105" s="27">
        <f t="shared" si="101"/>
        <v>4</v>
      </c>
      <c r="AK105" s="27">
        <f t="shared" si="102"/>
        <v>0</v>
      </c>
      <c r="AL105" s="27">
        <f t="shared" si="103"/>
        <v>0</v>
      </c>
      <c r="AM105" s="27">
        <f t="shared" si="104"/>
        <v>2</v>
      </c>
      <c r="AN105" s="27">
        <f t="shared" si="105"/>
        <v>0</v>
      </c>
      <c r="AO105" s="27">
        <f t="shared" si="108"/>
        <v>0</v>
      </c>
      <c r="AP105" s="28">
        <f t="shared" si="109"/>
        <v>6</v>
      </c>
      <c r="AQ105" s="32">
        <f t="shared" si="106"/>
        <v>0</v>
      </c>
      <c r="AR105" s="33"/>
    </row>
    <row r="106" spans="1:54" x14ac:dyDescent="0.25">
      <c r="A106" s="35" t="s">
        <v>52</v>
      </c>
      <c r="B106" s="39">
        <f>SUM(B96:B105)</f>
        <v>221</v>
      </c>
      <c r="C106" s="39">
        <f t="shared" ref="C106:AC106" si="110">SUM(C96:C105)</f>
        <v>1</v>
      </c>
      <c r="D106" s="39">
        <f t="shared" si="110"/>
        <v>2</v>
      </c>
      <c r="E106" s="39">
        <f t="shared" si="110"/>
        <v>96</v>
      </c>
      <c r="F106" s="39">
        <f t="shared" si="110"/>
        <v>25</v>
      </c>
      <c r="G106" s="39">
        <f t="shared" si="110"/>
        <v>0</v>
      </c>
      <c r="H106" s="39">
        <f t="shared" si="110"/>
        <v>0</v>
      </c>
      <c r="I106" s="39">
        <f t="shared" si="110"/>
        <v>0</v>
      </c>
      <c r="J106" s="39">
        <f t="shared" si="110"/>
        <v>0</v>
      </c>
      <c r="K106" s="39">
        <f t="shared" si="110"/>
        <v>0</v>
      </c>
      <c r="L106" s="39">
        <f t="shared" si="110"/>
        <v>0</v>
      </c>
      <c r="M106" s="39">
        <f t="shared" ref="M106:O106" si="111">SUM(M96:M105)</f>
        <v>0</v>
      </c>
      <c r="N106" s="39">
        <f t="shared" si="111"/>
        <v>0</v>
      </c>
      <c r="O106" s="39">
        <f t="shared" si="111"/>
        <v>3</v>
      </c>
      <c r="P106" s="39">
        <f t="shared" si="110"/>
        <v>94</v>
      </c>
      <c r="Q106" s="39">
        <f t="shared" si="110"/>
        <v>0</v>
      </c>
      <c r="R106" s="39">
        <f t="shared" si="110"/>
        <v>0</v>
      </c>
      <c r="S106" s="39">
        <f t="shared" si="110"/>
        <v>0</v>
      </c>
      <c r="T106" s="39">
        <f t="shared" si="110"/>
        <v>0</v>
      </c>
      <c r="U106" s="39">
        <f t="shared" si="110"/>
        <v>0</v>
      </c>
      <c r="V106" s="39">
        <f t="shared" si="110"/>
        <v>0</v>
      </c>
      <c r="W106" s="39">
        <f t="shared" si="110"/>
        <v>0</v>
      </c>
      <c r="X106" s="39">
        <f t="shared" si="110"/>
        <v>0</v>
      </c>
      <c r="Y106" s="39">
        <f t="shared" si="110"/>
        <v>0</v>
      </c>
      <c r="Z106" s="39">
        <f t="shared" si="110"/>
        <v>0</v>
      </c>
      <c r="AA106" s="39">
        <f t="shared" si="110"/>
        <v>0</v>
      </c>
      <c r="AB106" s="39">
        <f t="shared" si="110"/>
        <v>0</v>
      </c>
      <c r="AC106" s="39">
        <f t="shared" si="110"/>
        <v>221</v>
      </c>
      <c r="AD106" s="31">
        <f>SUM(AD96:AD105)</f>
        <v>0</v>
      </c>
      <c r="AE106" s="37"/>
      <c r="AF106" s="30" t="s">
        <v>52</v>
      </c>
      <c r="AG106" s="39">
        <f>SUM(AG96:AG105)</f>
        <v>221</v>
      </c>
      <c r="AH106" s="39">
        <f t="shared" ref="AH106:AP106" si="112">SUM(AH96:AH105)</f>
        <v>1</v>
      </c>
      <c r="AI106" s="39">
        <f t="shared" si="112"/>
        <v>2</v>
      </c>
      <c r="AJ106" s="39">
        <f t="shared" si="112"/>
        <v>96</v>
      </c>
      <c r="AK106" s="39">
        <f t="shared" si="112"/>
        <v>25</v>
      </c>
      <c r="AL106" s="39">
        <f t="shared" si="112"/>
        <v>0</v>
      </c>
      <c r="AM106" s="39">
        <f t="shared" si="112"/>
        <v>94</v>
      </c>
      <c r="AN106" s="39">
        <f t="shared" si="112"/>
        <v>0</v>
      </c>
      <c r="AO106" s="39">
        <f t="shared" si="112"/>
        <v>0</v>
      </c>
      <c r="AP106" s="39">
        <f t="shared" si="112"/>
        <v>218</v>
      </c>
      <c r="AQ106" s="31">
        <f>SUM(AQ96:AQ105)</f>
        <v>3</v>
      </c>
      <c r="AR106" s="40"/>
    </row>
    <row r="108" spans="1:54" x14ac:dyDescent="0.2">
      <c r="B108" s="8">
        <v>100</v>
      </c>
    </row>
    <row r="109" spans="1:54" s="4" customFormat="1" ht="33.75" x14ac:dyDescent="0.25">
      <c r="A109" s="12" t="str">
        <f>$B$4</f>
        <v>NFL CREWNECK</v>
      </c>
      <c r="B109" s="13" t="s">
        <v>197</v>
      </c>
      <c r="C109" s="14" t="str">
        <f t="shared" ref="C109:D109" si="113">C$11</f>
        <v>CAN - TOP</v>
      </c>
      <c r="D109" s="14" t="str">
        <f t="shared" si="113"/>
        <v>CAN - MRK</v>
      </c>
      <c r="E109" s="14" t="str">
        <f>E$11</f>
        <v>CAN - Fanatics US</v>
      </c>
      <c r="F109" s="14" t="str">
        <f t="shared" ref="F109:P109" si="114">F$11</f>
        <v>CAN - Fanatics CAN</v>
      </c>
      <c r="G109" s="14" t="str">
        <f t="shared" si="114"/>
        <v>CAN - Fanatics INT</v>
      </c>
      <c r="H109" s="14" t="str">
        <f t="shared" si="114"/>
        <v>Fanatics In-Venue</v>
      </c>
      <c r="I109" s="14" t="str">
        <f t="shared" si="114"/>
        <v>Team/Venue 1</v>
      </c>
      <c r="J109" s="14" t="str">
        <f t="shared" si="114"/>
        <v>Team/Venue 2</v>
      </c>
      <c r="K109" s="14" t="str">
        <f t="shared" si="114"/>
        <v>Team/Venue 3</v>
      </c>
      <c r="L109" s="14" t="str">
        <f t="shared" si="114"/>
        <v>Team/Venue 4</v>
      </c>
      <c r="M109" s="14" t="str">
        <f t="shared" si="114"/>
        <v>Team/Venue 5</v>
      </c>
      <c r="N109" s="14" t="str">
        <f t="shared" si="114"/>
        <v>Team/Venue 6</v>
      </c>
      <c r="O109" s="14" t="str">
        <f t="shared" si="114"/>
        <v>CAN - CONTRACTUAL</v>
      </c>
      <c r="P109" s="15" t="str">
        <f t="shared" si="114"/>
        <v>CAN - ECA</v>
      </c>
      <c r="Q109" s="15" t="s">
        <v>25</v>
      </c>
      <c r="R109" s="15" t="s">
        <v>26</v>
      </c>
      <c r="S109" s="15" t="s">
        <v>27</v>
      </c>
      <c r="T109" s="15" t="s">
        <v>28</v>
      </c>
      <c r="U109" s="15" t="s">
        <v>29</v>
      </c>
      <c r="V109" s="15" t="s">
        <v>30</v>
      </c>
      <c r="W109" s="15" t="s">
        <v>31</v>
      </c>
      <c r="X109" s="16" t="s">
        <v>32</v>
      </c>
      <c r="Y109" s="16" t="s">
        <v>33</v>
      </c>
      <c r="Z109" s="16" t="s">
        <v>34</v>
      </c>
      <c r="AA109" s="16" t="s">
        <v>35</v>
      </c>
      <c r="AB109" s="17" t="s">
        <v>36</v>
      </c>
      <c r="AC109" s="18" t="s">
        <v>37</v>
      </c>
      <c r="AD109" s="19" t="s">
        <v>38</v>
      </c>
      <c r="AF109" s="20" t="str">
        <f>A109</f>
        <v>NFL CREWNECK</v>
      </c>
      <c r="AG109" s="13" t="str">
        <f>B109</f>
        <v xml:space="preserve">ASH HEATHER GREY - COMMANDERS	</v>
      </c>
      <c r="AH109" s="21" t="s">
        <v>20</v>
      </c>
      <c r="AI109" s="21" t="s">
        <v>21</v>
      </c>
      <c r="AJ109" s="21" t="s">
        <v>22</v>
      </c>
      <c r="AK109" s="21" t="s">
        <v>39</v>
      </c>
      <c r="AL109" s="14" t="s">
        <v>23</v>
      </c>
      <c r="AM109" s="22" t="s">
        <v>40</v>
      </c>
      <c r="AN109" s="23" t="s">
        <v>41</v>
      </c>
      <c r="AO109" s="24" t="s">
        <v>42</v>
      </c>
      <c r="AP109" s="18" t="s">
        <v>37</v>
      </c>
      <c r="AQ109" s="19" t="s">
        <v>38</v>
      </c>
    </row>
    <row r="110" spans="1:54" x14ac:dyDescent="0.25">
      <c r="A110" s="25" t="s">
        <v>198</v>
      </c>
      <c r="B110" s="26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8">
        <f t="shared" ref="AC110:AC119" si="115">SUM(C110:AB110)</f>
        <v>0</v>
      </c>
      <c r="AD110" s="29">
        <f t="shared" ref="AD110:AD119" si="116">B110-AC110</f>
        <v>0</v>
      </c>
      <c r="AF110" s="30" t="str">
        <f>A110</f>
        <v>C-0425-KT-6310-AGC</v>
      </c>
      <c r="AG110" s="31">
        <f>B110</f>
        <v>0</v>
      </c>
      <c r="AH110" s="27">
        <f t="shared" ref="AH110:AJ119" si="117">C110</f>
        <v>0</v>
      </c>
      <c r="AI110" s="27">
        <f t="shared" si="117"/>
        <v>0</v>
      </c>
      <c r="AJ110" s="27">
        <f t="shared" si="117"/>
        <v>0</v>
      </c>
      <c r="AK110" s="27">
        <f t="shared" ref="AK110:AK119" si="118">SUM(F110:K110)</f>
        <v>0</v>
      </c>
      <c r="AL110" s="27">
        <f t="shared" ref="AL110:AL119" si="119">L110</f>
        <v>0</v>
      </c>
      <c r="AM110" s="27">
        <f t="shared" ref="AM110:AM119" si="120">SUM(P110:W110)</f>
        <v>0</v>
      </c>
      <c r="AN110" s="27">
        <f t="shared" ref="AN110:AN119" si="121">SUM(X110:AA110)</f>
        <v>0</v>
      </c>
      <c r="AO110" s="27">
        <f>AB110</f>
        <v>0</v>
      </c>
      <c r="AP110" s="28">
        <f>SUM(AH110:AO110)</f>
        <v>0</v>
      </c>
      <c r="AQ110" s="32">
        <f t="shared" ref="AQ110:AQ119" si="122">AG110-AP110</f>
        <v>0</v>
      </c>
      <c r="AR110" s="33"/>
    </row>
    <row r="111" spans="1:54" x14ac:dyDescent="0.25">
      <c r="A111" s="35" t="s">
        <v>53</v>
      </c>
      <c r="B111" s="31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8">
        <f t="shared" si="115"/>
        <v>0</v>
      </c>
      <c r="AD111" s="29">
        <f t="shared" si="116"/>
        <v>0</v>
      </c>
      <c r="AF111" s="30" t="s">
        <v>54</v>
      </c>
      <c r="AG111" s="31">
        <f t="shared" ref="AG111:AG119" si="123">B111</f>
        <v>0</v>
      </c>
      <c r="AH111" s="27">
        <f t="shared" si="117"/>
        <v>0</v>
      </c>
      <c r="AI111" s="27">
        <f t="shared" si="117"/>
        <v>0</v>
      </c>
      <c r="AJ111" s="27">
        <f t="shared" si="117"/>
        <v>0</v>
      </c>
      <c r="AK111" s="27">
        <f t="shared" si="118"/>
        <v>0</v>
      </c>
      <c r="AL111" s="27">
        <f t="shared" si="119"/>
        <v>0</v>
      </c>
      <c r="AM111" s="27">
        <f t="shared" si="120"/>
        <v>0</v>
      </c>
      <c r="AN111" s="27">
        <f t="shared" si="121"/>
        <v>0</v>
      </c>
      <c r="AO111" s="27">
        <f t="shared" ref="AO111:AO119" si="124">AB111</f>
        <v>0</v>
      </c>
      <c r="AP111" s="28">
        <f t="shared" ref="AP111:AP119" si="125">SUM(AH111:AO111)</f>
        <v>0</v>
      </c>
      <c r="AQ111" s="32">
        <f t="shared" si="122"/>
        <v>0</v>
      </c>
      <c r="AR111" s="33"/>
      <c r="AS111" s="2" t="str">
        <f>B109</f>
        <v xml:space="preserve">ASH HEATHER GREY - COMMANDERS	</v>
      </c>
      <c r="AT111" s="35" t="s">
        <v>70</v>
      </c>
      <c r="AU111" s="35" t="s">
        <v>56</v>
      </c>
      <c r="AV111" s="35" t="s">
        <v>58</v>
      </c>
      <c r="AW111" s="35" t="s">
        <v>60</v>
      </c>
      <c r="AX111" s="35" t="s">
        <v>62</v>
      </c>
      <c r="AY111" s="35" t="s">
        <v>64</v>
      </c>
      <c r="AZ111" s="35" t="s">
        <v>66</v>
      </c>
      <c r="BA111" s="35" t="s">
        <v>68</v>
      </c>
    </row>
    <row r="112" spans="1:54" x14ac:dyDescent="0.25">
      <c r="A112" s="35" t="s">
        <v>70</v>
      </c>
      <c r="B112" s="31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8">
        <f t="shared" si="115"/>
        <v>0</v>
      </c>
      <c r="AD112" s="29">
        <f t="shared" si="116"/>
        <v>0</v>
      </c>
      <c r="AE112" s="2" t="str">
        <f>AS111</f>
        <v xml:space="preserve">ASH HEATHER GREY - COMMANDERS	</v>
      </c>
      <c r="AF112" s="30" t="s">
        <v>55</v>
      </c>
      <c r="AG112" s="31">
        <f t="shared" si="123"/>
        <v>0</v>
      </c>
      <c r="AH112" s="27">
        <f t="shared" si="117"/>
        <v>0</v>
      </c>
      <c r="AI112" s="27">
        <f t="shared" si="117"/>
        <v>0</v>
      </c>
      <c r="AJ112" s="27">
        <f t="shared" si="117"/>
        <v>0</v>
      </c>
      <c r="AK112" s="27">
        <f t="shared" si="118"/>
        <v>0</v>
      </c>
      <c r="AL112" s="27">
        <f t="shared" si="119"/>
        <v>0</v>
      </c>
      <c r="AM112" s="27">
        <f t="shared" si="120"/>
        <v>0</v>
      </c>
      <c r="AN112" s="27">
        <f t="shared" si="121"/>
        <v>0</v>
      </c>
      <c r="AO112" s="27">
        <f t="shared" si="124"/>
        <v>0</v>
      </c>
      <c r="AP112" s="28">
        <f t="shared" si="125"/>
        <v>0</v>
      </c>
      <c r="AQ112" s="32">
        <f t="shared" si="122"/>
        <v>0</v>
      </c>
      <c r="AR112" s="33"/>
      <c r="AS112" s="37" t="s">
        <v>52</v>
      </c>
      <c r="AT112" s="28">
        <f>AC112</f>
        <v>0</v>
      </c>
      <c r="AU112" s="28">
        <f>AC113</f>
        <v>4</v>
      </c>
      <c r="AV112" s="28">
        <f>AC114</f>
        <v>21</v>
      </c>
      <c r="AW112" s="28">
        <f>AC115</f>
        <v>49</v>
      </c>
      <c r="AX112" s="28">
        <f>AC116</f>
        <v>59</v>
      </c>
      <c r="AY112" s="28">
        <f>AC117</f>
        <v>42</v>
      </c>
      <c r="AZ112" s="28">
        <f>AC118</f>
        <v>20</v>
      </c>
      <c r="BA112" s="28">
        <f>AC119</f>
        <v>5</v>
      </c>
      <c r="BB112" s="39">
        <f>AC120</f>
        <v>200</v>
      </c>
    </row>
    <row r="113" spans="1:54" ht="15" x14ac:dyDescent="0.25">
      <c r="A113" s="35" t="s">
        <v>56</v>
      </c>
      <c r="B113" s="31">
        <v>4</v>
      </c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>
        <v>1</v>
      </c>
      <c r="P113" s="31">
        <v>3</v>
      </c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8">
        <f t="shared" si="115"/>
        <v>4</v>
      </c>
      <c r="AD113" s="29">
        <f t="shared" si="116"/>
        <v>0</v>
      </c>
      <c r="AE113"/>
      <c r="AF113" s="30" t="s">
        <v>57</v>
      </c>
      <c r="AG113" s="31">
        <f t="shared" si="123"/>
        <v>4</v>
      </c>
      <c r="AH113" s="27">
        <f t="shared" si="117"/>
        <v>0</v>
      </c>
      <c r="AI113" s="27">
        <f t="shared" si="117"/>
        <v>0</v>
      </c>
      <c r="AJ113" s="27">
        <f t="shared" si="117"/>
        <v>0</v>
      </c>
      <c r="AK113" s="27">
        <f t="shared" si="118"/>
        <v>0</v>
      </c>
      <c r="AL113" s="27">
        <f t="shared" si="119"/>
        <v>0</v>
      </c>
      <c r="AM113" s="27">
        <f t="shared" si="120"/>
        <v>3</v>
      </c>
      <c r="AN113" s="27">
        <f t="shared" si="121"/>
        <v>0</v>
      </c>
      <c r="AO113" s="27">
        <f t="shared" si="124"/>
        <v>0</v>
      </c>
      <c r="AP113" s="28">
        <f t="shared" si="125"/>
        <v>3</v>
      </c>
      <c r="AQ113" s="32">
        <f t="shared" si="122"/>
        <v>1</v>
      </c>
      <c r="AR113" s="33"/>
    </row>
    <row r="114" spans="1:54" ht="15" x14ac:dyDescent="0.25">
      <c r="A114" s="35" t="s">
        <v>58</v>
      </c>
      <c r="B114" s="31">
        <v>21</v>
      </c>
      <c r="C114" s="27"/>
      <c r="D114" s="27"/>
      <c r="E114" s="27">
        <v>5</v>
      </c>
      <c r="F114" s="27"/>
      <c r="G114" s="27"/>
      <c r="H114" s="27">
        <v>2</v>
      </c>
      <c r="I114" s="27"/>
      <c r="J114" s="27"/>
      <c r="K114" s="27"/>
      <c r="L114" s="27"/>
      <c r="M114" s="27"/>
      <c r="N114" s="27"/>
      <c r="O114" s="27"/>
      <c r="P114" s="31">
        <v>14</v>
      </c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8">
        <f t="shared" si="115"/>
        <v>21</v>
      </c>
      <c r="AD114" s="29">
        <f t="shared" si="116"/>
        <v>0</v>
      </c>
      <c r="AE114"/>
      <c r="AF114" s="30" t="s">
        <v>59</v>
      </c>
      <c r="AG114" s="31">
        <f t="shared" si="123"/>
        <v>21</v>
      </c>
      <c r="AH114" s="27">
        <f t="shared" si="117"/>
        <v>0</v>
      </c>
      <c r="AI114" s="27">
        <f t="shared" si="117"/>
        <v>0</v>
      </c>
      <c r="AJ114" s="27">
        <f t="shared" si="117"/>
        <v>5</v>
      </c>
      <c r="AK114" s="27">
        <f t="shared" si="118"/>
        <v>2</v>
      </c>
      <c r="AL114" s="27">
        <f t="shared" si="119"/>
        <v>0</v>
      </c>
      <c r="AM114" s="27">
        <f t="shared" si="120"/>
        <v>14</v>
      </c>
      <c r="AN114" s="27">
        <f t="shared" si="121"/>
        <v>0</v>
      </c>
      <c r="AO114" s="27">
        <f t="shared" si="124"/>
        <v>0</v>
      </c>
      <c r="AP114" s="28">
        <f t="shared" si="125"/>
        <v>21</v>
      </c>
      <c r="AQ114" s="32">
        <f t="shared" si="122"/>
        <v>0</v>
      </c>
      <c r="AR114" s="33"/>
    </row>
    <row r="115" spans="1:54" ht="15" x14ac:dyDescent="0.25">
      <c r="A115" s="35" t="s">
        <v>60</v>
      </c>
      <c r="B115" s="31">
        <v>49</v>
      </c>
      <c r="C115" s="27">
        <v>1</v>
      </c>
      <c r="D115" s="27">
        <v>1</v>
      </c>
      <c r="E115" s="27">
        <v>13</v>
      </c>
      <c r="F115" s="27"/>
      <c r="G115" s="27"/>
      <c r="H115" s="27">
        <v>6</v>
      </c>
      <c r="I115" s="27"/>
      <c r="J115" s="27"/>
      <c r="K115" s="27"/>
      <c r="L115" s="27"/>
      <c r="M115" s="27"/>
      <c r="N115" s="27"/>
      <c r="O115" s="27">
        <v>1</v>
      </c>
      <c r="P115" s="31">
        <v>27</v>
      </c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8">
        <f t="shared" si="115"/>
        <v>49</v>
      </c>
      <c r="AD115" s="29">
        <f t="shared" si="116"/>
        <v>0</v>
      </c>
      <c r="AE115"/>
      <c r="AF115" s="30" t="s">
        <v>61</v>
      </c>
      <c r="AG115" s="31">
        <f t="shared" si="123"/>
        <v>49</v>
      </c>
      <c r="AH115" s="27">
        <f t="shared" si="117"/>
        <v>1</v>
      </c>
      <c r="AI115" s="27">
        <f t="shared" si="117"/>
        <v>1</v>
      </c>
      <c r="AJ115" s="27">
        <f t="shared" si="117"/>
        <v>13</v>
      </c>
      <c r="AK115" s="27">
        <f t="shared" si="118"/>
        <v>6</v>
      </c>
      <c r="AL115" s="27">
        <f t="shared" si="119"/>
        <v>0</v>
      </c>
      <c r="AM115" s="27">
        <f t="shared" si="120"/>
        <v>27</v>
      </c>
      <c r="AN115" s="27">
        <f t="shared" si="121"/>
        <v>0</v>
      </c>
      <c r="AO115" s="27">
        <f t="shared" si="124"/>
        <v>0</v>
      </c>
      <c r="AP115" s="28">
        <f t="shared" si="125"/>
        <v>48</v>
      </c>
      <c r="AQ115" s="32">
        <f t="shared" si="122"/>
        <v>1</v>
      </c>
      <c r="AR115" s="33"/>
    </row>
    <row r="116" spans="1:54" ht="15" x14ac:dyDescent="0.25">
      <c r="A116" s="35" t="s">
        <v>62</v>
      </c>
      <c r="B116" s="31">
        <v>59</v>
      </c>
      <c r="C116" s="27"/>
      <c r="D116" s="27">
        <v>1</v>
      </c>
      <c r="E116" s="27">
        <v>19</v>
      </c>
      <c r="F116" s="27"/>
      <c r="G116" s="27"/>
      <c r="H116" s="27">
        <v>13</v>
      </c>
      <c r="I116" s="27"/>
      <c r="J116" s="27"/>
      <c r="K116" s="27"/>
      <c r="L116" s="27"/>
      <c r="M116" s="27"/>
      <c r="N116" s="27"/>
      <c r="O116" s="27">
        <v>1</v>
      </c>
      <c r="P116" s="31">
        <v>25</v>
      </c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8">
        <f t="shared" si="115"/>
        <v>59</v>
      </c>
      <c r="AD116" s="29">
        <f t="shared" si="116"/>
        <v>0</v>
      </c>
      <c r="AE116"/>
      <c r="AF116" s="30" t="s">
        <v>63</v>
      </c>
      <c r="AG116" s="31">
        <f t="shared" si="123"/>
        <v>59</v>
      </c>
      <c r="AH116" s="27">
        <f t="shared" si="117"/>
        <v>0</v>
      </c>
      <c r="AI116" s="27">
        <f t="shared" si="117"/>
        <v>1</v>
      </c>
      <c r="AJ116" s="27">
        <f t="shared" si="117"/>
        <v>19</v>
      </c>
      <c r="AK116" s="27">
        <f t="shared" si="118"/>
        <v>13</v>
      </c>
      <c r="AL116" s="27">
        <f t="shared" si="119"/>
        <v>0</v>
      </c>
      <c r="AM116" s="27">
        <f t="shared" si="120"/>
        <v>25</v>
      </c>
      <c r="AN116" s="27">
        <f t="shared" si="121"/>
        <v>0</v>
      </c>
      <c r="AO116" s="27">
        <f t="shared" si="124"/>
        <v>0</v>
      </c>
      <c r="AP116" s="28">
        <f t="shared" si="125"/>
        <v>58</v>
      </c>
      <c r="AQ116" s="32">
        <f t="shared" si="122"/>
        <v>1</v>
      </c>
      <c r="AR116" s="33"/>
    </row>
    <row r="117" spans="1:54" x14ac:dyDescent="0.25">
      <c r="A117" s="35" t="s">
        <v>64</v>
      </c>
      <c r="B117" s="31">
        <v>42</v>
      </c>
      <c r="C117" s="27"/>
      <c r="D117" s="27"/>
      <c r="E117" s="27">
        <v>13</v>
      </c>
      <c r="F117" s="27"/>
      <c r="G117" s="27"/>
      <c r="H117" s="27">
        <v>11</v>
      </c>
      <c r="I117" s="27"/>
      <c r="J117" s="27"/>
      <c r="K117" s="27"/>
      <c r="L117" s="27"/>
      <c r="M117" s="27"/>
      <c r="N117" s="27"/>
      <c r="O117" s="27"/>
      <c r="P117" s="31">
        <v>18</v>
      </c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8">
        <f t="shared" si="115"/>
        <v>42</v>
      </c>
      <c r="AD117" s="29">
        <f t="shared" si="116"/>
        <v>0</v>
      </c>
      <c r="AE117" s="37"/>
      <c r="AF117" s="30" t="s">
        <v>65</v>
      </c>
      <c r="AG117" s="31">
        <f t="shared" si="123"/>
        <v>42</v>
      </c>
      <c r="AH117" s="27">
        <f t="shared" si="117"/>
        <v>0</v>
      </c>
      <c r="AI117" s="27">
        <f t="shared" si="117"/>
        <v>0</v>
      </c>
      <c r="AJ117" s="27">
        <f t="shared" si="117"/>
        <v>13</v>
      </c>
      <c r="AK117" s="27">
        <f t="shared" si="118"/>
        <v>11</v>
      </c>
      <c r="AL117" s="27">
        <f t="shared" si="119"/>
        <v>0</v>
      </c>
      <c r="AM117" s="27">
        <f t="shared" si="120"/>
        <v>18</v>
      </c>
      <c r="AN117" s="27">
        <f t="shared" si="121"/>
        <v>0</v>
      </c>
      <c r="AO117" s="27">
        <f t="shared" si="124"/>
        <v>0</v>
      </c>
      <c r="AP117" s="28">
        <f t="shared" si="125"/>
        <v>42</v>
      </c>
      <c r="AQ117" s="32">
        <f t="shared" si="122"/>
        <v>0</v>
      </c>
      <c r="AR117" s="33"/>
    </row>
    <row r="118" spans="1:54" x14ac:dyDescent="0.25">
      <c r="A118" s="35" t="s">
        <v>66</v>
      </c>
      <c r="B118" s="31">
        <v>20</v>
      </c>
      <c r="C118" s="27"/>
      <c r="D118" s="27"/>
      <c r="E118" s="27">
        <v>7</v>
      </c>
      <c r="F118" s="27"/>
      <c r="G118" s="27"/>
      <c r="H118" s="27">
        <v>4</v>
      </c>
      <c r="I118" s="27"/>
      <c r="J118" s="27"/>
      <c r="K118" s="27"/>
      <c r="L118" s="27"/>
      <c r="M118" s="27"/>
      <c r="N118" s="27"/>
      <c r="O118" s="27"/>
      <c r="P118" s="31">
        <v>9</v>
      </c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8">
        <f t="shared" si="115"/>
        <v>20</v>
      </c>
      <c r="AD118" s="29">
        <f t="shared" si="116"/>
        <v>0</v>
      </c>
      <c r="AE118" s="37"/>
      <c r="AF118" s="30" t="s">
        <v>67</v>
      </c>
      <c r="AG118" s="31">
        <f t="shared" si="123"/>
        <v>20</v>
      </c>
      <c r="AH118" s="27">
        <f t="shared" si="117"/>
        <v>0</v>
      </c>
      <c r="AI118" s="27">
        <f t="shared" si="117"/>
        <v>0</v>
      </c>
      <c r="AJ118" s="27">
        <f t="shared" si="117"/>
        <v>7</v>
      </c>
      <c r="AK118" s="27">
        <f t="shared" si="118"/>
        <v>4</v>
      </c>
      <c r="AL118" s="27">
        <f t="shared" si="119"/>
        <v>0</v>
      </c>
      <c r="AM118" s="27">
        <f t="shared" si="120"/>
        <v>9</v>
      </c>
      <c r="AN118" s="27">
        <f t="shared" si="121"/>
        <v>0</v>
      </c>
      <c r="AO118" s="27">
        <f t="shared" si="124"/>
        <v>0</v>
      </c>
      <c r="AP118" s="28">
        <f t="shared" si="125"/>
        <v>20</v>
      </c>
      <c r="AQ118" s="32">
        <f t="shared" si="122"/>
        <v>0</v>
      </c>
      <c r="AR118" s="33"/>
    </row>
    <row r="119" spans="1:54" x14ac:dyDescent="0.25">
      <c r="A119" s="35" t="s">
        <v>68</v>
      </c>
      <c r="B119" s="31">
        <v>5</v>
      </c>
      <c r="C119" s="27"/>
      <c r="D119" s="27"/>
      <c r="E119" s="27">
        <v>3</v>
      </c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31">
        <v>2</v>
      </c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8">
        <f t="shared" si="115"/>
        <v>5</v>
      </c>
      <c r="AD119" s="29">
        <f t="shared" si="116"/>
        <v>0</v>
      </c>
      <c r="AE119" s="37"/>
      <c r="AF119" s="30" t="s">
        <v>69</v>
      </c>
      <c r="AG119" s="31">
        <f t="shared" si="123"/>
        <v>5</v>
      </c>
      <c r="AH119" s="27">
        <f t="shared" si="117"/>
        <v>0</v>
      </c>
      <c r="AI119" s="27">
        <f t="shared" si="117"/>
        <v>0</v>
      </c>
      <c r="AJ119" s="27">
        <f t="shared" si="117"/>
        <v>3</v>
      </c>
      <c r="AK119" s="27">
        <f t="shared" si="118"/>
        <v>0</v>
      </c>
      <c r="AL119" s="27">
        <f t="shared" si="119"/>
        <v>0</v>
      </c>
      <c r="AM119" s="27">
        <f t="shared" si="120"/>
        <v>2</v>
      </c>
      <c r="AN119" s="27">
        <f t="shared" si="121"/>
        <v>0</v>
      </c>
      <c r="AO119" s="27">
        <f t="shared" si="124"/>
        <v>0</v>
      </c>
      <c r="AP119" s="28">
        <f t="shared" si="125"/>
        <v>5</v>
      </c>
      <c r="AQ119" s="32">
        <f t="shared" si="122"/>
        <v>0</v>
      </c>
      <c r="AR119" s="33"/>
    </row>
    <row r="120" spans="1:54" x14ac:dyDescent="0.25">
      <c r="A120" s="35" t="s">
        <v>52</v>
      </c>
      <c r="B120" s="39">
        <f>SUM(B110:B119)</f>
        <v>200</v>
      </c>
      <c r="C120" s="39">
        <f t="shared" ref="C120:AC120" si="126">SUM(C110:C119)</f>
        <v>1</v>
      </c>
      <c r="D120" s="39">
        <f t="shared" si="126"/>
        <v>2</v>
      </c>
      <c r="E120" s="39">
        <f t="shared" si="126"/>
        <v>60</v>
      </c>
      <c r="F120" s="39">
        <f t="shared" si="126"/>
        <v>0</v>
      </c>
      <c r="G120" s="39">
        <f t="shared" si="126"/>
        <v>0</v>
      </c>
      <c r="H120" s="39">
        <f t="shared" si="126"/>
        <v>36</v>
      </c>
      <c r="I120" s="39">
        <f t="shared" si="126"/>
        <v>0</v>
      </c>
      <c r="J120" s="39">
        <f t="shared" si="126"/>
        <v>0</v>
      </c>
      <c r="K120" s="39">
        <f t="shared" si="126"/>
        <v>0</v>
      </c>
      <c r="L120" s="39">
        <f t="shared" si="126"/>
        <v>0</v>
      </c>
      <c r="M120" s="39">
        <f t="shared" ref="M120:O120" si="127">SUM(M110:M119)</f>
        <v>0</v>
      </c>
      <c r="N120" s="39">
        <f t="shared" si="127"/>
        <v>0</v>
      </c>
      <c r="O120" s="39">
        <f t="shared" si="127"/>
        <v>3</v>
      </c>
      <c r="P120" s="39">
        <f t="shared" si="126"/>
        <v>98</v>
      </c>
      <c r="Q120" s="39">
        <f t="shared" si="126"/>
        <v>0</v>
      </c>
      <c r="R120" s="39">
        <f t="shared" si="126"/>
        <v>0</v>
      </c>
      <c r="S120" s="39">
        <f t="shared" si="126"/>
        <v>0</v>
      </c>
      <c r="T120" s="39">
        <f t="shared" si="126"/>
        <v>0</v>
      </c>
      <c r="U120" s="39">
        <f t="shared" si="126"/>
        <v>0</v>
      </c>
      <c r="V120" s="39">
        <f t="shared" si="126"/>
        <v>0</v>
      </c>
      <c r="W120" s="39">
        <f t="shared" si="126"/>
        <v>0</v>
      </c>
      <c r="X120" s="39">
        <f t="shared" si="126"/>
        <v>0</v>
      </c>
      <c r="Y120" s="39">
        <f t="shared" si="126"/>
        <v>0</v>
      </c>
      <c r="Z120" s="39">
        <f t="shared" si="126"/>
        <v>0</v>
      </c>
      <c r="AA120" s="39">
        <f t="shared" si="126"/>
        <v>0</v>
      </c>
      <c r="AB120" s="39">
        <f t="shared" si="126"/>
        <v>0</v>
      </c>
      <c r="AC120" s="39">
        <f t="shared" si="126"/>
        <v>200</v>
      </c>
      <c r="AD120" s="31">
        <f>SUM(AD110:AD119)</f>
        <v>0</v>
      </c>
      <c r="AE120" s="37"/>
      <c r="AF120" s="30" t="s">
        <v>52</v>
      </c>
      <c r="AG120" s="39">
        <f>SUM(AG110:AG119)</f>
        <v>200</v>
      </c>
      <c r="AH120" s="39">
        <f t="shared" ref="AH120:AP120" si="128">SUM(AH110:AH119)</f>
        <v>1</v>
      </c>
      <c r="AI120" s="39">
        <f t="shared" si="128"/>
        <v>2</v>
      </c>
      <c r="AJ120" s="39">
        <f t="shared" si="128"/>
        <v>60</v>
      </c>
      <c r="AK120" s="39">
        <f t="shared" si="128"/>
        <v>36</v>
      </c>
      <c r="AL120" s="39">
        <f t="shared" si="128"/>
        <v>0</v>
      </c>
      <c r="AM120" s="39">
        <f t="shared" si="128"/>
        <v>98</v>
      </c>
      <c r="AN120" s="39">
        <f t="shared" si="128"/>
        <v>0</v>
      </c>
      <c r="AO120" s="39">
        <f t="shared" si="128"/>
        <v>0</v>
      </c>
      <c r="AP120" s="39">
        <f t="shared" si="128"/>
        <v>197</v>
      </c>
      <c r="AQ120" s="31">
        <f>SUM(AQ110:AQ119)</f>
        <v>3</v>
      </c>
      <c r="AR120" s="40"/>
    </row>
    <row r="123" spans="1:54" ht="33.75" x14ac:dyDescent="0.25">
      <c r="A123" s="12" t="str">
        <f>$B$4</f>
        <v>NFL CREWNECK</v>
      </c>
      <c r="B123" s="13" t="s">
        <v>199</v>
      </c>
      <c r="C123" s="14" t="str">
        <f t="shared" ref="C123:D123" si="129">C$11</f>
        <v>CAN - TOP</v>
      </c>
      <c r="D123" s="14" t="str">
        <f t="shared" si="129"/>
        <v>CAN - MRK</v>
      </c>
      <c r="E123" s="14" t="str">
        <f>E$11</f>
        <v>CAN - Fanatics US</v>
      </c>
      <c r="F123" s="14" t="str">
        <f t="shared" ref="F123:P123" si="130">F$11</f>
        <v>CAN - Fanatics CAN</v>
      </c>
      <c r="G123" s="14" t="str">
        <f t="shared" si="130"/>
        <v>CAN - Fanatics INT</v>
      </c>
      <c r="H123" s="14" t="str">
        <f t="shared" si="130"/>
        <v>Fanatics In-Venue</v>
      </c>
      <c r="I123" s="14" t="str">
        <f t="shared" si="130"/>
        <v>Team/Venue 1</v>
      </c>
      <c r="J123" s="14" t="str">
        <f t="shared" si="130"/>
        <v>Team/Venue 2</v>
      </c>
      <c r="K123" s="14" t="str">
        <f t="shared" si="130"/>
        <v>Team/Venue 3</v>
      </c>
      <c r="L123" s="14" t="str">
        <f t="shared" si="130"/>
        <v>Team/Venue 4</v>
      </c>
      <c r="M123" s="14" t="str">
        <f t="shared" si="130"/>
        <v>Team/Venue 5</v>
      </c>
      <c r="N123" s="14" t="str">
        <f t="shared" si="130"/>
        <v>Team/Venue 6</v>
      </c>
      <c r="O123" s="14" t="str">
        <f t="shared" si="130"/>
        <v>CAN - CONTRACTUAL</v>
      </c>
      <c r="P123" s="15" t="str">
        <f t="shared" si="130"/>
        <v>CAN - ECA</v>
      </c>
      <c r="Q123" s="15" t="s">
        <v>25</v>
      </c>
      <c r="R123" s="15" t="s">
        <v>26</v>
      </c>
      <c r="S123" s="15" t="s">
        <v>27</v>
      </c>
      <c r="T123" s="15" t="s">
        <v>28</v>
      </c>
      <c r="U123" s="15" t="s">
        <v>29</v>
      </c>
      <c r="V123" s="15" t="s">
        <v>30</v>
      </c>
      <c r="W123" s="15" t="s">
        <v>31</v>
      </c>
      <c r="X123" s="16" t="s">
        <v>32</v>
      </c>
      <c r="Y123" s="16" t="s">
        <v>33</v>
      </c>
      <c r="Z123" s="16" t="s">
        <v>34</v>
      </c>
      <c r="AA123" s="16" t="s">
        <v>35</v>
      </c>
      <c r="AB123" s="17" t="s">
        <v>36</v>
      </c>
      <c r="AC123" s="18" t="s">
        <v>37</v>
      </c>
      <c r="AD123" s="19" t="s">
        <v>38</v>
      </c>
      <c r="AE123" s="4"/>
    </row>
    <row r="124" spans="1:54" x14ac:dyDescent="0.25">
      <c r="A124" s="25" t="s">
        <v>200</v>
      </c>
      <c r="B124" s="26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8">
        <f t="shared" ref="AC124:AC133" si="131">SUM(C124:AB124)</f>
        <v>0</v>
      </c>
      <c r="AD124" s="29">
        <f t="shared" ref="AD124:AD133" si="132">B124-AC124</f>
        <v>0</v>
      </c>
    </row>
    <row r="125" spans="1:54" x14ac:dyDescent="0.25">
      <c r="A125" s="35" t="s">
        <v>43</v>
      </c>
      <c r="B125" s="31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8">
        <f t="shared" si="131"/>
        <v>0</v>
      </c>
      <c r="AD125" s="29">
        <f t="shared" si="132"/>
        <v>0</v>
      </c>
      <c r="AS125" s="2" t="str">
        <f>B123</f>
        <v xml:space="preserve">ASH HEATHER GREY - GREEN BAY PACKERS	</v>
      </c>
      <c r="AT125" s="35" t="s">
        <v>70</v>
      </c>
      <c r="AU125" s="35" t="s">
        <v>56</v>
      </c>
      <c r="AV125" s="35" t="s">
        <v>58</v>
      </c>
      <c r="AW125" s="35" t="s">
        <v>60</v>
      </c>
      <c r="AX125" s="35" t="s">
        <v>62</v>
      </c>
      <c r="AY125" s="35" t="s">
        <v>64</v>
      </c>
      <c r="AZ125" s="35" t="s">
        <v>66</v>
      </c>
      <c r="BA125" s="35" t="s">
        <v>68</v>
      </c>
    </row>
    <row r="126" spans="1:54" x14ac:dyDescent="0.25">
      <c r="A126" s="25" t="s">
        <v>44</v>
      </c>
      <c r="B126" s="31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31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8">
        <f t="shared" si="131"/>
        <v>0</v>
      </c>
      <c r="AD126" s="29">
        <f t="shared" si="132"/>
        <v>0</v>
      </c>
      <c r="AE126" s="2" t="str">
        <f>AS125</f>
        <v xml:space="preserve">ASH HEATHER GREY - GREEN BAY PACKERS	</v>
      </c>
      <c r="AS126" s="37" t="s">
        <v>52</v>
      </c>
      <c r="AT126" s="28">
        <f>AC126</f>
        <v>0</v>
      </c>
      <c r="AU126" s="28">
        <f>AC127</f>
        <v>5</v>
      </c>
      <c r="AV126" s="28">
        <f>AC128</f>
        <v>20</v>
      </c>
      <c r="AW126" s="28">
        <f>AC129</f>
        <v>44</v>
      </c>
      <c r="AX126" s="28">
        <f>AC130</f>
        <v>57</v>
      </c>
      <c r="AY126" s="28">
        <f>AC131</f>
        <v>44</v>
      </c>
      <c r="AZ126" s="28">
        <f>AC132</f>
        <v>25</v>
      </c>
      <c r="BA126" s="28">
        <f>AC133</f>
        <v>5</v>
      </c>
      <c r="BB126" s="39">
        <f>AC134</f>
        <v>200</v>
      </c>
    </row>
    <row r="127" spans="1:54" ht="15" x14ac:dyDescent="0.25">
      <c r="A127" s="25" t="s">
        <v>45</v>
      </c>
      <c r="B127" s="31">
        <v>5</v>
      </c>
      <c r="C127" s="27"/>
      <c r="D127" s="27"/>
      <c r="E127" s="27"/>
      <c r="F127" s="27"/>
      <c r="G127" s="27"/>
      <c r="H127" s="27"/>
      <c r="I127" s="27">
        <v>3</v>
      </c>
      <c r="J127" s="27"/>
      <c r="K127" s="27"/>
      <c r="L127" s="27"/>
      <c r="M127" s="27"/>
      <c r="N127" s="27"/>
      <c r="O127" s="27"/>
      <c r="P127" s="31">
        <v>2</v>
      </c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8">
        <f t="shared" si="131"/>
        <v>5</v>
      </c>
      <c r="AD127" s="29">
        <f t="shared" si="132"/>
        <v>0</v>
      </c>
      <c r="AE127"/>
    </row>
    <row r="128" spans="1:54" ht="15" x14ac:dyDescent="0.25">
      <c r="A128" s="25" t="s">
        <v>46</v>
      </c>
      <c r="B128" s="31">
        <v>20</v>
      </c>
      <c r="C128" s="27"/>
      <c r="D128" s="27"/>
      <c r="E128" s="27">
        <v>4</v>
      </c>
      <c r="F128" s="27">
        <v>2</v>
      </c>
      <c r="G128" s="27"/>
      <c r="H128" s="27"/>
      <c r="I128" s="27">
        <v>6</v>
      </c>
      <c r="J128" s="27"/>
      <c r="K128" s="27"/>
      <c r="L128" s="27"/>
      <c r="M128" s="27"/>
      <c r="N128" s="27"/>
      <c r="O128" s="27"/>
      <c r="P128" s="31">
        <v>8</v>
      </c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8">
        <f t="shared" si="131"/>
        <v>20</v>
      </c>
      <c r="AD128" s="29">
        <f t="shared" si="132"/>
        <v>0</v>
      </c>
      <c r="AE128"/>
    </row>
    <row r="129" spans="1:54" ht="15" x14ac:dyDescent="0.25">
      <c r="A129" s="25" t="s">
        <v>47</v>
      </c>
      <c r="B129" s="31">
        <v>44</v>
      </c>
      <c r="C129" s="27">
        <v>1</v>
      </c>
      <c r="D129" s="27">
        <v>1</v>
      </c>
      <c r="E129" s="27">
        <v>11</v>
      </c>
      <c r="F129" s="27">
        <v>5</v>
      </c>
      <c r="G129" s="27"/>
      <c r="H129" s="27"/>
      <c r="I129" s="27">
        <v>12</v>
      </c>
      <c r="J129" s="27"/>
      <c r="K129" s="27"/>
      <c r="L129" s="27"/>
      <c r="M129" s="27"/>
      <c r="N129" s="27"/>
      <c r="O129" s="27">
        <v>1</v>
      </c>
      <c r="P129" s="31">
        <v>13</v>
      </c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8">
        <f t="shared" si="131"/>
        <v>44</v>
      </c>
      <c r="AD129" s="29">
        <f t="shared" si="132"/>
        <v>0</v>
      </c>
      <c r="AE129"/>
    </row>
    <row r="130" spans="1:54" ht="15" x14ac:dyDescent="0.25">
      <c r="A130" s="25" t="s">
        <v>48</v>
      </c>
      <c r="B130" s="31">
        <v>57</v>
      </c>
      <c r="C130" s="27"/>
      <c r="D130" s="27">
        <v>1</v>
      </c>
      <c r="E130" s="27">
        <v>16</v>
      </c>
      <c r="F130" s="27">
        <v>8</v>
      </c>
      <c r="G130" s="27"/>
      <c r="H130" s="27"/>
      <c r="I130" s="27">
        <v>18</v>
      </c>
      <c r="J130" s="27"/>
      <c r="K130" s="27"/>
      <c r="L130" s="27"/>
      <c r="M130" s="27"/>
      <c r="N130" s="27"/>
      <c r="O130" s="27"/>
      <c r="P130" s="31">
        <v>14</v>
      </c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8">
        <f t="shared" si="131"/>
        <v>57</v>
      </c>
      <c r="AD130" s="29">
        <f t="shared" si="132"/>
        <v>0</v>
      </c>
      <c r="AE130"/>
    </row>
    <row r="131" spans="1:54" x14ac:dyDescent="0.25">
      <c r="A131" s="25" t="s">
        <v>49</v>
      </c>
      <c r="B131" s="31">
        <v>44</v>
      </c>
      <c r="C131" s="27"/>
      <c r="D131" s="27"/>
      <c r="E131" s="27">
        <v>11</v>
      </c>
      <c r="F131" s="27">
        <v>7</v>
      </c>
      <c r="G131" s="27"/>
      <c r="H131" s="27"/>
      <c r="I131" s="27">
        <v>18</v>
      </c>
      <c r="J131" s="27"/>
      <c r="K131" s="27"/>
      <c r="L131" s="27"/>
      <c r="M131" s="27"/>
      <c r="N131" s="27"/>
      <c r="O131" s="27">
        <v>1</v>
      </c>
      <c r="P131" s="31">
        <v>7</v>
      </c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8">
        <f t="shared" si="131"/>
        <v>44</v>
      </c>
      <c r="AD131" s="29">
        <f t="shared" si="132"/>
        <v>0</v>
      </c>
      <c r="AE131" s="37"/>
    </row>
    <row r="132" spans="1:54" x14ac:dyDescent="0.25">
      <c r="A132" s="25" t="s">
        <v>50</v>
      </c>
      <c r="B132" s="31">
        <v>25</v>
      </c>
      <c r="C132" s="27"/>
      <c r="D132" s="27"/>
      <c r="E132" s="27">
        <v>6</v>
      </c>
      <c r="F132" s="27">
        <v>3</v>
      </c>
      <c r="G132" s="27"/>
      <c r="H132" s="27"/>
      <c r="I132" s="27">
        <v>12</v>
      </c>
      <c r="J132" s="27"/>
      <c r="K132" s="27"/>
      <c r="L132" s="27"/>
      <c r="M132" s="27"/>
      <c r="N132" s="27"/>
      <c r="O132" s="27"/>
      <c r="P132" s="31">
        <v>4</v>
      </c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8">
        <f t="shared" si="131"/>
        <v>25</v>
      </c>
      <c r="AD132" s="29">
        <f t="shared" si="132"/>
        <v>0</v>
      </c>
      <c r="AE132" s="37"/>
    </row>
    <row r="133" spans="1:54" x14ac:dyDescent="0.25">
      <c r="A133" s="25" t="s">
        <v>51</v>
      </c>
      <c r="B133" s="31">
        <v>5</v>
      </c>
      <c r="C133" s="27"/>
      <c r="D133" s="27"/>
      <c r="E133" s="27">
        <v>2</v>
      </c>
      <c r="F133" s="27"/>
      <c r="G133" s="27"/>
      <c r="H133" s="27"/>
      <c r="I133" s="27">
        <v>3</v>
      </c>
      <c r="J133" s="27"/>
      <c r="K133" s="27"/>
      <c r="L133" s="27"/>
      <c r="M133" s="27"/>
      <c r="N133" s="27"/>
      <c r="O133" s="27"/>
      <c r="P133" s="31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8">
        <f t="shared" si="131"/>
        <v>5</v>
      </c>
      <c r="AD133" s="29">
        <f t="shared" si="132"/>
        <v>0</v>
      </c>
      <c r="AE133" s="37"/>
    </row>
    <row r="134" spans="1:54" x14ac:dyDescent="0.25">
      <c r="A134" s="35" t="s">
        <v>52</v>
      </c>
      <c r="B134" s="39">
        <f>SUM(B124:B133)</f>
        <v>200</v>
      </c>
      <c r="C134" s="39">
        <f t="shared" ref="C134:AB134" si="133">SUM(C124:C133)</f>
        <v>1</v>
      </c>
      <c r="D134" s="39">
        <f t="shared" si="133"/>
        <v>2</v>
      </c>
      <c r="E134" s="39">
        <f t="shared" si="133"/>
        <v>50</v>
      </c>
      <c r="F134" s="39">
        <f t="shared" si="133"/>
        <v>25</v>
      </c>
      <c r="G134" s="39">
        <f t="shared" si="133"/>
        <v>0</v>
      </c>
      <c r="H134" s="39">
        <f t="shared" si="133"/>
        <v>0</v>
      </c>
      <c r="I134" s="39">
        <f t="shared" si="133"/>
        <v>72</v>
      </c>
      <c r="J134" s="39">
        <f t="shared" si="133"/>
        <v>0</v>
      </c>
      <c r="K134" s="39">
        <f t="shared" si="133"/>
        <v>0</v>
      </c>
      <c r="L134" s="39">
        <f t="shared" si="133"/>
        <v>0</v>
      </c>
      <c r="M134" s="39">
        <f t="shared" si="133"/>
        <v>0</v>
      </c>
      <c r="N134" s="39">
        <f t="shared" si="133"/>
        <v>0</v>
      </c>
      <c r="O134" s="39">
        <f t="shared" si="133"/>
        <v>2</v>
      </c>
      <c r="P134" s="39">
        <f t="shared" si="133"/>
        <v>48</v>
      </c>
      <c r="Q134" s="39">
        <f t="shared" si="133"/>
        <v>0</v>
      </c>
      <c r="R134" s="39">
        <f t="shared" si="133"/>
        <v>0</v>
      </c>
      <c r="S134" s="39">
        <f t="shared" si="133"/>
        <v>0</v>
      </c>
      <c r="T134" s="39">
        <f t="shared" si="133"/>
        <v>0</v>
      </c>
      <c r="U134" s="39">
        <f t="shared" si="133"/>
        <v>0</v>
      </c>
      <c r="V134" s="39">
        <f t="shared" si="133"/>
        <v>0</v>
      </c>
      <c r="W134" s="39">
        <f t="shared" si="133"/>
        <v>0</v>
      </c>
      <c r="X134" s="39">
        <f t="shared" si="133"/>
        <v>0</v>
      </c>
      <c r="Y134" s="39">
        <f t="shared" si="133"/>
        <v>0</v>
      </c>
      <c r="Z134" s="39">
        <f t="shared" si="133"/>
        <v>0</v>
      </c>
      <c r="AA134" s="39">
        <f t="shared" si="133"/>
        <v>0</v>
      </c>
      <c r="AB134" s="39">
        <f t="shared" si="133"/>
        <v>0</v>
      </c>
      <c r="AC134" s="39">
        <f>SUM(AC124:AC133)</f>
        <v>200</v>
      </c>
      <c r="AD134" s="31">
        <f>SUM(AD124:AD133)</f>
        <v>0</v>
      </c>
      <c r="AE134" s="37"/>
    </row>
    <row r="137" spans="1:54" ht="33.75" x14ac:dyDescent="0.25">
      <c r="A137" s="12" t="str">
        <f>$B$4</f>
        <v>NFL CREWNECK</v>
      </c>
      <c r="B137" s="13" t="s">
        <v>201</v>
      </c>
      <c r="C137" s="14" t="str">
        <f t="shared" ref="C137:D137" si="134">C$11</f>
        <v>CAN - TOP</v>
      </c>
      <c r="D137" s="14" t="str">
        <f t="shared" si="134"/>
        <v>CAN - MRK</v>
      </c>
      <c r="E137" s="14" t="str">
        <f>E$11</f>
        <v>CAN - Fanatics US</v>
      </c>
      <c r="F137" s="14" t="str">
        <f t="shared" ref="F137:P137" si="135">F$11</f>
        <v>CAN - Fanatics CAN</v>
      </c>
      <c r="G137" s="14" t="str">
        <f t="shared" si="135"/>
        <v>CAN - Fanatics INT</v>
      </c>
      <c r="H137" s="14" t="str">
        <f t="shared" si="135"/>
        <v>Fanatics In-Venue</v>
      </c>
      <c r="I137" s="14" t="str">
        <f t="shared" si="135"/>
        <v>Team/Venue 1</v>
      </c>
      <c r="J137" s="14" t="str">
        <f t="shared" si="135"/>
        <v>Team/Venue 2</v>
      </c>
      <c r="K137" s="14" t="str">
        <f t="shared" si="135"/>
        <v>Team/Venue 3</v>
      </c>
      <c r="L137" s="14" t="str">
        <f t="shared" si="135"/>
        <v>Team/Venue 4</v>
      </c>
      <c r="M137" s="14" t="str">
        <f t="shared" si="135"/>
        <v>Team/Venue 5</v>
      </c>
      <c r="N137" s="14" t="str">
        <f t="shared" si="135"/>
        <v>Team/Venue 6</v>
      </c>
      <c r="O137" s="14" t="str">
        <f t="shared" si="135"/>
        <v>CAN - CONTRACTUAL</v>
      </c>
      <c r="P137" s="15" t="str">
        <f t="shared" si="135"/>
        <v>CAN - ECA</v>
      </c>
      <c r="Q137" s="15" t="s">
        <v>25</v>
      </c>
      <c r="R137" s="15" t="s">
        <v>26</v>
      </c>
      <c r="S137" s="15" t="s">
        <v>27</v>
      </c>
      <c r="T137" s="15" t="s">
        <v>28</v>
      </c>
      <c r="U137" s="15" t="s">
        <v>29</v>
      </c>
      <c r="V137" s="15" t="s">
        <v>30</v>
      </c>
      <c r="W137" s="15" t="s">
        <v>31</v>
      </c>
      <c r="X137" s="16" t="s">
        <v>32</v>
      </c>
      <c r="Y137" s="16" t="s">
        <v>33</v>
      </c>
      <c r="Z137" s="16" t="s">
        <v>34</v>
      </c>
      <c r="AA137" s="16" t="s">
        <v>35</v>
      </c>
      <c r="AB137" s="17" t="s">
        <v>36</v>
      </c>
      <c r="AC137" s="18" t="s">
        <v>37</v>
      </c>
      <c r="AD137" s="19" t="s">
        <v>38</v>
      </c>
      <c r="AE137" s="4"/>
    </row>
    <row r="138" spans="1:54" x14ac:dyDescent="0.25">
      <c r="A138" s="25" t="s">
        <v>202</v>
      </c>
      <c r="B138" s="26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8">
        <f t="shared" ref="AC138:AC147" si="136">SUM(C138:AB138)</f>
        <v>0</v>
      </c>
      <c r="AD138" s="29">
        <f t="shared" ref="AD138:AD147" si="137">B138-AC138</f>
        <v>0</v>
      </c>
    </row>
    <row r="139" spans="1:54" x14ac:dyDescent="0.25">
      <c r="A139" s="35" t="s">
        <v>43</v>
      </c>
      <c r="B139" s="31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8">
        <f t="shared" si="136"/>
        <v>0</v>
      </c>
      <c r="AD139" s="29">
        <f t="shared" si="137"/>
        <v>0</v>
      </c>
      <c r="AS139" s="2" t="str">
        <f>B137</f>
        <v xml:space="preserve">ASH HEATHER GREY - CHIEFS	</v>
      </c>
      <c r="AT139" s="35" t="s">
        <v>70</v>
      </c>
      <c r="AU139" s="35" t="s">
        <v>56</v>
      </c>
      <c r="AV139" s="35" t="s">
        <v>58</v>
      </c>
      <c r="AW139" s="35" t="s">
        <v>60</v>
      </c>
      <c r="AX139" s="35" t="s">
        <v>62</v>
      </c>
      <c r="AY139" s="35" t="s">
        <v>64</v>
      </c>
      <c r="AZ139" s="35" t="s">
        <v>66</v>
      </c>
      <c r="BA139" s="35" t="s">
        <v>68</v>
      </c>
    </row>
    <row r="140" spans="1:54" x14ac:dyDescent="0.25">
      <c r="A140" s="25" t="s">
        <v>44</v>
      </c>
      <c r="B140" s="31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31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8">
        <f t="shared" si="136"/>
        <v>0</v>
      </c>
      <c r="AD140" s="29">
        <f t="shared" si="137"/>
        <v>0</v>
      </c>
      <c r="AE140" s="2" t="str">
        <f>AS139</f>
        <v xml:space="preserve">ASH HEATHER GREY - CHIEFS	</v>
      </c>
      <c r="AS140" s="37" t="s">
        <v>52</v>
      </c>
      <c r="AT140" s="28">
        <f>AC140</f>
        <v>0</v>
      </c>
      <c r="AU140" s="28">
        <f>AC141</f>
        <v>2</v>
      </c>
      <c r="AV140" s="28">
        <f>AC142</f>
        <v>16</v>
      </c>
      <c r="AW140" s="28">
        <f>AC143</f>
        <v>31</v>
      </c>
      <c r="AX140" s="28">
        <f>AC144</f>
        <v>37</v>
      </c>
      <c r="AY140" s="28">
        <f>AC145</f>
        <v>27</v>
      </c>
      <c r="AZ140" s="28">
        <f>AC146</f>
        <v>16</v>
      </c>
      <c r="BA140" s="28">
        <f>AC147</f>
        <v>2</v>
      </c>
      <c r="BB140" s="39">
        <f>AC148</f>
        <v>131</v>
      </c>
    </row>
    <row r="141" spans="1:54" ht="15" x14ac:dyDescent="0.25">
      <c r="A141" s="25" t="s">
        <v>45</v>
      </c>
      <c r="B141" s="31">
        <v>2</v>
      </c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31">
        <v>2</v>
      </c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8">
        <f t="shared" si="136"/>
        <v>2</v>
      </c>
      <c r="AD141" s="29">
        <f t="shared" si="137"/>
        <v>0</v>
      </c>
      <c r="AE141"/>
    </row>
    <row r="142" spans="1:54" ht="15" x14ac:dyDescent="0.25">
      <c r="A142" s="25" t="s">
        <v>46</v>
      </c>
      <c r="B142" s="31">
        <v>16</v>
      </c>
      <c r="C142" s="27"/>
      <c r="D142" s="27"/>
      <c r="E142" s="27">
        <v>4</v>
      </c>
      <c r="F142" s="27"/>
      <c r="G142" s="27"/>
      <c r="H142" s="27"/>
      <c r="I142" s="27">
        <v>4</v>
      </c>
      <c r="J142" s="27"/>
      <c r="K142" s="27"/>
      <c r="L142" s="27"/>
      <c r="M142" s="27"/>
      <c r="N142" s="27"/>
      <c r="O142" s="27">
        <v>1</v>
      </c>
      <c r="P142" s="31">
        <v>7</v>
      </c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8">
        <f t="shared" si="136"/>
        <v>16</v>
      </c>
      <c r="AD142" s="29">
        <f t="shared" si="137"/>
        <v>0</v>
      </c>
      <c r="AE142"/>
    </row>
    <row r="143" spans="1:54" ht="15" x14ac:dyDescent="0.25">
      <c r="A143" s="25" t="s">
        <v>47</v>
      </c>
      <c r="B143" s="31">
        <v>31</v>
      </c>
      <c r="C143" s="27">
        <v>1</v>
      </c>
      <c r="D143" s="27">
        <v>1</v>
      </c>
      <c r="E143" s="27">
        <v>11</v>
      </c>
      <c r="F143" s="27"/>
      <c r="G143" s="27"/>
      <c r="H143" s="27"/>
      <c r="I143" s="27">
        <v>4</v>
      </c>
      <c r="J143" s="27"/>
      <c r="K143" s="27"/>
      <c r="L143" s="27"/>
      <c r="M143" s="27"/>
      <c r="N143" s="27"/>
      <c r="O143" s="27">
        <v>1</v>
      </c>
      <c r="P143" s="31">
        <v>13</v>
      </c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8">
        <f t="shared" si="136"/>
        <v>31</v>
      </c>
      <c r="AD143" s="29">
        <f t="shared" si="137"/>
        <v>0</v>
      </c>
      <c r="AE143"/>
    </row>
    <row r="144" spans="1:54" ht="15" x14ac:dyDescent="0.25">
      <c r="A144" s="25" t="s">
        <v>48</v>
      </c>
      <c r="B144" s="31">
        <v>37</v>
      </c>
      <c r="C144" s="27"/>
      <c r="D144" s="27">
        <v>1</v>
      </c>
      <c r="E144" s="27">
        <v>16</v>
      </c>
      <c r="F144" s="27"/>
      <c r="G144" s="27"/>
      <c r="H144" s="27"/>
      <c r="I144" s="27">
        <v>6</v>
      </c>
      <c r="J144" s="27"/>
      <c r="K144" s="27"/>
      <c r="L144" s="27"/>
      <c r="M144" s="27"/>
      <c r="N144" s="27"/>
      <c r="O144" s="27">
        <v>1</v>
      </c>
      <c r="P144" s="31">
        <v>13</v>
      </c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8">
        <f t="shared" si="136"/>
        <v>37</v>
      </c>
      <c r="AD144" s="29">
        <f t="shared" si="137"/>
        <v>0</v>
      </c>
      <c r="AE144"/>
    </row>
    <row r="145" spans="1:54" x14ac:dyDescent="0.25">
      <c r="A145" s="25" t="s">
        <v>49</v>
      </c>
      <c r="B145" s="31">
        <v>27</v>
      </c>
      <c r="C145" s="27"/>
      <c r="D145" s="27"/>
      <c r="E145" s="27">
        <v>11</v>
      </c>
      <c r="F145" s="27"/>
      <c r="G145" s="27"/>
      <c r="H145" s="27"/>
      <c r="I145" s="27">
        <v>8</v>
      </c>
      <c r="J145" s="27"/>
      <c r="K145" s="27"/>
      <c r="L145" s="27"/>
      <c r="M145" s="27"/>
      <c r="N145" s="27"/>
      <c r="O145" s="27"/>
      <c r="P145" s="31">
        <v>8</v>
      </c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8">
        <f t="shared" si="136"/>
        <v>27</v>
      </c>
      <c r="AD145" s="29">
        <f t="shared" si="137"/>
        <v>0</v>
      </c>
      <c r="AE145" s="37"/>
    </row>
    <row r="146" spans="1:54" x14ac:dyDescent="0.25">
      <c r="A146" s="25" t="s">
        <v>50</v>
      </c>
      <c r="B146" s="31">
        <v>16</v>
      </c>
      <c r="C146" s="27"/>
      <c r="D146" s="27"/>
      <c r="E146" s="27">
        <v>6</v>
      </c>
      <c r="F146" s="27"/>
      <c r="G146" s="27"/>
      <c r="H146" s="27"/>
      <c r="I146" s="27">
        <v>6</v>
      </c>
      <c r="J146" s="27"/>
      <c r="K146" s="27"/>
      <c r="L146" s="27"/>
      <c r="M146" s="27"/>
      <c r="N146" s="27"/>
      <c r="O146" s="27"/>
      <c r="P146" s="31">
        <v>4</v>
      </c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8">
        <f t="shared" si="136"/>
        <v>16</v>
      </c>
      <c r="AD146" s="29">
        <f t="shared" si="137"/>
        <v>0</v>
      </c>
      <c r="AE146" s="37"/>
    </row>
    <row r="147" spans="1:54" x14ac:dyDescent="0.25">
      <c r="A147" s="25" t="s">
        <v>51</v>
      </c>
      <c r="B147" s="31">
        <v>2</v>
      </c>
      <c r="C147" s="27"/>
      <c r="D147" s="27"/>
      <c r="E147" s="27">
        <v>2</v>
      </c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31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8">
        <f t="shared" si="136"/>
        <v>2</v>
      </c>
      <c r="AD147" s="29">
        <f t="shared" si="137"/>
        <v>0</v>
      </c>
      <c r="AE147" s="37"/>
    </row>
    <row r="148" spans="1:54" x14ac:dyDescent="0.25">
      <c r="A148" s="35" t="s">
        <v>52</v>
      </c>
      <c r="B148" s="39">
        <f>SUM(B138:B147)</f>
        <v>131</v>
      </c>
      <c r="C148" s="39">
        <f t="shared" ref="C148:AB148" si="138">SUM(C138:C147)</f>
        <v>1</v>
      </c>
      <c r="D148" s="39">
        <f t="shared" si="138"/>
        <v>2</v>
      </c>
      <c r="E148" s="39">
        <f t="shared" si="138"/>
        <v>50</v>
      </c>
      <c r="F148" s="39">
        <f t="shared" si="138"/>
        <v>0</v>
      </c>
      <c r="G148" s="39">
        <f t="shared" si="138"/>
        <v>0</v>
      </c>
      <c r="H148" s="39">
        <f t="shared" si="138"/>
        <v>0</v>
      </c>
      <c r="I148" s="39">
        <f t="shared" si="138"/>
        <v>28</v>
      </c>
      <c r="J148" s="39">
        <f t="shared" si="138"/>
        <v>0</v>
      </c>
      <c r="K148" s="39">
        <f t="shared" si="138"/>
        <v>0</v>
      </c>
      <c r="L148" s="39">
        <f t="shared" si="138"/>
        <v>0</v>
      </c>
      <c r="M148" s="39">
        <f t="shared" si="138"/>
        <v>0</v>
      </c>
      <c r="N148" s="39">
        <f t="shared" si="138"/>
        <v>0</v>
      </c>
      <c r="O148" s="39">
        <f t="shared" si="138"/>
        <v>3</v>
      </c>
      <c r="P148" s="39">
        <f t="shared" si="138"/>
        <v>47</v>
      </c>
      <c r="Q148" s="39">
        <f t="shared" si="138"/>
        <v>0</v>
      </c>
      <c r="R148" s="39">
        <f t="shared" si="138"/>
        <v>0</v>
      </c>
      <c r="S148" s="39">
        <f t="shared" si="138"/>
        <v>0</v>
      </c>
      <c r="T148" s="39">
        <f t="shared" si="138"/>
        <v>0</v>
      </c>
      <c r="U148" s="39">
        <f t="shared" si="138"/>
        <v>0</v>
      </c>
      <c r="V148" s="39">
        <f t="shared" si="138"/>
        <v>0</v>
      </c>
      <c r="W148" s="39">
        <f t="shared" si="138"/>
        <v>0</v>
      </c>
      <c r="X148" s="39">
        <f t="shared" si="138"/>
        <v>0</v>
      </c>
      <c r="Y148" s="39">
        <f t="shared" si="138"/>
        <v>0</v>
      </c>
      <c r="Z148" s="39">
        <f t="shared" si="138"/>
        <v>0</v>
      </c>
      <c r="AA148" s="39">
        <f t="shared" si="138"/>
        <v>0</v>
      </c>
      <c r="AB148" s="39">
        <f t="shared" si="138"/>
        <v>0</v>
      </c>
      <c r="AC148" s="39">
        <f>SUM(AC138:AC147)</f>
        <v>131</v>
      </c>
      <c r="AD148" s="31">
        <f>SUM(AD138:AD147)</f>
        <v>0</v>
      </c>
      <c r="AE148" s="37"/>
    </row>
    <row r="151" spans="1:54" ht="33.75" x14ac:dyDescent="0.25">
      <c r="A151" s="12" t="str">
        <f>$B$4</f>
        <v>NFL CREWNECK</v>
      </c>
      <c r="B151" s="13" t="s">
        <v>203</v>
      </c>
      <c r="C151" s="14" t="str">
        <f t="shared" ref="C151:D151" si="139">C$11</f>
        <v>CAN - TOP</v>
      </c>
      <c r="D151" s="14" t="str">
        <f t="shared" si="139"/>
        <v>CAN - MRK</v>
      </c>
      <c r="E151" s="14" t="str">
        <f>E$11</f>
        <v>CAN - Fanatics US</v>
      </c>
      <c r="F151" s="14" t="str">
        <f t="shared" ref="F151:P151" si="140">F$11</f>
        <v>CAN - Fanatics CAN</v>
      </c>
      <c r="G151" s="14" t="str">
        <f t="shared" si="140"/>
        <v>CAN - Fanatics INT</v>
      </c>
      <c r="H151" s="14" t="str">
        <f t="shared" si="140"/>
        <v>Fanatics In-Venue</v>
      </c>
      <c r="I151" s="14" t="s">
        <v>134</v>
      </c>
      <c r="J151" s="14" t="s">
        <v>135</v>
      </c>
      <c r="K151" s="14" t="s">
        <v>136</v>
      </c>
      <c r="L151" s="14" t="s">
        <v>137</v>
      </c>
      <c r="M151" s="14" t="str">
        <f t="shared" si="140"/>
        <v>Team/Venue 5</v>
      </c>
      <c r="N151" s="14" t="str">
        <f t="shared" si="140"/>
        <v>Team/Venue 6</v>
      </c>
      <c r="O151" s="14" t="str">
        <f t="shared" si="140"/>
        <v>CAN - CONTRACTUAL</v>
      </c>
      <c r="P151" s="15" t="str">
        <f t="shared" si="140"/>
        <v>CAN - ECA</v>
      </c>
      <c r="Q151" s="15" t="s">
        <v>25</v>
      </c>
      <c r="R151" s="15" t="s">
        <v>26</v>
      </c>
      <c r="S151" s="15" t="s">
        <v>27</v>
      </c>
      <c r="T151" s="15" t="s">
        <v>28</v>
      </c>
      <c r="U151" s="15" t="s">
        <v>29</v>
      </c>
      <c r="V151" s="15" t="s">
        <v>30</v>
      </c>
      <c r="W151" s="15" t="s">
        <v>31</v>
      </c>
      <c r="X151" s="16" t="s">
        <v>32</v>
      </c>
      <c r="Y151" s="16" t="s">
        <v>33</v>
      </c>
      <c r="Z151" s="16" t="s">
        <v>34</v>
      </c>
      <c r="AA151" s="16" t="s">
        <v>35</v>
      </c>
      <c r="AB151" s="17" t="s">
        <v>36</v>
      </c>
      <c r="AC151" s="18" t="s">
        <v>37</v>
      </c>
      <c r="AD151" s="19" t="s">
        <v>38</v>
      </c>
      <c r="AE151" s="4"/>
    </row>
    <row r="152" spans="1:54" x14ac:dyDescent="0.25">
      <c r="A152" s="25" t="s">
        <v>204</v>
      </c>
      <c r="B152" s="26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8">
        <f t="shared" ref="AC152:AC161" si="141">SUM(C152:AB152)</f>
        <v>0</v>
      </c>
      <c r="AD152" s="29">
        <f t="shared" ref="AD152:AD161" si="142">B152-AC152</f>
        <v>0</v>
      </c>
    </row>
    <row r="153" spans="1:54" x14ac:dyDescent="0.25">
      <c r="A153" s="35" t="s">
        <v>43</v>
      </c>
      <c r="B153" s="31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8">
        <f t="shared" si="141"/>
        <v>0</v>
      </c>
      <c r="AD153" s="29">
        <f t="shared" si="142"/>
        <v>0</v>
      </c>
      <c r="AS153" s="2" t="str">
        <f>B151</f>
        <v xml:space="preserve">ASH HEATHER GREY - RAMS	</v>
      </c>
      <c r="AT153" s="35" t="s">
        <v>70</v>
      </c>
      <c r="AU153" s="35" t="s">
        <v>56</v>
      </c>
      <c r="AV153" s="35" t="s">
        <v>58</v>
      </c>
      <c r="AW153" s="35" t="s">
        <v>60</v>
      </c>
      <c r="AX153" s="35" t="s">
        <v>62</v>
      </c>
      <c r="AY153" s="35" t="s">
        <v>64</v>
      </c>
      <c r="AZ153" s="35" t="s">
        <v>66</v>
      </c>
      <c r="BA153" s="35" t="s">
        <v>68</v>
      </c>
    </row>
    <row r="154" spans="1:54" x14ac:dyDescent="0.25">
      <c r="A154" s="25" t="s">
        <v>44</v>
      </c>
      <c r="B154" s="31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31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8">
        <f t="shared" si="141"/>
        <v>0</v>
      </c>
      <c r="AD154" s="29">
        <f t="shared" si="142"/>
        <v>0</v>
      </c>
      <c r="AE154" s="2" t="str">
        <f>AS153</f>
        <v xml:space="preserve">ASH HEATHER GREY - RAMS	</v>
      </c>
      <c r="AS154" s="37" t="s">
        <v>52</v>
      </c>
      <c r="AT154" s="28">
        <f>AC154</f>
        <v>0</v>
      </c>
      <c r="AU154" s="28">
        <f>AC155</f>
        <v>4</v>
      </c>
      <c r="AV154" s="28">
        <f>AC156</f>
        <v>18</v>
      </c>
      <c r="AW154" s="28">
        <f>AC157</f>
        <v>30</v>
      </c>
      <c r="AX154" s="28">
        <f>AC158</f>
        <v>34</v>
      </c>
      <c r="AY154" s="28">
        <f>AC159</f>
        <v>21</v>
      </c>
      <c r="AZ154" s="28">
        <f>AC160</f>
        <v>10</v>
      </c>
      <c r="BA154" s="28">
        <f>AC161</f>
        <v>2</v>
      </c>
      <c r="BB154" s="39">
        <f>AC162</f>
        <v>119</v>
      </c>
    </row>
    <row r="155" spans="1:54" ht="15" x14ac:dyDescent="0.25">
      <c r="A155" s="25" t="s">
        <v>45</v>
      </c>
      <c r="B155" s="31">
        <v>4</v>
      </c>
      <c r="C155" s="27"/>
      <c r="D155" s="27"/>
      <c r="E155" s="27"/>
      <c r="F155" s="27"/>
      <c r="G155" s="27"/>
      <c r="H155" s="27"/>
      <c r="I155" s="27"/>
      <c r="J155" s="27"/>
      <c r="K155" s="27">
        <v>1</v>
      </c>
      <c r="L155" s="27">
        <v>1</v>
      </c>
      <c r="M155" s="27"/>
      <c r="N155" s="27"/>
      <c r="O155" s="27"/>
      <c r="P155" s="31">
        <v>2</v>
      </c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8">
        <f t="shared" si="141"/>
        <v>4</v>
      </c>
      <c r="AD155" s="29">
        <f t="shared" si="142"/>
        <v>0</v>
      </c>
      <c r="AE155"/>
    </row>
    <row r="156" spans="1:54" ht="15" x14ac:dyDescent="0.25">
      <c r="A156" s="25" t="s">
        <v>46</v>
      </c>
      <c r="B156" s="31">
        <v>18</v>
      </c>
      <c r="C156" s="27"/>
      <c r="D156" s="27"/>
      <c r="E156" s="27">
        <v>2</v>
      </c>
      <c r="F156" s="27"/>
      <c r="G156" s="27"/>
      <c r="H156" s="27"/>
      <c r="I156" s="27">
        <v>3</v>
      </c>
      <c r="J156" s="27">
        <v>2</v>
      </c>
      <c r="K156" s="27">
        <v>1</v>
      </c>
      <c r="L156" s="27">
        <v>2</v>
      </c>
      <c r="M156" s="27"/>
      <c r="N156" s="27"/>
      <c r="O156" s="27"/>
      <c r="P156" s="31">
        <v>8</v>
      </c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8">
        <f t="shared" si="141"/>
        <v>18</v>
      </c>
      <c r="AD156" s="29">
        <f t="shared" si="142"/>
        <v>0</v>
      </c>
      <c r="AE156"/>
    </row>
    <row r="157" spans="1:54" ht="15" x14ac:dyDescent="0.25">
      <c r="A157" s="25" t="s">
        <v>47</v>
      </c>
      <c r="B157" s="31">
        <v>30</v>
      </c>
      <c r="C157" s="27">
        <v>1</v>
      </c>
      <c r="D157" s="27">
        <v>1</v>
      </c>
      <c r="E157" s="27">
        <v>5</v>
      </c>
      <c r="F157" s="27"/>
      <c r="G157" s="27"/>
      <c r="H157" s="27"/>
      <c r="I157" s="27">
        <v>4</v>
      </c>
      <c r="J157" s="27">
        <v>2</v>
      </c>
      <c r="K157" s="27">
        <v>1</v>
      </c>
      <c r="L157" s="27">
        <v>2</v>
      </c>
      <c r="M157" s="27"/>
      <c r="N157" s="27"/>
      <c r="O157" s="27">
        <v>1</v>
      </c>
      <c r="P157" s="31">
        <v>13</v>
      </c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8">
        <f t="shared" si="141"/>
        <v>30</v>
      </c>
      <c r="AD157" s="29">
        <f t="shared" si="142"/>
        <v>0</v>
      </c>
      <c r="AE157"/>
    </row>
    <row r="158" spans="1:54" ht="15" x14ac:dyDescent="0.25">
      <c r="A158" s="25" t="s">
        <v>48</v>
      </c>
      <c r="B158" s="31">
        <v>34</v>
      </c>
      <c r="C158" s="27"/>
      <c r="D158" s="27">
        <v>1</v>
      </c>
      <c r="E158" s="27">
        <v>8</v>
      </c>
      <c r="F158" s="27"/>
      <c r="G158" s="27"/>
      <c r="H158" s="27"/>
      <c r="I158" s="27">
        <v>6</v>
      </c>
      <c r="J158" s="27">
        <v>2</v>
      </c>
      <c r="K158" s="27">
        <v>1</v>
      </c>
      <c r="L158" s="27">
        <v>2</v>
      </c>
      <c r="M158" s="27"/>
      <c r="N158" s="27"/>
      <c r="O158" s="27">
        <v>1</v>
      </c>
      <c r="P158" s="31">
        <v>13</v>
      </c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8">
        <f t="shared" si="141"/>
        <v>34</v>
      </c>
      <c r="AD158" s="29">
        <f t="shared" si="142"/>
        <v>0</v>
      </c>
      <c r="AE158"/>
    </row>
    <row r="159" spans="1:54" x14ac:dyDescent="0.25">
      <c r="A159" s="25" t="s">
        <v>49</v>
      </c>
      <c r="B159" s="31">
        <v>21</v>
      </c>
      <c r="C159" s="27"/>
      <c r="D159" s="27"/>
      <c r="E159" s="27">
        <v>5</v>
      </c>
      <c r="F159" s="27"/>
      <c r="G159" s="27"/>
      <c r="H159" s="27"/>
      <c r="I159" s="27">
        <v>3</v>
      </c>
      <c r="J159" s="27">
        <v>2</v>
      </c>
      <c r="K159" s="27">
        <v>1</v>
      </c>
      <c r="L159" s="27">
        <v>2</v>
      </c>
      <c r="M159" s="27"/>
      <c r="N159" s="27"/>
      <c r="O159" s="27"/>
      <c r="P159" s="31">
        <v>8</v>
      </c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8">
        <f t="shared" si="141"/>
        <v>21</v>
      </c>
      <c r="AD159" s="29">
        <f t="shared" si="142"/>
        <v>0</v>
      </c>
      <c r="AE159" s="37"/>
    </row>
    <row r="160" spans="1:54" x14ac:dyDescent="0.25">
      <c r="A160" s="25" t="s">
        <v>50</v>
      </c>
      <c r="B160" s="31">
        <v>10</v>
      </c>
      <c r="C160" s="27"/>
      <c r="D160" s="27"/>
      <c r="E160" s="27">
        <v>3</v>
      </c>
      <c r="F160" s="27"/>
      <c r="G160" s="27"/>
      <c r="H160" s="27"/>
      <c r="I160" s="27">
        <v>2</v>
      </c>
      <c r="J160" s="27"/>
      <c r="K160" s="27"/>
      <c r="L160" s="27">
        <v>1</v>
      </c>
      <c r="M160" s="27"/>
      <c r="N160" s="27"/>
      <c r="O160" s="27"/>
      <c r="P160" s="31">
        <v>4</v>
      </c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8">
        <f t="shared" si="141"/>
        <v>10</v>
      </c>
      <c r="AD160" s="29">
        <f t="shared" si="142"/>
        <v>0</v>
      </c>
      <c r="AE160" s="37"/>
    </row>
    <row r="161" spans="1:54" x14ac:dyDescent="0.25">
      <c r="A161" s="25" t="s">
        <v>51</v>
      </c>
      <c r="B161" s="31">
        <v>2</v>
      </c>
      <c r="C161" s="27"/>
      <c r="D161" s="27"/>
      <c r="E161" s="27">
        <v>2</v>
      </c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31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8">
        <f t="shared" si="141"/>
        <v>2</v>
      </c>
      <c r="AD161" s="29">
        <f t="shared" si="142"/>
        <v>0</v>
      </c>
      <c r="AE161" s="37"/>
    </row>
    <row r="162" spans="1:54" x14ac:dyDescent="0.25">
      <c r="A162" s="35" t="s">
        <v>52</v>
      </c>
      <c r="B162" s="39">
        <f>SUM(B152:B161)</f>
        <v>119</v>
      </c>
      <c r="C162" s="39">
        <f t="shared" ref="C162:AB162" si="143">SUM(C152:C161)</f>
        <v>1</v>
      </c>
      <c r="D162" s="39">
        <f t="shared" si="143"/>
        <v>2</v>
      </c>
      <c r="E162" s="39">
        <f t="shared" si="143"/>
        <v>25</v>
      </c>
      <c r="F162" s="39">
        <f t="shared" si="143"/>
        <v>0</v>
      </c>
      <c r="G162" s="39">
        <f t="shared" si="143"/>
        <v>0</v>
      </c>
      <c r="H162" s="39">
        <f t="shared" si="143"/>
        <v>0</v>
      </c>
      <c r="I162" s="39">
        <f t="shared" si="143"/>
        <v>18</v>
      </c>
      <c r="J162" s="39">
        <f t="shared" si="143"/>
        <v>8</v>
      </c>
      <c r="K162" s="39">
        <f t="shared" si="143"/>
        <v>5</v>
      </c>
      <c r="L162" s="39">
        <f t="shared" si="143"/>
        <v>10</v>
      </c>
      <c r="M162" s="39">
        <f t="shared" si="143"/>
        <v>0</v>
      </c>
      <c r="N162" s="39">
        <f t="shared" si="143"/>
        <v>0</v>
      </c>
      <c r="O162" s="39">
        <f t="shared" si="143"/>
        <v>2</v>
      </c>
      <c r="P162" s="39">
        <f t="shared" si="143"/>
        <v>48</v>
      </c>
      <c r="Q162" s="39">
        <f t="shared" si="143"/>
        <v>0</v>
      </c>
      <c r="R162" s="39">
        <f t="shared" si="143"/>
        <v>0</v>
      </c>
      <c r="S162" s="39">
        <f t="shared" si="143"/>
        <v>0</v>
      </c>
      <c r="T162" s="39">
        <f t="shared" si="143"/>
        <v>0</v>
      </c>
      <c r="U162" s="39">
        <f t="shared" si="143"/>
        <v>0</v>
      </c>
      <c r="V162" s="39">
        <f t="shared" si="143"/>
        <v>0</v>
      </c>
      <c r="W162" s="39">
        <f t="shared" si="143"/>
        <v>0</v>
      </c>
      <c r="X162" s="39">
        <f t="shared" si="143"/>
        <v>0</v>
      </c>
      <c r="Y162" s="39">
        <f t="shared" si="143"/>
        <v>0</v>
      </c>
      <c r="Z162" s="39">
        <f t="shared" si="143"/>
        <v>0</v>
      </c>
      <c r="AA162" s="39">
        <f t="shared" si="143"/>
        <v>0</v>
      </c>
      <c r="AB162" s="39">
        <f t="shared" si="143"/>
        <v>0</v>
      </c>
      <c r="AC162" s="39">
        <f>SUM(AC152:AC161)</f>
        <v>119</v>
      </c>
      <c r="AD162" s="31">
        <f>SUM(AD152:AD161)</f>
        <v>0</v>
      </c>
      <c r="AE162" s="37"/>
    </row>
    <row r="165" spans="1:54" ht="33.75" x14ac:dyDescent="0.25">
      <c r="A165" s="12" t="str">
        <f>$B$4</f>
        <v>NFL CREWNECK</v>
      </c>
      <c r="B165" s="13" t="s">
        <v>205</v>
      </c>
      <c r="C165" s="14" t="str">
        <f t="shared" ref="C165:D165" si="144">C$11</f>
        <v>CAN - TOP</v>
      </c>
      <c r="D165" s="14" t="str">
        <f t="shared" si="144"/>
        <v>CAN - MRK</v>
      </c>
      <c r="E165" s="14" t="str">
        <f>E$11</f>
        <v>CAN - Fanatics US</v>
      </c>
      <c r="F165" s="14" t="str">
        <f t="shared" ref="F165:P165" si="145">F$11</f>
        <v>CAN - Fanatics CAN</v>
      </c>
      <c r="G165" s="14" t="str">
        <f t="shared" si="145"/>
        <v>CAN - Fanatics INT</v>
      </c>
      <c r="H165" s="14" t="str">
        <f t="shared" si="145"/>
        <v>Fanatics In-Venue</v>
      </c>
      <c r="I165" s="14" t="str">
        <f t="shared" si="145"/>
        <v>Team/Venue 1</v>
      </c>
      <c r="J165" s="14" t="str">
        <f t="shared" si="145"/>
        <v>Team/Venue 2</v>
      </c>
      <c r="K165" s="14" t="str">
        <f t="shared" si="145"/>
        <v>Team/Venue 3</v>
      </c>
      <c r="L165" s="14" t="str">
        <f t="shared" si="145"/>
        <v>Team/Venue 4</v>
      </c>
      <c r="M165" s="14" t="str">
        <f t="shared" si="145"/>
        <v>Team/Venue 5</v>
      </c>
      <c r="N165" s="14" t="str">
        <f t="shared" si="145"/>
        <v>Team/Venue 6</v>
      </c>
      <c r="O165" s="14" t="str">
        <f t="shared" si="145"/>
        <v>CAN - CONTRACTUAL</v>
      </c>
      <c r="P165" s="15" t="str">
        <f t="shared" si="145"/>
        <v>CAN - ECA</v>
      </c>
      <c r="Q165" s="15" t="s">
        <v>25</v>
      </c>
      <c r="R165" s="15" t="s">
        <v>26</v>
      </c>
      <c r="S165" s="15" t="s">
        <v>27</v>
      </c>
      <c r="T165" s="15" t="s">
        <v>28</v>
      </c>
      <c r="U165" s="15" t="s">
        <v>29</v>
      </c>
      <c r="V165" s="15" t="s">
        <v>30</v>
      </c>
      <c r="W165" s="15" t="s">
        <v>31</v>
      </c>
      <c r="X165" s="16" t="s">
        <v>32</v>
      </c>
      <c r="Y165" s="16" t="s">
        <v>33</v>
      </c>
      <c r="Z165" s="16" t="s">
        <v>34</v>
      </c>
      <c r="AA165" s="16" t="s">
        <v>35</v>
      </c>
      <c r="AB165" s="17" t="s">
        <v>36</v>
      </c>
      <c r="AC165" s="18" t="s">
        <v>37</v>
      </c>
      <c r="AD165" s="19" t="s">
        <v>38</v>
      </c>
      <c r="AE165" s="4"/>
    </row>
    <row r="166" spans="1:54" x14ac:dyDescent="0.25">
      <c r="A166" s="25" t="s">
        <v>206</v>
      </c>
      <c r="B166" s="26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8">
        <f t="shared" ref="AC166:AC175" si="146">SUM(C166:AB166)</f>
        <v>0</v>
      </c>
      <c r="AD166" s="29">
        <f t="shared" ref="AD166:AD175" si="147">B166-AC166</f>
        <v>0</v>
      </c>
    </row>
    <row r="167" spans="1:54" x14ac:dyDescent="0.25">
      <c r="A167" s="35" t="s">
        <v>43</v>
      </c>
      <c r="B167" s="31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8">
        <f t="shared" si="146"/>
        <v>0</v>
      </c>
      <c r="AD167" s="29">
        <f t="shared" si="147"/>
        <v>0</v>
      </c>
      <c r="AS167" s="2" t="str">
        <f>B165</f>
        <v xml:space="preserve">ASH HEATHER GREY - STEELERS	</v>
      </c>
      <c r="AT167" s="35" t="s">
        <v>70</v>
      </c>
      <c r="AU167" s="35" t="s">
        <v>56</v>
      </c>
      <c r="AV167" s="35" t="s">
        <v>58</v>
      </c>
      <c r="AW167" s="35" t="s">
        <v>60</v>
      </c>
      <c r="AX167" s="35" t="s">
        <v>62</v>
      </c>
      <c r="AY167" s="35" t="s">
        <v>64</v>
      </c>
      <c r="AZ167" s="35" t="s">
        <v>66</v>
      </c>
      <c r="BA167" s="35" t="s">
        <v>68</v>
      </c>
    </row>
    <row r="168" spans="1:54" x14ac:dyDescent="0.25">
      <c r="A168" s="25" t="s">
        <v>44</v>
      </c>
      <c r="B168" s="31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31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8">
        <f t="shared" si="146"/>
        <v>0</v>
      </c>
      <c r="AD168" s="29">
        <f t="shared" si="147"/>
        <v>0</v>
      </c>
      <c r="AE168" s="2" t="str">
        <f>AS167</f>
        <v xml:space="preserve">ASH HEATHER GREY - STEELERS	</v>
      </c>
      <c r="AS168" s="37" t="s">
        <v>52</v>
      </c>
      <c r="AT168" s="28">
        <f>AC168</f>
        <v>0</v>
      </c>
      <c r="AU168" s="28">
        <f>AC169</f>
        <v>2</v>
      </c>
      <c r="AV168" s="28">
        <f>AC170</f>
        <v>15</v>
      </c>
      <c r="AW168" s="28">
        <f>AC171</f>
        <v>36</v>
      </c>
      <c r="AX168" s="28">
        <f>AC172</f>
        <v>46</v>
      </c>
      <c r="AY168" s="28">
        <f>AC173</f>
        <v>29</v>
      </c>
      <c r="AZ168" s="28">
        <f>AC174</f>
        <v>17</v>
      </c>
      <c r="BA168" s="28">
        <f>AC175</f>
        <v>5</v>
      </c>
      <c r="BB168" s="39">
        <f>AC176</f>
        <v>150</v>
      </c>
    </row>
    <row r="169" spans="1:54" ht="15" x14ac:dyDescent="0.25">
      <c r="A169" s="25" t="s">
        <v>45</v>
      </c>
      <c r="B169" s="31">
        <v>2</v>
      </c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>
        <v>1</v>
      </c>
      <c r="P169" s="31">
        <v>1</v>
      </c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8">
        <f t="shared" si="146"/>
        <v>2</v>
      </c>
      <c r="AD169" s="29">
        <f t="shared" si="147"/>
        <v>0</v>
      </c>
      <c r="AE169"/>
    </row>
    <row r="170" spans="1:54" ht="15" x14ac:dyDescent="0.25">
      <c r="A170" s="25" t="s">
        <v>46</v>
      </c>
      <c r="B170" s="31">
        <v>15</v>
      </c>
      <c r="C170" s="27"/>
      <c r="D170" s="27"/>
      <c r="E170" s="27">
        <v>6</v>
      </c>
      <c r="F170" s="27"/>
      <c r="G170" s="27"/>
      <c r="H170" s="27"/>
      <c r="I170" s="27">
        <v>1</v>
      </c>
      <c r="J170" s="27"/>
      <c r="K170" s="27"/>
      <c r="L170" s="27"/>
      <c r="M170" s="27"/>
      <c r="N170" s="27"/>
      <c r="O170" s="27"/>
      <c r="P170" s="31">
        <v>8</v>
      </c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8">
        <f t="shared" si="146"/>
        <v>15</v>
      </c>
      <c r="AD170" s="29">
        <f t="shared" si="147"/>
        <v>0</v>
      </c>
      <c r="AE170"/>
    </row>
    <row r="171" spans="1:54" ht="15" x14ac:dyDescent="0.25">
      <c r="A171" s="25" t="s">
        <v>47</v>
      </c>
      <c r="B171" s="31">
        <v>36</v>
      </c>
      <c r="C171" s="27">
        <v>1</v>
      </c>
      <c r="D171" s="27">
        <v>1</v>
      </c>
      <c r="E171" s="27">
        <v>16</v>
      </c>
      <c r="F171" s="27"/>
      <c r="G171" s="27"/>
      <c r="H171" s="27"/>
      <c r="I171" s="27">
        <v>4</v>
      </c>
      <c r="J171" s="27"/>
      <c r="K171" s="27"/>
      <c r="L171" s="27"/>
      <c r="M171" s="27"/>
      <c r="N171" s="27"/>
      <c r="O171" s="27"/>
      <c r="P171" s="31">
        <v>14</v>
      </c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8">
        <f t="shared" si="146"/>
        <v>36</v>
      </c>
      <c r="AD171" s="29">
        <f t="shared" si="147"/>
        <v>0</v>
      </c>
      <c r="AE171"/>
    </row>
    <row r="172" spans="1:54" ht="15" x14ac:dyDescent="0.25">
      <c r="A172" s="25" t="s">
        <v>48</v>
      </c>
      <c r="B172" s="31">
        <v>46</v>
      </c>
      <c r="C172" s="27"/>
      <c r="D172" s="27">
        <v>1</v>
      </c>
      <c r="E172" s="27">
        <v>23</v>
      </c>
      <c r="F172" s="27"/>
      <c r="G172" s="27"/>
      <c r="H172" s="27"/>
      <c r="I172" s="27">
        <v>8</v>
      </c>
      <c r="J172" s="27"/>
      <c r="K172" s="27"/>
      <c r="L172" s="27"/>
      <c r="M172" s="27"/>
      <c r="N172" s="27"/>
      <c r="O172" s="27"/>
      <c r="P172" s="31">
        <v>14</v>
      </c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8">
        <f t="shared" si="146"/>
        <v>46</v>
      </c>
      <c r="AD172" s="29">
        <f t="shared" si="147"/>
        <v>0</v>
      </c>
      <c r="AE172"/>
    </row>
    <row r="173" spans="1:54" x14ac:dyDescent="0.25">
      <c r="A173" s="25" t="s">
        <v>49</v>
      </c>
      <c r="B173" s="31">
        <v>29</v>
      </c>
      <c r="C173" s="27"/>
      <c r="D173" s="27"/>
      <c r="E173" s="27">
        <v>15</v>
      </c>
      <c r="F173" s="27"/>
      <c r="G173" s="27"/>
      <c r="H173" s="27"/>
      <c r="I173" s="27">
        <v>6</v>
      </c>
      <c r="J173" s="27"/>
      <c r="K173" s="27"/>
      <c r="L173" s="27"/>
      <c r="M173" s="27"/>
      <c r="N173" s="27"/>
      <c r="O173" s="27">
        <v>2</v>
      </c>
      <c r="P173" s="31">
        <v>6</v>
      </c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8">
        <f t="shared" si="146"/>
        <v>29</v>
      </c>
      <c r="AD173" s="29">
        <f t="shared" si="147"/>
        <v>0</v>
      </c>
      <c r="AE173" s="37"/>
    </row>
    <row r="174" spans="1:54" x14ac:dyDescent="0.25">
      <c r="A174" s="25" t="s">
        <v>50</v>
      </c>
      <c r="B174" s="31">
        <v>17</v>
      </c>
      <c r="C174" s="27"/>
      <c r="D174" s="27"/>
      <c r="E174" s="27">
        <v>9</v>
      </c>
      <c r="F174" s="27"/>
      <c r="G174" s="27"/>
      <c r="H174" s="27"/>
      <c r="I174" s="27">
        <v>4</v>
      </c>
      <c r="J174" s="27"/>
      <c r="K174" s="27"/>
      <c r="L174" s="27"/>
      <c r="M174" s="27"/>
      <c r="N174" s="27"/>
      <c r="O174" s="27"/>
      <c r="P174" s="31">
        <v>4</v>
      </c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8">
        <f t="shared" si="146"/>
        <v>17</v>
      </c>
      <c r="AD174" s="29">
        <f t="shared" si="147"/>
        <v>0</v>
      </c>
      <c r="AE174" s="37"/>
    </row>
    <row r="175" spans="1:54" x14ac:dyDescent="0.25">
      <c r="A175" s="25" t="s">
        <v>51</v>
      </c>
      <c r="B175" s="31">
        <v>5</v>
      </c>
      <c r="C175" s="27"/>
      <c r="D175" s="27"/>
      <c r="E175" s="27">
        <v>3</v>
      </c>
      <c r="F175" s="27"/>
      <c r="G175" s="27"/>
      <c r="H175" s="27"/>
      <c r="I175" s="27">
        <v>2</v>
      </c>
      <c r="J175" s="27"/>
      <c r="K175" s="27"/>
      <c r="L175" s="27"/>
      <c r="M175" s="27"/>
      <c r="N175" s="27"/>
      <c r="O175" s="27"/>
      <c r="P175" s="31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8">
        <f t="shared" si="146"/>
        <v>5</v>
      </c>
      <c r="AD175" s="29">
        <f t="shared" si="147"/>
        <v>0</v>
      </c>
      <c r="AE175" s="37"/>
    </row>
    <row r="176" spans="1:54" x14ac:dyDescent="0.25">
      <c r="A176" s="35" t="s">
        <v>52</v>
      </c>
      <c r="B176" s="39">
        <f>SUM(B166:B175)</f>
        <v>150</v>
      </c>
      <c r="C176" s="39">
        <f t="shared" ref="C176:AB176" si="148">SUM(C166:C175)</f>
        <v>1</v>
      </c>
      <c r="D176" s="39">
        <f t="shared" si="148"/>
        <v>2</v>
      </c>
      <c r="E176" s="39">
        <f t="shared" si="148"/>
        <v>72</v>
      </c>
      <c r="F176" s="39">
        <f t="shared" si="148"/>
        <v>0</v>
      </c>
      <c r="G176" s="39">
        <f t="shared" si="148"/>
        <v>0</v>
      </c>
      <c r="H176" s="39">
        <f t="shared" si="148"/>
        <v>0</v>
      </c>
      <c r="I176" s="39">
        <f t="shared" si="148"/>
        <v>25</v>
      </c>
      <c r="J176" s="39">
        <f t="shared" si="148"/>
        <v>0</v>
      </c>
      <c r="K176" s="39">
        <f t="shared" si="148"/>
        <v>0</v>
      </c>
      <c r="L176" s="39">
        <f t="shared" si="148"/>
        <v>0</v>
      </c>
      <c r="M176" s="39">
        <f t="shared" si="148"/>
        <v>0</v>
      </c>
      <c r="N176" s="39">
        <f t="shared" si="148"/>
        <v>0</v>
      </c>
      <c r="O176" s="39">
        <f t="shared" si="148"/>
        <v>3</v>
      </c>
      <c r="P176" s="39">
        <f t="shared" si="148"/>
        <v>47</v>
      </c>
      <c r="Q176" s="39">
        <f t="shared" si="148"/>
        <v>0</v>
      </c>
      <c r="R176" s="39">
        <f t="shared" si="148"/>
        <v>0</v>
      </c>
      <c r="S176" s="39">
        <f t="shared" si="148"/>
        <v>0</v>
      </c>
      <c r="T176" s="39">
        <f t="shared" si="148"/>
        <v>0</v>
      </c>
      <c r="U176" s="39">
        <f t="shared" si="148"/>
        <v>0</v>
      </c>
      <c r="V176" s="39">
        <f t="shared" si="148"/>
        <v>0</v>
      </c>
      <c r="W176" s="39">
        <f t="shared" si="148"/>
        <v>0</v>
      </c>
      <c r="X176" s="39">
        <f t="shared" si="148"/>
        <v>0</v>
      </c>
      <c r="Y176" s="39">
        <f t="shared" si="148"/>
        <v>0</v>
      </c>
      <c r="Z176" s="39">
        <f t="shared" si="148"/>
        <v>0</v>
      </c>
      <c r="AA176" s="39">
        <f t="shared" si="148"/>
        <v>0</v>
      </c>
      <c r="AB176" s="39">
        <f t="shared" si="148"/>
        <v>0</v>
      </c>
      <c r="AC176" s="39">
        <f>SUM(AC166:AC175)</f>
        <v>150</v>
      </c>
      <c r="AD176" s="31">
        <f>SUM(AD166:AD175)</f>
        <v>0</v>
      </c>
      <c r="AE176" s="37"/>
    </row>
    <row r="179" spans="1:54" ht="33.75" x14ac:dyDescent="0.25">
      <c r="A179" s="12" t="str">
        <f>$B$4</f>
        <v>NFL CREWNECK</v>
      </c>
      <c r="B179" s="13" t="s">
        <v>207</v>
      </c>
      <c r="C179" s="14" t="str">
        <f t="shared" ref="C179:D179" si="149">C$11</f>
        <v>CAN - TOP</v>
      </c>
      <c r="D179" s="14" t="str">
        <f t="shared" si="149"/>
        <v>CAN - MRK</v>
      </c>
      <c r="E179" s="14" t="str">
        <f>E$11</f>
        <v>CAN - Fanatics US</v>
      </c>
      <c r="F179" s="14" t="str">
        <f t="shared" ref="F179:P179" si="150">F$11</f>
        <v>CAN - Fanatics CAN</v>
      </c>
      <c r="G179" s="14" t="str">
        <f t="shared" si="150"/>
        <v>CAN - Fanatics INT</v>
      </c>
      <c r="H179" s="14" t="str">
        <f t="shared" si="150"/>
        <v>Fanatics In-Venue</v>
      </c>
      <c r="I179" s="14" t="str">
        <f t="shared" si="150"/>
        <v>Team/Venue 1</v>
      </c>
      <c r="J179" s="14" t="str">
        <f t="shared" si="150"/>
        <v>Team/Venue 2</v>
      </c>
      <c r="K179" s="14" t="str">
        <f t="shared" si="150"/>
        <v>Team/Venue 3</v>
      </c>
      <c r="L179" s="14" t="str">
        <f t="shared" si="150"/>
        <v>Team/Venue 4</v>
      </c>
      <c r="M179" s="14" t="str">
        <f t="shared" si="150"/>
        <v>Team/Venue 5</v>
      </c>
      <c r="N179" s="14" t="str">
        <f t="shared" si="150"/>
        <v>Team/Venue 6</v>
      </c>
      <c r="O179" s="14" t="str">
        <f t="shared" si="150"/>
        <v>CAN - CONTRACTUAL</v>
      </c>
      <c r="P179" s="15" t="str">
        <f t="shared" si="150"/>
        <v>CAN - ECA</v>
      </c>
      <c r="Q179" s="15" t="s">
        <v>25</v>
      </c>
      <c r="R179" s="15" t="s">
        <v>26</v>
      </c>
      <c r="S179" s="15" t="s">
        <v>27</v>
      </c>
      <c r="T179" s="15" t="s">
        <v>28</v>
      </c>
      <c r="U179" s="15" t="s">
        <v>29</v>
      </c>
      <c r="V179" s="15" t="s">
        <v>30</v>
      </c>
      <c r="W179" s="15" t="s">
        <v>31</v>
      </c>
      <c r="X179" s="16" t="s">
        <v>32</v>
      </c>
      <c r="Y179" s="16" t="s">
        <v>33</v>
      </c>
      <c r="Z179" s="16" t="s">
        <v>34</v>
      </c>
      <c r="AA179" s="16" t="s">
        <v>35</v>
      </c>
      <c r="AB179" s="17" t="s">
        <v>36</v>
      </c>
      <c r="AC179" s="18" t="s">
        <v>37</v>
      </c>
      <c r="AD179" s="19" t="s">
        <v>38</v>
      </c>
      <c r="AE179" s="4"/>
    </row>
    <row r="180" spans="1:54" x14ac:dyDescent="0.25">
      <c r="A180" s="25" t="s">
        <v>208</v>
      </c>
      <c r="B180" s="26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8">
        <f t="shared" ref="AC180:AC189" si="151">SUM(C180:AB180)</f>
        <v>0</v>
      </c>
      <c r="AD180" s="29">
        <f t="shared" ref="AD180:AD189" si="152">B180-AC180</f>
        <v>0</v>
      </c>
    </row>
    <row r="181" spans="1:54" x14ac:dyDescent="0.25">
      <c r="A181" s="35" t="s">
        <v>43</v>
      </c>
      <c r="B181" s="31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8">
        <f t="shared" si="151"/>
        <v>0</v>
      </c>
      <c r="AD181" s="29">
        <f t="shared" si="152"/>
        <v>0</v>
      </c>
      <c r="AS181" s="2" t="str">
        <f>B179</f>
        <v xml:space="preserve">ASH HEATHER GREY - 49ERS	</v>
      </c>
      <c r="AT181" s="35" t="s">
        <v>70</v>
      </c>
      <c r="AU181" s="35" t="s">
        <v>56</v>
      </c>
      <c r="AV181" s="35" t="s">
        <v>58</v>
      </c>
      <c r="AW181" s="35" t="s">
        <v>60</v>
      </c>
      <c r="AX181" s="35" t="s">
        <v>62</v>
      </c>
      <c r="AY181" s="35" t="s">
        <v>64</v>
      </c>
      <c r="AZ181" s="35" t="s">
        <v>66</v>
      </c>
      <c r="BA181" s="35" t="s">
        <v>68</v>
      </c>
    </row>
    <row r="182" spans="1:54" x14ac:dyDescent="0.25">
      <c r="A182" s="25" t="s">
        <v>44</v>
      </c>
      <c r="B182" s="31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31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8">
        <f t="shared" si="151"/>
        <v>0</v>
      </c>
      <c r="AD182" s="29">
        <f t="shared" si="152"/>
        <v>0</v>
      </c>
      <c r="AE182" s="2" t="str">
        <f>AS181</f>
        <v xml:space="preserve">ASH HEATHER GREY - 49ERS	</v>
      </c>
      <c r="AS182" s="37" t="s">
        <v>52</v>
      </c>
      <c r="AT182" s="28">
        <f>AC182</f>
        <v>0</v>
      </c>
      <c r="AU182" s="28">
        <f>AC183</f>
        <v>2</v>
      </c>
      <c r="AV182" s="28">
        <f>AC184</f>
        <v>16</v>
      </c>
      <c r="AW182" s="28">
        <f>AC185</f>
        <v>37</v>
      </c>
      <c r="AX182" s="28">
        <f>AC186</f>
        <v>46</v>
      </c>
      <c r="AY182" s="28">
        <f>AC187</f>
        <v>30</v>
      </c>
      <c r="AZ182" s="28">
        <f>AC188</f>
        <v>16</v>
      </c>
      <c r="BA182" s="28">
        <f>AC189</f>
        <v>3</v>
      </c>
      <c r="BB182" s="39">
        <f>AC190</f>
        <v>150</v>
      </c>
    </row>
    <row r="183" spans="1:54" ht="15" x14ac:dyDescent="0.25">
      <c r="A183" s="25" t="s">
        <v>45</v>
      </c>
      <c r="B183" s="31">
        <v>2</v>
      </c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31">
        <v>2</v>
      </c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8">
        <f t="shared" si="151"/>
        <v>2</v>
      </c>
      <c r="AD183" s="29">
        <f t="shared" si="152"/>
        <v>0</v>
      </c>
      <c r="AE183"/>
    </row>
    <row r="184" spans="1:54" ht="15" x14ac:dyDescent="0.25">
      <c r="A184" s="25" t="s">
        <v>46</v>
      </c>
      <c r="B184" s="31">
        <v>16</v>
      </c>
      <c r="C184" s="27"/>
      <c r="D184" s="27"/>
      <c r="E184" s="27">
        <v>6</v>
      </c>
      <c r="F184" s="27">
        <v>2</v>
      </c>
      <c r="G184" s="27"/>
      <c r="H184" s="27"/>
      <c r="I184" s="27"/>
      <c r="J184" s="27"/>
      <c r="K184" s="27"/>
      <c r="L184" s="27"/>
      <c r="M184" s="27"/>
      <c r="N184" s="27"/>
      <c r="O184" s="27">
        <v>1</v>
      </c>
      <c r="P184" s="31">
        <v>7</v>
      </c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8">
        <f t="shared" si="151"/>
        <v>16</v>
      </c>
      <c r="AD184" s="29">
        <f t="shared" si="152"/>
        <v>0</v>
      </c>
      <c r="AE184"/>
    </row>
    <row r="185" spans="1:54" ht="15" x14ac:dyDescent="0.25">
      <c r="A185" s="25" t="s">
        <v>47</v>
      </c>
      <c r="B185" s="31">
        <v>37</v>
      </c>
      <c r="C185" s="27">
        <v>1</v>
      </c>
      <c r="D185" s="27">
        <v>1</v>
      </c>
      <c r="E185" s="27">
        <v>16</v>
      </c>
      <c r="F185" s="27">
        <v>5</v>
      </c>
      <c r="G185" s="27"/>
      <c r="H185" s="27"/>
      <c r="I185" s="27"/>
      <c r="J185" s="27"/>
      <c r="K185" s="27"/>
      <c r="L185" s="27"/>
      <c r="M185" s="27"/>
      <c r="N185" s="27"/>
      <c r="O185" s="27">
        <v>1</v>
      </c>
      <c r="P185" s="31">
        <v>13</v>
      </c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8">
        <f t="shared" si="151"/>
        <v>37</v>
      </c>
      <c r="AD185" s="29">
        <f t="shared" si="152"/>
        <v>0</v>
      </c>
      <c r="AE185"/>
    </row>
    <row r="186" spans="1:54" ht="15" x14ac:dyDescent="0.25">
      <c r="A186" s="25" t="s">
        <v>48</v>
      </c>
      <c r="B186" s="31">
        <v>46</v>
      </c>
      <c r="C186" s="27"/>
      <c r="D186" s="27">
        <v>1</v>
      </c>
      <c r="E186" s="27">
        <v>23</v>
      </c>
      <c r="F186" s="27">
        <v>8</v>
      </c>
      <c r="G186" s="27"/>
      <c r="H186" s="27"/>
      <c r="I186" s="27"/>
      <c r="J186" s="27"/>
      <c r="K186" s="27"/>
      <c r="L186" s="27"/>
      <c r="M186" s="27"/>
      <c r="N186" s="27"/>
      <c r="O186" s="27">
        <v>1</v>
      </c>
      <c r="P186" s="31">
        <v>13</v>
      </c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8">
        <f t="shared" si="151"/>
        <v>46</v>
      </c>
      <c r="AD186" s="29">
        <f t="shared" si="152"/>
        <v>0</v>
      </c>
      <c r="AE186"/>
    </row>
    <row r="187" spans="1:54" x14ac:dyDescent="0.25">
      <c r="A187" s="25" t="s">
        <v>49</v>
      </c>
      <c r="B187" s="31">
        <v>30</v>
      </c>
      <c r="C187" s="27"/>
      <c r="D187" s="27"/>
      <c r="E187" s="27">
        <v>15</v>
      </c>
      <c r="F187" s="27">
        <v>7</v>
      </c>
      <c r="G187" s="27"/>
      <c r="H187" s="27"/>
      <c r="I187" s="27"/>
      <c r="J187" s="27"/>
      <c r="K187" s="27"/>
      <c r="L187" s="27"/>
      <c r="M187" s="27"/>
      <c r="N187" s="27"/>
      <c r="O187" s="27"/>
      <c r="P187" s="31">
        <v>8</v>
      </c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8">
        <f t="shared" si="151"/>
        <v>30</v>
      </c>
      <c r="AD187" s="29">
        <f t="shared" si="152"/>
        <v>0</v>
      </c>
      <c r="AE187" s="37"/>
    </row>
    <row r="188" spans="1:54" x14ac:dyDescent="0.25">
      <c r="A188" s="25" t="s">
        <v>50</v>
      </c>
      <c r="B188" s="31">
        <v>16</v>
      </c>
      <c r="C188" s="27"/>
      <c r="D188" s="27"/>
      <c r="E188" s="27">
        <v>9</v>
      </c>
      <c r="F188" s="27">
        <v>3</v>
      </c>
      <c r="G188" s="27"/>
      <c r="H188" s="27"/>
      <c r="I188" s="27"/>
      <c r="J188" s="27"/>
      <c r="K188" s="27"/>
      <c r="L188" s="27"/>
      <c r="M188" s="27"/>
      <c r="N188" s="27"/>
      <c r="O188" s="27"/>
      <c r="P188" s="31">
        <v>4</v>
      </c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8">
        <f t="shared" si="151"/>
        <v>16</v>
      </c>
      <c r="AD188" s="29">
        <f t="shared" si="152"/>
        <v>0</v>
      </c>
      <c r="AE188" s="37"/>
    </row>
    <row r="189" spans="1:54" x14ac:dyDescent="0.25">
      <c r="A189" s="25" t="s">
        <v>51</v>
      </c>
      <c r="B189" s="31">
        <v>3</v>
      </c>
      <c r="C189" s="27"/>
      <c r="D189" s="27"/>
      <c r="E189" s="27">
        <v>3</v>
      </c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31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8">
        <f t="shared" si="151"/>
        <v>3</v>
      </c>
      <c r="AD189" s="29">
        <f t="shared" si="152"/>
        <v>0</v>
      </c>
      <c r="AE189" s="37"/>
    </row>
    <row r="190" spans="1:54" x14ac:dyDescent="0.25">
      <c r="A190" s="35" t="s">
        <v>52</v>
      </c>
      <c r="B190" s="39">
        <f>SUM(B180:B189)</f>
        <v>150</v>
      </c>
      <c r="C190" s="39">
        <f t="shared" ref="C190:AB190" si="153">SUM(C180:C189)</f>
        <v>1</v>
      </c>
      <c r="D190" s="39">
        <f t="shared" si="153"/>
        <v>2</v>
      </c>
      <c r="E190" s="39">
        <f t="shared" si="153"/>
        <v>72</v>
      </c>
      <c r="F190" s="39">
        <f t="shared" si="153"/>
        <v>25</v>
      </c>
      <c r="G190" s="39">
        <f t="shared" si="153"/>
        <v>0</v>
      </c>
      <c r="H190" s="39">
        <f t="shared" si="153"/>
        <v>0</v>
      </c>
      <c r="I190" s="39">
        <f t="shared" si="153"/>
        <v>0</v>
      </c>
      <c r="J190" s="39">
        <f t="shared" si="153"/>
        <v>0</v>
      </c>
      <c r="K190" s="39">
        <f t="shared" si="153"/>
        <v>0</v>
      </c>
      <c r="L190" s="39">
        <f t="shared" si="153"/>
        <v>0</v>
      </c>
      <c r="M190" s="39">
        <f t="shared" si="153"/>
        <v>0</v>
      </c>
      <c r="N190" s="39">
        <f t="shared" si="153"/>
        <v>0</v>
      </c>
      <c r="O190" s="39">
        <f t="shared" si="153"/>
        <v>3</v>
      </c>
      <c r="P190" s="39">
        <f t="shared" si="153"/>
        <v>47</v>
      </c>
      <c r="Q190" s="39">
        <f t="shared" si="153"/>
        <v>0</v>
      </c>
      <c r="R190" s="39">
        <f t="shared" si="153"/>
        <v>0</v>
      </c>
      <c r="S190" s="39">
        <f t="shared" si="153"/>
        <v>0</v>
      </c>
      <c r="T190" s="39">
        <f t="shared" si="153"/>
        <v>0</v>
      </c>
      <c r="U190" s="39">
        <f t="shared" si="153"/>
        <v>0</v>
      </c>
      <c r="V190" s="39">
        <f t="shared" si="153"/>
        <v>0</v>
      </c>
      <c r="W190" s="39">
        <f t="shared" si="153"/>
        <v>0</v>
      </c>
      <c r="X190" s="39">
        <f t="shared" si="153"/>
        <v>0</v>
      </c>
      <c r="Y190" s="39">
        <f t="shared" si="153"/>
        <v>0</v>
      </c>
      <c r="Z190" s="39">
        <f t="shared" si="153"/>
        <v>0</v>
      </c>
      <c r="AA190" s="39">
        <f t="shared" si="153"/>
        <v>0</v>
      </c>
      <c r="AB190" s="39">
        <f t="shared" si="153"/>
        <v>0</v>
      </c>
      <c r="AC190" s="39">
        <f>SUM(AC180:AC189)</f>
        <v>150</v>
      </c>
      <c r="AD190" s="31">
        <f>SUM(AD180:AD189)</f>
        <v>0</v>
      </c>
      <c r="AE190" s="37"/>
    </row>
    <row r="193" spans="1:54" ht="33.75" x14ac:dyDescent="0.25">
      <c r="A193" s="12" t="str">
        <f>$B$4</f>
        <v>NFL CREWNECK</v>
      </c>
      <c r="B193" s="13" t="s">
        <v>209</v>
      </c>
      <c r="C193" s="14" t="str">
        <f t="shared" ref="C193:D193" si="154">C$11</f>
        <v>CAN - TOP</v>
      </c>
      <c r="D193" s="14" t="str">
        <f t="shared" si="154"/>
        <v>CAN - MRK</v>
      </c>
      <c r="E193" s="14" t="str">
        <f>E$11</f>
        <v>CAN - Fanatics US</v>
      </c>
      <c r="F193" s="14" t="str">
        <f t="shared" ref="F193:P193" si="155">F$11</f>
        <v>CAN - Fanatics CAN</v>
      </c>
      <c r="G193" s="14" t="str">
        <f t="shared" si="155"/>
        <v>CAN - Fanatics INT</v>
      </c>
      <c r="H193" s="14" t="str">
        <f t="shared" si="155"/>
        <v>Fanatics In-Venue</v>
      </c>
      <c r="I193" s="14" t="str">
        <f t="shared" si="155"/>
        <v>Team/Venue 1</v>
      </c>
      <c r="J193" s="14" t="str">
        <f t="shared" si="155"/>
        <v>Team/Venue 2</v>
      </c>
      <c r="K193" s="14" t="str">
        <f t="shared" si="155"/>
        <v>Team/Venue 3</v>
      </c>
      <c r="L193" s="14" t="str">
        <f t="shared" si="155"/>
        <v>Team/Venue 4</v>
      </c>
      <c r="M193" s="14" t="str">
        <f t="shared" si="155"/>
        <v>Team/Venue 5</v>
      </c>
      <c r="N193" s="14" t="str">
        <f t="shared" si="155"/>
        <v>Team/Venue 6</v>
      </c>
      <c r="O193" s="14" t="str">
        <f t="shared" si="155"/>
        <v>CAN - CONTRACTUAL</v>
      </c>
      <c r="P193" s="15" t="str">
        <f t="shared" si="155"/>
        <v>CAN - ECA</v>
      </c>
      <c r="Q193" s="15" t="s">
        <v>25</v>
      </c>
      <c r="R193" s="15" t="s">
        <v>26</v>
      </c>
      <c r="S193" s="15" t="s">
        <v>27</v>
      </c>
      <c r="T193" s="15" t="s">
        <v>28</v>
      </c>
      <c r="U193" s="15" t="s">
        <v>29</v>
      </c>
      <c r="V193" s="15" t="s">
        <v>30</v>
      </c>
      <c r="W193" s="15" t="s">
        <v>31</v>
      </c>
      <c r="X193" s="16" t="s">
        <v>32</v>
      </c>
      <c r="Y193" s="16" t="s">
        <v>33</v>
      </c>
      <c r="Z193" s="16" t="s">
        <v>34</v>
      </c>
      <c r="AA193" s="16" t="s">
        <v>35</v>
      </c>
      <c r="AB193" s="17" t="s">
        <v>36</v>
      </c>
      <c r="AC193" s="18" t="s">
        <v>37</v>
      </c>
      <c r="AD193" s="19" t="s">
        <v>38</v>
      </c>
      <c r="AE193" s="4"/>
    </row>
    <row r="194" spans="1:54" x14ac:dyDescent="0.25">
      <c r="A194" s="25" t="s">
        <v>210</v>
      </c>
      <c r="B194" s="26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8">
        <f t="shared" ref="AC194:AC203" si="156">SUM(C194:AB194)</f>
        <v>0</v>
      </c>
      <c r="AD194" s="29">
        <f t="shared" ref="AD194:AD203" si="157">B194-AC194</f>
        <v>0</v>
      </c>
    </row>
    <row r="195" spans="1:54" x14ac:dyDescent="0.25">
      <c r="A195" s="35" t="s">
        <v>43</v>
      </c>
      <c r="B195" s="31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8">
        <f t="shared" si="156"/>
        <v>0</v>
      </c>
      <c r="AD195" s="29">
        <f t="shared" si="157"/>
        <v>0</v>
      </c>
      <c r="AS195" s="2" t="str">
        <f>B193</f>
        <v xml:space="preserve">ASH HEATHER GREY - SEAHAWKS	</v>
      </c>
      <c r="AT195" s="35" t="s">
        <v>70</v>
      </c>
      <c r="AU195" s="35" t="s">
        <v>56</v>
      </c>
      <c r="AV195" s="35" t="s">
        <v>58</v>
      </c>
      <c r="AW195" s="35" t="s">
        <v>60</v>
      </c>
      <c r="AX195" s="35" t="s">
        <v>62</v>
      </c>
      <c r="AY195" s="35" t="s">
        <v>64</v>
      </c>
      <c r="AZ195" s="35" t="s">
        <v>66</v>
      </c>
      <c r="BA195" s="35" t="s">
        <v>68</v>
      </c>
    </row>
    <row r="196" spans="1:54" x14ac:dyDescent="0.25">
      <c r="A196" s="25" t="s">
        <v>44</v>
      </c>
      <c r="B196" s="31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31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8">
        <f t="shared" si="156"/>
        <v>0</v>
      </c>
      <c r="AD196" s="29">
        <f t="shared" si="157"/>
        <v>0</v>
      </c>
      <c r="AE196" s="2" t="str">
        <f>AS195</f>
        <v xml:space="preserve">ASH HEATHER GREY - SEAHAWKS	</v>
      </c>
      <c r="AS196" s="37" t="s">
        <v>52</v>
      </c>
      <c r="AT196" s="28">
        <f>AC196</f>
        <v>0</v>
      </c>
      <c r="AU196" s="28">
        <f>AC197</f>
        <v>2</v>
      </c>
      <c r="AV196" s="28">
        <f>AC198</f>
        <v>14</v>
      </c>
      <c r="AW196" s="28">
        <f>AC199</f>
        <v>32</v>
      </c>
      <c r="AX196" s="28">
        <f>AC200</f>
        <v>39</v>
      </c>
      <c r="AY196" s="28">
        <f>AC201</f>
        <v>26</v>
      </c>
      <c r="AZ196" s="28">
        <f>AC202</f>
        <v>13</v>
      </c>
      <c r="BA196" s="28">
        <f>AC203</f>
        <v>2</v>
      </c>
      <c r="BB196" s="39">
        <f>AC204</f>
        <v>128</v>
      </c>
    </row>
    <row r="197" spans="1:54" ht="15" x14ac:dyDescent="0.25">
      <c r="A197" s="25" t="s">
        <v>45</v>
      </c>
      <c r="B197" s="31">
        <v>2</v>
      </c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31">
        <v>2</v>
      </c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8">
        <f t="shared" si="156"/>
        <v>2</v>
      </c>
      <c r="AD197" s="29">
        <f t="shared" si="157"/>
        <v>0</v>
      </c>
      <c r="AE197"/>
    </row>
    <row r="198" spans="1:54" ht="15" x14ac:dyDescent="0.25">
      <c r="A198" s="25" t="s">
        <v>46</v>
      </c>
      <c r="B198" s="31">
        <v>14</v>
      </c>
      <c r="C198" s="27"/>
      <c r="D198" s="27"/>
      <c r="E198" s="27">
        <v>4</v>
      </c>
      <c r="F198" s="27">
        <v>2</v>
      </c>
      <c r="G198" s="27"/>
      <c r="H198" s="27"/>
      <c r="I198" s="27"/>
      <c r="J198" s="27"/>
      <c r="K198" s="27"/>
      <c r="L198" s="27"/>
      <c r="M198" s="27"/>
      <c r="N198" s="27"/>
      <c r="O198" s="27"/>
      <c r="P198" s="31">
        <v>8</v>
      </c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8">
        <f t="shared" si="156"/>
        <v>14</v>
      </c>
      <c r="AD198" s="29">
        <f t="shared" si="157"/>
        <v>0</v>
      </c>
      <c r="AE198"/>
    </row>
    <row r="199" spans="1:54" ht="15" x14ac:dyDescent="0.25">
      <c r="A199" s="25" t="s">
        <v>47</v>
      </c>
      <c r="B199" s="31">
        <v>32</v>
      </c>
      <c r="C199" s="27">
        <v>1</v>
      </c>
      <c r="D199" s="27">
        <v>1</v>
      </c>
      <c r="E199" s="27">
        <v>11</v>
      </c>
      <c r="F199" s="27">
        <v>5</v>
      </c>
      <c r="G199" s="27"/>
      <c r="H199" s="27"/>
      <c r="I199" s="27"/>
      <c r="J199" s="27"/>
      <c r="K199" s="27"/>
      <c r="L199" s="27"/>
      <c r="M199" s="27"/>
      <c r="N199" s="27"/>
      <c r="O199" s="27"/>
      <c r="P199" s="31">
        <v>14</v>
      </c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8">
        <f t="shared" si="156"/>
        <v>32</v>
      </c>
      <c r="AD199" s="29">
        <f t="shared" si="157"/>
        <v>0</v>
      </c>
      <c r="AE199"/>
    </row>
    <row r="200" spans="1:54" ht="15" x14ac:dyDescent="0.25">
      <c r="A200" s="25" t="s">
        <v>48</v>
      </c>
      <c r="B200" s="31">
        <v>39</v>
      </c>
      <c r="C200" s="27"/>
      <c r="D200" s="27">
        <v>1</v>
      </c>
      <c r="E200" s="27">
        <v>16</v>
      </c>
      <c r="F200" s="27">
        <v>8</v>
      </c>
      <c r="G200" s="27"/>
      <c r="H200" s="27"/>
      <c r="I200" s="27"/>
      <c r="J200" s="27"/>
      <c r="K200" s="27"/>
      <c r="L200" s="27"/>
      <c r="M200" s="27"/>
      <c r="N200" s="27"/>
      <c r="O200" s="27"/>
      <c r="P200" s="31">
        <v>14</v>
      </c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8">
        <f t="shared" si="156"/>
        <v>39</v>
      </c>
      <c r="AD200" s="29">
        <f t="shared" si="157"/>
        <v>0</v>
      </c>
      <c r="AE200"/>
    </row>
    <row r="201" spans="1:54" x14ac:dyDescent="0.25">
      <c r="A201" s="25" t="s">
        <v>49</v>
      </c>
      <c r="B201" s="31">
        <v>26</v>
      </c>
      <c r="C201" s="27"/>
      <c r="D201" s="27"/>
      <c r="E201" s="27">
        <v>11</v>
      </c>
      <c r="F201" s="27">
        <v>7</v>
      </c>
      <c r="G201" s="27"/>
      <c r="H201" s="27"/>
      <c r="I201" s="27"/>
      <c r="J201" s="27"/>
      <c r="K201" s="27"/>
      <c r="L201" s="27"/>
      <c r="M201" s="27"/>
      <c r="N201" s="27"/>
      <c r="O201" s="27"/>
      <c r="P201" s="31">
        <v>8</v>
      </c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8">
        <f t="shared" si="156"/>
        <v>26</v>
      </c>
      <c r="AD201" s="29">
        <f t="shared" si="157"/>
        <v>0</v>
      </c>
      <c r="AE201" s="37"/>
    </row>
    <row r="202" spans="1:54" x14ac:dyDescent="0.25">
      <c r="A202" s="25" t="s">
        <v>50</v>
      </c>
      <c r="B202" s="31">
        <v>13</v>
      </c>
      <c r="C202" s="27"/>
      <c r="D202" s="27"/>
      <c r="E202" s="27">
        <v>6</v>
      </c>
      <c r="F202" s="27">
        <v>3</v>
      </c>
      <c r="G202" s="27"/>
      <c r="H202" s="27"/>
      <c r="I202" s="27"/>
      <c r="J202" s="27"/>
      <c r="K202" s="27"/>
      <c r="L202" s="27"/>
      <c r="M202" s="27"/>
      <c r="N202" s="27"/>
      <c r="O202" s="27"/>
      <c r="P202" s="31">
        <v>4</v>
      </c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8">
        <f t="shared" si="156"/>
        <v>13</v>
      </c>
      <c r="AD202" s="29">
        <f t="shared" si="157"/>
        <v>0</v>
      </c>
      <c r="AE202" s="37"/>
    </row>
    <row r="203" spans="1:54" x14ac:dyDescent="0.25">
      <c r="A203" s="25" t="s">
        <v>51</v>
      </c>
      <c r="B203" s="31">
        <v>2</v>
      </c>
      <c r="C203" s="27"/>
      <c r="D203" s="27"/>
      <c r="E203" s="27">
        <v>2</v>
      </c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31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8">
        <f t="shared" si="156"/>
        <v>2</v>
      </c>
      <c r="AD203" s="29">
        <f t="shared" si="157"/>
        <v>0</v>
      </c>
      <c r="AE203" s="37"/>
    </row>
    <row r="204" spans="1:54" x14ac:dyDescent="0.25">
      <c r="A204" s="35" t="s">
        <v>52</v>
      </c>
      <c r="B204" s="39">
        <f>SUM(B194:B203)</f>
        <v>128</v>
      </c>
      <c r="C204" s="39">
        <f t="shared" ref="C204:AB204" si="158">SUM(C194:C203)</f>
        <v>1</v>
      </c>
      <c r="D204" s="39">
        <f t="shared" si="158"/>
        <v>2</v>
      </c>
      <c r="E204" s="39">
        <f t="shared" si="158"/>
        <v>50</v>
      </c>
      <c r="F204" s="39">
        <f t="shared" si="158"/>
        <v>25</v>
      </c>
      <c r="G204" s="39">
        <f t="shared" si="158"/>
        <v>0</v>
      </c>
      <c r="H204" s="39">
        <f t="shared" si="158"/>
        <v>0</v>
      </c>
      <c r="I204" s="39">
        <f t="shared" si="158"/>
        <v>0</v>
      </c>
      <c r="J204" s="39">
        <f t="shared" si="158"/>
        <v>0</v>
      </c>
      <c r="K204" s="39">
        <f t="shared" si="158"/>
        <v>0</v>
      </c>
      <c r="L204" s="39">
        <f t="shared" si="158"/>
        <v>0</v>
      </c>
      <c r="M204" s="39">
        <f t="shared" si="158"/>
        <v>0</v>
      </c>
      <c r="N204" s="39">
        <f t="shared" si="158"/>
        <v>0</v>
      </c>
      <c r="O204" s="39">
        <f t="shared" si="158"/>
        <v>0</v>
      </c>
      <c r="P204" s="39">
        <f t="shared" si="158"/>
        <v>50</v>
      </c>
      <c r="Q204" s="39">
        <f t="shared" si="158"/>
        <v>0</v>
      </c>
      <c r="R204" s="39">
        <f t="shared" si="158"/>
        <v>0</v>
      </c>
      <c r="S204" s="39">
        <f t="shared" si="158"/>
        <v>0</v>
      </c>
      <c r="T204" s="39">
        <f t="shared" si="158"/>
        <v>0</v>
      </c>
      <c r="U204" s="39">
        <f t="shared" si="158"/>
        <v>0</v>
      </c>
      <c r="V204" s="39">
        <f t="shared" si="158"/>
        <v>0</v>
      </c>
      <c r="W204" s="39">
        <f t="shared" si="158"/>
        <v>0</v>
      </c>
      <c r="X204" s="39">
        <f t="shared" si="158"/>
        <v>0</v>
      </c>
      <c r="Y204" s="39">
        <f t="shared" si="158"/>
        <v>0</v>
      </c>
      <c r="Z204" s="39">
        <f t="shared" si="158"/>
        <v>0</v>
      </c>
      <c r="AA204" s="39">
        <f t="shared" si="158"/>
        <v>0</v>
      </c>
      <c r="AB204" s="39">
        <f t="shared" si="158"/>
        <v>0</v>
      </c>
      <c r="AC204" s="39">
        <f>SUM(AC194:AC203)</f>
        <v>128</v>
      </c>
      <c r="AD204" s="31">
        <f>SUM(AD194:AD203)</f>
        <v>0</v>
      </c>
      <c r="AE204" s="37"/>
    </row>
    <row r="207" spans="1:54" ht="33.75" x14ac:dyDescent="0.25">
      <c r="A207" s="12" t="str">
        <f>$B$4</f>
        <v>NFL CREWNECK</v>
      </c>
      <c r="B207" s="13" t="s">
        <v>211</v>
      </c>
      <c r="C207" s="14" t="str">
        <f t="shared" ref="C207:D207" si="159">C$11</f>
        <v>CAN - TOP</v>
      </c>
      <c r="D207" s="14" t="str">
        <f t="shared" si="159"/>
        <v>CAN - MRK</v>
      </c>
      <c r="E207" s="14" t="str">
        <f>E$11</f>
        <v>CAN - Fanatics US</v>
      </c>
      <c r="F207" s="14" t="str">
        <f t="shared" ref="F207:P207" si="160">F$11</f>
        <v>CAN - Fanatics CAN</v>
      </c>
      <c r="G207" s="14" t="str">
        <f t="shared" si="160"/>
        <v>CAN - Fanatics INT</v>
      </c>
      <c r="H207" s="14" t="str">
        <f t="shared" si="160"/>
        <v>Fanatics In-Venue</v>
      </c>
      <c r="I207" s="14" t="str">
        <f t="shared" si="160"/>
        <v>Team/Venue 1</v>
      </c>
      <c r="J207" s="14" t="str">
        <f t="shared" si="160"/>
        <v>Team/Venue 2</v>
      </c>
      <c r="K207" s="14" t="str">
        <f t="shared" si="160"/>
        <v>Team/Venue 3</v>
      </c>
      <c r="L207" s="14" t="str">
        <f t="shared" si="160"/>
        <v>Team/Venue 4</v>
      </c>
      <c r="M207" s="14" t="str">
        <f t="shared" si="160"/>
        <v>Team/Venue 5</v>
      </c>
      <c r="N207" s="14" t="str">
        <f t="shared" si="160"/>
        <v>Team/Venue 6</v>
      </c>
      <c r="O207" s="14" t="str">
        <f t="shared" si="160"/>
        <v>CAN - CONTRACTUAL</v>
      </c>
      <c r="P207" s="15" t="str">
        <f t="shared" si="160"/>
        <v>CAN - ECA</v>
      </c>
      <c r="Q207" s="15" t="s">
        <v>25</v>
      </c>
      <c r="R207" s="15" t="s">
        <v>26</v>
      </c>
      <c r="S207" s="15" t="s">
        <v>27</v>
      </c>
      <c r="T207" s="15" t="s">
        <v>28</v>
      </c>
      <c r="U207" s="15" t="s">
        <v>29</v>
      </c>
      <c r="V207" s="15" t="s">
        <v>30</v>
      </c>
      <c r="W207" s="15" t="s">
        <v>31</v>
      </c>
      <c r="X207" s="16" t="s">
        <v>32</v>
      </c>
      <c r="Y207" s="16" t="s">
        <v>33</v>
      </c>
      <c r="Z207" s="16" t="s">
        <v>34</v>
      </c>
      <c r="AA207" s="16" t="s">
        <v>35</v>
      </c>
      <c r="AB207" s="17" t="s">
        <v>36</v>
      </c>
      <c r="AC207" s="18" t="s">
        <v>37</v>
      </c>
      <c r="AD207" s="19" t="s">
        <v>38</v>
      </c>
      <c r="AE207" s="4"/>
    </row>
    <row r="208" spans="1:54" x14ac:dyDescent="0.25">
      <c r="A208" s="25" t="s">
        <v>212</v>
      </c>
      <c r="B208" s="26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8">
        <f t="shared" ref="AC208:AC217" si="161">SUM(C208:AB208)</f>
        <v>0</v>
      </c>
      <c r="AD208" s="29">
        <f t="shared" ref="AD208:AD217" si="162">B208-AC208</f>
        <v>0</v>
      </c>
    </row>
    <row r="209" spans="1:54" x14ac:dyDescent="0.25">
      <c r="A209" s="35" t="s">
        <v>43</v>
      </c>
      <c r="B209" s="31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8">
        <f t="shared" si="161"/>
        <v>0</v>
      </c>
      <c r="AD209" s="29">
        <f t="shared" si="162"/>
        <v>0</v>
      </c>
      <c r="AS209" s="2" t="str">
        <f>B207</f>
        <v xml:space="preserve">ASH HEATHER GREY - RAVENS	</v>
      </c>
      <c r="AT209" s="35" t="s">
        <v>70</v>
      </c>
      <c r="AU209" s="35" t="s">
        <v>56</v>
      </c>
      <c r="AV209" s="35" t="s">
        <v>58</v>
      </c>
      <c r="AW209" s="35" t="s">
        <v>60</v>
      </c>
      <c r="AX209" s="35" t="s">
        <v>62</v>
      </c>
      <c r="AY209" s="35" t="s">
        <v>64</v>
      </c>
      <c r="AZ209" s="35" t="s">
        <v>66</v>
      </c>
      <c r="BA209" s="35" t="s">
        <v>68</v>
      </c>
    </row>
    <row r="210" spans="1:54" x14ac:dyDescent="0.25">
      <c r="A210" s="25" t="s">
        <v>44</v>
      </c>
      <c r="B210" s="31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31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8">
        <f t="shared" si="161"/>
        <v>0</v>
      </c>
      <c r="AD210" s="29">
        <f t="shared" si="162"/>
        <v>0</v>
      </c>
      <c r="AE210" s="2" t="str">
        <f>AS209</f>
        <v xml:space="preserve">ASH HEATHER GREY - RAVENS	</v>
      </c>
      <c r="AS210" s="37" t="s">
        <v>52</v>
      </c>
      <c r="AT210" s="28">
        <f>AC210</f>
        <v>0</v>
      </c>
      <c r="AU210" s="28">
        <f>AC211</f>
        <v>2</v>
      </c>
      <c r="AV210" s="28">
        <f>AC212</f>
        <v>17</v>
      </c>
      <c r="AW210" s="28">
        <f>AC213</f>
        <v>40</v>
      </c>
      <c r="AX210" s="28">
        <f>AC214</f>
        <v>55</v>
      </c>
      <c r="AY210" s="28">
        <f>AC215</f>
        <v>39</v>
      </c>
      <c r="AZ210" s="28">
        <f>AC216</f>
        <v>18</v>
      </c>
      <c r="BA210" s="28">
        <f>AC217</f>
        <v>3</v>
      </c>
      <c r="BB210" s="39">
        <f>AC218</f>
        <v>174</v>
      </c>
    </row>
    <row r="211" spans="1:54" ht="15" x14ac:dyDescent="0.25">
      <c r="A211" s="25" t="s">
        <v>45</v>
      </c>
      <c r="B211" s="31">
        <v>2</v>
      </c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31">
        <v>2</v>
      </c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8">
        <f t="shared" si="161"/>
        <v>2</v>
      </c>
      <c r="AD211" s="29">
        <f t="shared" si="162"/>
        <v>0</v>
      </c>
      <c r="AE211"/>
    </row>
    <row r="212" spans="1:54" ht="15" x14ac:dyDescent="0.25">
      <c r="A212" s="25" t="s">
        <v>46</v>
      </c>
      <c r="B212" s="31">
        <v>17</v>
      </c>
      <c r="C212" s="27"/>
      <c r="D212" s="27"/>
      <c r="E212" s="27">
        <v>5</v>
      </c>
      <c r="F212" s="27">
        <v>2</v>
      </c>
      <c r="G212" s="27"/>
      <c r="H212" s="27">
        <v>2</v>
      </c>
      <c r="I212" s="27"/>
      <c r="J212" s="27"/>
      <c r="K212" s="27"/>
      <c r="L212" s="27"/>
      <c r="M212" s="27"/>
      <c r="N212" s="27"/>
      <c r="O212" s="27"/>
      <c r="P212" s="31">
        <v>8</v>
      </c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8">
        <f t="shared" si="161"/>
        <v>17</v>
      </c>
      <c r="AD212" s="29">
        <f t="shared" si="162"/>
        <v>0</v>
      </c>
      <c r="AE212"/>
    </row>
    <row r="213" spans="1:54" ht="15" x14ac:dyDescent="0.25">
      <c r="A213" s="25" t="s">
        <v>47</v>
      </c>
      <c r="B213" s="31">
        <v>40</v>
      </c>
      <c r="C213" s="27">
        <v>1</v>
      </c>
      <c r="D213" s="27">
        <v>1</v>
      </c>
      <c r="E213" s="27">
        <v>13</v>
      </c>
      <c r="F213" s="27">
        <v>5</v>
      </c>
      <c r="G213" s="27"/>
      <c r="H213" s="27">
        <v>6</v>
      </c>
      <c r="I213" s="27"/>
      <c r="J213" s="27"/>
      <c r="K213" s="27"/>
      <c r="L213" s="27"/>
      <c r="M213" s="27"/>
      <c r="N213" s="27"/>
      <c r="O213" s="27"/>
      <c r="P213" s="31">
        <v>14</v>
      </c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8">
        <f t="shared" si="161"/>
        <v>40</v>
      </c>
      <c r="AD213" s="29">
        <f t="shared" si="162"/>
        <v>0</v>
      </c>
      <c r="AE213"/>
    </row>
    <row r="214" spans="1:54" ht="15" x14ac:dyDescent="0.25">
      <c r="A214" s="25" t="s">
        <v>48</v>
      </c>
      <c r="B214" s="31">
        <v>55</v>
      </c>
      <c r="C214" s="27"/>
      <c r="D214" s="27">
        <v>1</v>
      </c>
      <c r="E214" s="27">
        <v>19</v>
      </c>
      <c r="F214" s="27">
        <v>8</v>
      </c>
      <c r="G214" s="27"/>
      <c r="H214" s="27">
        <v>13</v>
      </c>
      <c r="I214" s="27"/>
      <c r="J214" s="27"/>
      <c r="K214" s="27"/>
      <c r="L214" s="27"/>
      <c r="M214" s="27"/>
      <c r="N214" s="27"/>
      <c r="O214" s="27"/>
      <c r="P214" s="31">
        <v>14</v>
      </c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8">
        <f t="shared" si="161"/>
        <v>55</v>
      </c>
      <c r="AD214" s="29">
        <f t="shared" si="162"/>
        <v>0</v>
      </c>
      <c r="AE214"/>
    </row>
    <row r="215" spans="1:54" x14ac:dyDescent="0.25">
      <c r="A215" s="25" t="s">
        <v>49</v>
      </c>
      <c r="B215" s="31">
        <v>39</v>
      </c>
      <c r="C215" s="27"/>
      <c r="D215" s="27"/>
      <c r="E215" s="27">
        <v>13</v>
      </c>
      <c r="F215" s="27">
        <v>7</v>
      </c>
      <c r="G215" s="27"/>
      <c r="H215" s="27">
        <v>11</v>
      </c>
      <c r="I215" s="27"/>
      <c r="J215" s="27"/>
      <c r="K215" s="27"/>
      <c r="L215" s="27"/>
      <c r="M215" s="27"/>
      <c r="N215" s="27"/>
      <c r="O215" s="27"/>
      <c r="P215" s="31">
        <v>8</v>
      </c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8">
        <f t="shared" si="161"/>
        <v>39</v>
      </c>
      <c r="AD215" s="29">
        <f t="shared" si="162"/>
        <v>0</v>
      </c>
      <c r="AE215" s="37"/>
    </row>
    <row r="216" spans="1:54" x14ac:dyDescent="0.25">
      <c r="A216" s="25" t="s">
        <v>50</v>
      </c>
      <c r="B216" s="31">
        <v>18</v>
      </c>
      <c r="C216" s="27"/>
      <c r="D216" s="27"/>
      <c r="E216" s="27">
        <v>7</v>
      </c>
      <c r="F216" s="27">
        <v>3</v>
      </c>
      <c r="G216" s="27"/>
      <c r="H216" s="27">
        <v>4</v>
      </c>
      <c r="I216" s="27"/>
      <c r="J216" s="27"/>
      <c r="K216" s="27"/>
      <c r="L216" s="27"/>
      <c r="M216" s="27"/>
      <c r="N216" s="27"/>
      <c r="O216" s="27"/>
      <c r="P216" s="31">
        <v>4</v>
      </c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8">
        <f t="shared" si="161"/>
        <v>18</v>
      </c>
      <c r="AD216" s="29">
        <f t="shared" si="162"/>
        <v>0</v>
      </c>
      <c r="AE216" s="37"/>
    </row>
    <row r="217" spans="1:54" x14ac:dyDescent="0.25">
      <c r="A217" s="25" t="s">
        <v>51</v>
      </c>
      <c r="B217" s="31">
        <v>3</v>
      </c>
      <c r="C217" s="27"/>
      <c r="D217" s="27"/>
      <c r="E217" s="27">
        <v>3</v>
      </c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31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8">
        <f t="shared" si="161"/>
        <v>3</v>
      </c>
      <c r="AD217" s="29">
        <f t="shared" si="162"/>
        <v>0</v>
      </c>
      <c r="AE217" s="37"/>
    </row>
    <row r="218" spans="1:54" x14ac:dyDescent="0.25">
      <c r="A218" s="35" t="s">
        <v>52</v>
      </c>
      <c r="B218" s="39">
        <f>SUM(B208:B217)</f>
        <v>174</v>
      </c>
      <c r="C218" s="39">
        <f t="shared" ref="C218:AB218" si="163">SUM(C208:C217)</f>
        <v>1</v>
      </c>
      <c r="D218" s="39">
        <f t="shared" si="163"/>
        <v>2</v>
      </c>
      <c r="E218" s="39">
        <f t="shared" si="163"/>
        <v>60</v>
      </c>
      <c r="F218" s="39">
        <f t="shared" si="163"/>
        <v>25</v>
      </c>
      <c r="G218" s="39">
        <f t="shared" si="163"/>
        <v>0</v>
      </c>
      <c r="H218" s="39">
        <f t="shared" si="163"/>
        <v>36</v>
      </c>
      <c r="I218" s="39">
        <f t="shared" si="163"/>
        <v>0</v>
      </c>
      <c r="J218" s="39">
        <f t="shared" si="163"/>
        <v>0</v>
      </c>
      <c r="K218" s="39">
        <f t="shared" si="163"/>
        <v>0</v>
      </c>
      <c r="L218" s="39">
        <f t="shared" si="163"/>
        <v>0</v>
      </c>
      <c r="M218" s="39">
        <f t="shared" si="163"/>
        <v>0</v>
      </c>
      <c r="N218" s="39">
        <f t="shared" si="163"/>
        <v>0</v>
      </c>
      <c r="O218" s="39">
        <f t="shared" si="163"/>
        <v>0</v>
      </c>
      <c r="P218" s="39">
        <f t="shared" si="163"/>
        <v>50</v>
      </c>
      <c r="Q218" s="39">
        <f t="shared" si="163"/>
        <v>0</v>
      </c>
      <c r="R218" s="39">
        <f t="shared" si="163"/>
        <v>0</v>
      </c>
      <c r="S218" s="39">
        <f t="shared" si="163"/>
        <v>0</v>
      </c>
      <c r="T218" s="39">
        <f t="shared" si="163"/>
        <v>0</v>
      </c>
      <c r="U218" s="39">
        <f t="shared" si="163"/>
        <v>0</v>
      </c>
      <c r="V218" s="39">
        <f t="shared" si="163"/>
        <v>0</v>
      </c>
      <c r="W218" s="39">
        <f t="shared" si="163"/>
        <v>0</v>
      </c>
      <c r="X218" s="39">
        <f t="shared" si="163"/>
        <v>0</v>
      </c>
      <c r="Y218" s="39">
        <f t="shared" si="163"/>
        <v>0</v>
      </c>
      <c r="Z218" s="39">
        <f t="shared" si="163"/>
        <v>0</v>
      </c>
      <c r="AA218" s="39">
        <f t="shared" si="163"/>
        <v>0</v>
      </c>
      <c r="AB218" s="39">
        <f t="shared" si="163"/>
        <v>0</v>
      </c>
      <c r="AC218" s="39">
        <f>SUM(AC208:AC217)</f>
        <v>174</v>
      </c>
      <c r="AD218" s="31">
        <f>SUM(AD208:AD217)</f>
        <v>0</v>
      </c>
      <c r="AE218" s="37"/>
    </row>
    <row r="221" spans="1:54" ht="33.75" x14ac:dyDescent="0.25">
      <c r="A221" s="12" t="str">
        <f>$B$4</f>
        <v>NFL CREWNECK</v>
      </c>
      <c r="B221" s="13" t="s">
        <v>213</v>
      </c>
      <c r="C221" s="14" t="str">
        <f t="shared" ref="C221:D221" si="164">C$11</f>
        <v>CAN - TOP</v>
      </c>
      <c r="D221" s="14" t="str">
        <f t="shared" si="164"/>
        <v>CAN - MRK</v>
      </c>
      <c r="E221" s="14" t="str">
        <f>E$11</f>
        <v>CAN - Fanatics US</v>
      </c>
      <c r="F221" s="14" t="str">
        <f t="shared" ref="F221:P221" si="165">F$11</f>
        <v>CAN - Fanatics CAN</v>
      </c>
      <c r="G221" s="14" t="str">
        <f t="shared" si="165"/>
        <v>CAN - Fanatics INT</v>
      </c>
      <c r="H221" s="14" t="str">
        <f t="shared" si="165"/>
        <v>Fanatics In-Venue</v>
      </c>
      <c r="I221" s="14" t="str">
        <f t="shared" si="165"/>
        <v>Team/Venue 1</v>
      </c>
      <c r="J221" s="14" t="str">
        <f t="shared" si="165"/>
        <v>Team/Venue 2</v>
      </c>
      <c r="K221" s="14" t="str">
        <f t="shared" si="165"/>
        <v>Team/Venue 3</v>
      </c>
      <c r="L221" s="14" t="str">
        <f t="shared" si="165"/>
        <v>Team/Venue 4</v>
      </c>
      <c r="M221" s="14" t="str">
        <f t="shared" si="165"/>
        <v>Team/Venue 5</v>
      </c>
      <c r="N221" s="14" t="str">
        <f t="shared" si="165"/>
        <v>Team/Venue 6</v>
      </c>
      <c r="O221" s="14" t="str">
        <f t="shared" si="165"/>
        <v>CAN - CONTRACTUAL</v>
      </c>
      <c r="P221" s="15" t="str">
        <f t="shared" si="165"/>
        <v>CAN - ECA</v>
      </c>
      <c r="Q221" s="15" t="s">
        <v>25</v>
      </c>
      <c r="R221" s="15" t="s">
        <v>26</v>
      </c>
      <c r="S221" s="15" t="s">
        <v>27</v>
      </c>
      <c r="T221" s="15" t="s">
        <v>28</v>
      </c>
      <c r="U221" s="15" t="s">
        <v>29</v>
      </c>
      <c r="V221" s="15" t="s">
        <v>30</v>
      </c>
      <c r="W221" s="15" t="s">
        <v>31</v>
      </c>
      <c r="X221" s="16" t="s">
        <v>32</v>
      </c>
      <c r="Y221" s="16" t="s">
        <v>33</v>
      </c>
      <c r="Z221" s="16" t="s">
        <v>34</v>
      </c>
      <c r="AA221" s="16" t="s">
        <v>35</v>
      </c>
      <c r="AB221" s="17" t="s">
        <v>36</v>
      </c>
      <c r="AC221" s="18" t="s">
        <v>37</v>
      </c>
      <c r="AD221" s="19" t="s">
        <v>38</v>
      </c>
      <c r="AE221" s="4"/>
    </row>
    <row r="222" spans="1:54" x14ac:dyDescent="0.25">
      <c r="A222" s="25" t="s">
        <v>214</v>
      </c>
      <c r="B222" s="26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8">
        <f t="shared" ref="AC222:AC231" si="166">SUM(C222:AB222)</f>
        <v>0</v>
      </c>
      <c r="AD222" s="29">
        <f t="shared" ref="AD222:AD231" si="167">B222-AC222</f>
        <v>0</v>
      </c>
    </row>
    <row r="223" spans="1:54" x14ac:dyDescent="0.25">
      <c r="A223" s="35" t="s">
        <v>43</v>
      </c>
      <c r="B223" s="31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8">
        <f t="shared" si="166"/>
        <v>0</v>
      </c>
      <c r="AD223" s="29">
        <f t="shared" si="167"/>
        <v>0</v>
      </c>
      <c r="AS223" s="2" t="str">
        <f>B221</f>
        <v xml:space="preserve">ASH HEATHER GREY - CHARGERS	</v>
      </c>
      <c r="AT223" s="35" t="s">
        <v>70</v>
      </c>
      <c r="AU223" s="35" t="s">
        <v>56</v>
      </c>
      <c r="AV223" s="35" t="s">
        <v>58</v>
      </c>
      <c r="AW223" s="35" t="s">
        <v>60</v>
      </c>
      <c r="AX223" s="35" t="s">
        <v>62</v>
      </c>
      <c r="AY223" s="35" t="s">
        <v>64</v>
      </c>
      <c r="AZ223" s="35" t="s">
        <v>66</v>
      </c>
      <c r="BA223" s="35" t="s">
        <v>68</v>
      </c>
    </row>
    <row r="224" spans="1:54" x14ac:dyDescent="0.25">
      <c r="A224" s="25" t="s">
        <v>44</v>
      </c>
      <c r="B224" s="31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31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8">
        <f t="shared" si="166"/>
        <v>0</v>
      </c>
      <c r="AD224" s="29">
        <f t="shared" si="167"/>
        <v>0</v>
      </c>
      <c r="AE224" s="2" t="str">
        <f>AS223</f>
        <v xml:space="preserve">ASH HEATHER GREY - CHARGERS	</v>
      </c>
      <c r="AS224" s="37" t="s">
        <v>52</v>
      </c>
      <c r="AT224" s="28">
        <f>AC224</f>
        <v>0</v>
      </c>
      <c r="AU224" s="28">
        <f>AC225</f>
        <v>2</v>
      </c>
      <c r="AV224" s="28">
        <f>AC226</f>
        <v>14</v>
      </c>
      <c r="AW224" s="28">
        <f>AC227</f>
        <v>26</v>
      </c>
      <c r="AX224" s="28">
        <f>AC228</f>
        <v>30</v>
      </c>
      <c r="AY224" s="28">
        <f>AC229</f>
        <v>17</v>
      </c>
      <c r="AZ224" s="28">
        <f>AC230</f>
        <v>9</v>
      </c>
      <c r="BA224" s="28">
        <f>AC231</f>
        <v>2</v>
      </c>
      <c r="BB224" s="39">
        <f>AC232</f>
        <v>100</v>
      </c>
    </row>
    <row r="225" spans="1:54" ht="15" x14ac:dyDescent="0.25">
      <c r="A225" s="25" t="s">
        <v>45</v>
      </c>
      <c r="B225" s="31">
        <v>2</v>
      </c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31">
        <v>2</v>
      </c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8">
        <f t="shared" si="166"/>
        <v>2</v>
      </c>
      <c r="AD225" s="29">
        <f t="shared" si="167"/>
        <v>0</v>
      </c>
      <c r="AE225"/>
    </row>
    <row r="226" spans="1:54" ht="15" x14ac:dyDescent="0.25">
      <c r="A226" s="25" t="s">
        <v>46</v>
      </c>
      <c r="B226" s="31">
        <v>14</v>
      </c>
      <c r="C226" s="27"/>
      <c r="D226" s="27"/>
      <c r="E226" s="27">
        <v>2</v>
      </c>
      <c r="F226" s="27"/>
      <c r="G226" s="27"/>
      <c r="H226" s="27"/>
      <c r="I226" s="27">
        <v>3</v>
      </c>
      <c r="J226" s="27"/>
      <c r="K226" s="27"/>
      <c r="L226" s="27"/>
      <c r="M226" s="27"/>
      <c r="N226" s="27"/>
      <c r="O226" s="27"/>
      <c r="P226" s="31">
        <v>9</v>
      </c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8">
        <f t="shared" si="166"/>
        <v>14</v>
      </c>
      <c r="AD226" s="29">
        <f t="shared" si="167"/>
        <v>0</v>
      </c>
      <c r="AE226"/>
    </row>
    <row r="227" spans="1:54" ht="15" x14ac:dyDescent="0.25">
      <c r="A227" s="25" t="s">
        <v>47</v>
      </c>
      <c r="B227" s="31">
        <v>26</v>
      </c>
      <c r="C227" s="27">
        <v>1</v>
      </c>
      <c r="D227" s="27">
        <v>1</v>
      </c>
      <c r="E227" s="27">
        <v>5</v>
      </c>
      <c r="F227" s="27"/>
      <c r="G227" s="27"/>
      <c r="H227" s="27"/>
      <c r="I227" s="27">
        <v>4</v>
      </c>
      <c r="J227" s="27"/>
      <c r="K227" s="27"/>
      <c r="L227" s="27"/>
      <c r="M227" s="27"/>
      <c r="N227" s="27"/>
      <c r="O227" s="27">
        <v>1</v>
      </c>
      <c r="P227" s="31">
        <v>14</v>
      </c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8">
        <f t="shared" si="166"/>
        <v>26</v>
      </c>
      <c r="AD227" s="29">
        <f t="shared" si="167"/>
        <v>0</v>
      </c>
      <c r="AE227"/>
    </row>
    <row r="228" spans="1:54" ht="15" x14ac:dyDescent="0.25">
      <c r="A228" s="25" t="s">
        <v>48</v>
      </c>
      <c r="B228" s="31">
        <v>30</v>
      </c>
      <c r="C228" s="27"/>
      <c r="D228" s="27">
        <v>1</v>
      </c>
      <c r="E228" s="27">
        <v>8</v>
      </c>
      <c r="F228" s="27"/>
      <c r="G228" s="27"/>
      <c r="H228" s="27"/>
      <c r="I228" s="27">
        <v>6</v>
      </c>
      <c r="J228" s="27"/>
      <c r="K228" s="27"/>
      <c r="L228" s="27"/>
      <c r="M228" s="27"/>
      <c r="N228" s="27"/>
      <c r="O228" s="27">
        <v>1</v>
      </c>
      <c r="P228" s="31">
        <v>14</v>
      </c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8">
        <f t="shared" si="166"/>
        <v>30</v>
      </c>
      <c r="AD228" s="29">
        <f t="shared" si="167"/>
        <v>0</v>
      </c>
      <c r="AE228"/>
    </row>
    <row r="229" spans="1:54" x14ac:dyDescent="0.25">
      <c r="A229" s="25" t="s">
        <v>49</v>
      </c>
      <c r="B229" s="31">
        <v>17</v>
      </c>
      <c r="C229" s="27"/>
      <c r="D229" s="27"/>
      <c r="E229" s="27">
        <v>5</v>
      </c>
      <c r="F229" s="27"/>
      <c r="G229" s="27"/>
      <c r="H229" s="27"/>
      <c r="I229" s="27">
        <v>3</v>
      </c>
      <c r="J229" s="27"/>
      <c r="K229" s="27"/>
      <c r="L229" s="27"/>
      <c r="M229" s="27"/>
      <c r="N229" s="27"/>
      <c r="O229" s="27"/>
      <c r="P229" s="31">
        <v>9</v>
      </c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8">
        <f t="shared" si="166"/>
        <v>17</v>
      </c>
      <c r="AD229" s="29">
        <f t="shared" si="167"/>
        <v>0</v>
      </c>
      <c r="AE229" s="37"/>
    </row>
    <row r="230" spans="1:54" x14ac:dyDescent="0.25">
      <c r="A230" s="25" t="s">
        <v>50</v>
      </c>
      <c r="B230" s="31">
        <v>9</v>
      </c>
      <c r="C230" s="27"/>
      <c r="D230" s="27"/>
      <c r="E230" s="27">
        <v>3</v>
      </c>
      <c r="F230" s="27"/>
      <c r="G230" s="27"/>
      <c r="H230" s="27"/>
      <c r="I230" s="27">
        <v>2</v>
      </c>
      <c r="J230" s="27"/>
      <c r="K230" s="27"/>
      <c r="L230" s="27"/>
      <c r="M230" s="27"/>
      <c r="N230" s="27"/>
      <c r="O230" s="27"/>
      <c r="P230" s="31">
        <v>4</v>
      </c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8">
        <f t="shared" si="166"/>
        <v>9</v>
      </c>
      <c r="AD230" s="29">
        <f t="shared" si="167"/>
        <v>0</v>
      </c>
      <c r="AE230" s="37"/>
    </row>
    <row r="231" spans="1:54" x14ac:dyDescent="0.25">
      <c r="A231" s="25" t="s">
        <v>51</v>
      </c>
      <c r="B231" s="31">
        <v>2</v>
      </c>
      <c r="C231" s="27"/>
      <c r="D231" s="27"/>
      <c r="E231" s="27">
        <v>2</v>
      </c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31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8">
        <f t="shared" si="166"/>
        <v>2</v>
      </c>
      <c r="AD231" s="29">
        <f t="shared" si="167"/>
        <v>0</v>
      </c>
      <c r="AE231" s="37"/>
    </row>
    <row r="232" spans="1:54" x14ac:dyDescent="0.25">
      <c r="A232" s="35" t="s">
        <v>52</v>
      </c>
      <c r="B232" s="39">
        <f>SUM(B222:B231)</f>
        <v>100</v>
      </c>
      <c r="C232" s="39">
        <f t="shared" ref="C232:AB232" si="168">SUM(C222:C231)</f>
        <v>1</v>
      </c>
      <c r="D232" s="39">
        <f t="shared" si="168"/>
        <v>2</v>
      </c>
      <c r="E232" s="39">
        <f t="shared" si="168"/>
        <v>25</v>
      </c>
      <c r="F232" s="39">
        <f t="shared" si="168"/>
        <v>0</v>
      </c>
      <c r="G232" s="39">
        <f t="shared" si="168"/>
        <v>0</v>
      </c>
      <c r="H232" s="39">
        <f t="shared" si="168"/>
        <v>0</v>
      </c>
      <c r="I232" s="39">
        <f t="shared" si="168"/>
        <v>18</v>
      </c>
      <c r="J232" s="39">
        <f t="shared" si="168"/>
        <v>0</v>
      </c>
      <c r="K232" s="39">
        <f t="shared" si="168"/>
        <v>0</v>
      </c>
      <c r="L232" s="39">
        <f t="shared" si="168"/>
        <v>0</v>
      </c>
      <c r="M232" s="39">
        <f t="shared" si="168"/>
        <v>0</v>
      </c>
      <c r="N232" s="39">
        <f t="shared" si="168"/>
        <v>0</v>
      </c>
      <c r="O232" s="39">
        <f t="shared" si="168"/>
        <v>2</v>
      </c>
      <c r="P232" s="39">
        <f t="shared" si="168"/>
        <v>52</v>
      </c>
      <c r="Q232" s="39">
        <f t="shared" si="168"/>
        <v>0</v>
      </c>
      <c r="R232" s="39">
        <f t="shared" si="168"/>
        <v>0</v>
      </c>
      <c r="S232" s="39">
        <f t="shared" si="168"/>
        <v>0</v>
      </c>
      <c r="T232" s="39">
        <f t="shared" si="168"/>
        <v>0</v>
      </c>
      <c r="U232" s="39">
        <f t="shared" si="168"/>
        <v>0</v>
      </c>
      <c r="V232" s="39">
        <f t="shared" si="168"/>
        <v>0</v>
      </c>
      <c r="W232" s="39">
        <f t="shared" si="168"/>
        <v>0</v>
      </c>
      <c r="X232" s="39">
        <f t="shared" si="168"/>
        <v>0</v>
      </c>
      <c r="Y232" s="39">
        <f t="shared" si="168"/>
        <v>0</v>
      </c>
      <c r="Z232" s="39">
        <f t="shared" si="168"/>
        <v>0</v>
      </c>
      <c r="AA232" s="39">
        <f t="shared" si="168"/>
        <v>0</v>
      </c>
      <c r="AB232" s="39">
        <f t="shared" si="168"/>
        <v>0</v>
      </c>
      <c r="AC232" s="39">
        <f>SUM(AC222:AC231)</f>
        <v>100</v>
      </c>
      <c r="AD232" s="31">
        <f>SUM(AD222:AD231)</f>
        <v>0</v>
      </c>
      <c r="AE232" s="37"/>
    </row>
    <row r="235" spans="1:54" ht="33.75" x14ac:dyDescent="0.25">
      <c r="A235" s="12" t="str">
        <f>$B$4</f>
        <v>NFL CREWNECK</v>
      </c>
      <c r="B235" s="13" t="s">
        <v>215</v>
      </c>
      <c r="C235" s="14" t="str">
        <f t="shared" ref="C235:D235" si="169">C$11</f>
        <v>CAN - TOP</v>
      </c>
      <c r="D235" s="14" t="str">
        <f t="shared" si="169"/>
        <v>CAN - MRK</v>
      </c>
      <c r="E235" s="14" t="str">
        <f>E$11</f>
        <v>CAN - Fanatics US</v>
      </c>
      <c r="F235" s="14" t="str">
        <f t="shared" ref="F235:P235" si="170">F$11</f>
        <v>CAN - Fanatics CAN</v>
      </c>
      <c r="G235" s="14" t="str">
        <f t="shared" si="170"/>
        <v>CAN - Fanatics INT</v>
      </c>
      <c r="H235" s="14" t="str">
        <f t="shared" si="170"/>
        <v>Fanatics In-Venue</v>
      </c>
      <c r="I235" s="14" t="str">
        <f t="shared" si="170"/>
        <v>Team/Venue 1</v>
      </c>
      <c r="J235" s="14" t="str">
        <f t="shared" si="170"/>
        <v>Team/Venue 2</v>
      </c>
      <c r="K235" s="14" t="str">
        <f t="shared" si="170"/>
        <v>Team/Venue 3</v>
      </c>
      <c r="L235" s="14" t="str">
        <f t="shared" si="170"/>
        <v>Team/Venue 4</v>
      </c>
      <c r="M235" s="14" t="str">
        <f t="shared" si="170"/>
        <v>Team/Venue 5</v>
      </c>
      <c r="N235" s="14" t="str">
        <f t="shared" si="170"/>
        <v>Team/Venue 6</v>
      </c>
      <c r="O235" s="14" t="str">
        <f t="shared" si="170"/>
        <v>CAN - CONTRACTUAL</v>
      </c>
      <c r="P235" s="15" t="str">
        <f t="shared" si="170"/>
        <v>CAN - ECA</v>
      </c>
      <c r="Q235" s="15" t="s">
        <v>25</v>
      </c>
      <c r="R235" s="15" t="s">
        <v>26</v>
      </c>
      <c r="S235" s="15" t="s">
        <v>27</v>
      </c>
      <c r="T235" s="15" t="s">
        <v>28</v>
      </c>
      <c r="U235" s="15" t="s">
        <v>29</v>
      </c>
      <c r="V235" s="15" t="s">
        <v>30</v>
      </c>
      <c r="W235" s="15" t="s">
        <v>31</v>
      </c>
      <c r="X235" s="16" t="s">
        <v>32</v>
      </c>
      <c r="Y235" s="16" t="s">
        <v>33</v>
      </c>
      <c r="Z235" s="16" t="s">
        <v>34</v>
      </c>
      <c r="AA235" s="16" t="s">
        <v>35</v>
      </c>
      <c r="AB235" s="17" t="s">
        <v>36</v>
      </c>
      <c r="AC235" s="18" t="s">
        <v>37</v>
      </c>
      <c r="AD235" s="19" t="s">
        <v>38</v>
      </c>
      <c r="AE235" s="4"/>
    </row>
    <row r="236" spans="1:54" x14ac:dyDescent="0.25">
      <c r="A236" s="25" t="s">
        <v>216</v>
      </c>
      <c r="B236" s="26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8">
        <f t="shared" ref="AC236:AC245" si="171">SUM(C236:AB236)</f>
        <v>0</v>
      </c>
      <c r="AD236" s="29">
        <f t="shared" ref="AD236:AD245" si="172">B236-AC236</f>
        <v>0</v>
      </c>
    </row>
    <row r="237" spans="1:54" x14ac:dyDescent="0.25">
      <c r="A237" s="35" t="s">
        <v>43</v>
      </c>
      <c r="B237" s="31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8">
        <f t="shared" si="171"/>
        <v>0</v>
      </c>
      <c r="AD237" s="29">
        <f t="shared" si="172"/>
        <v>0</v>
      </c>
      <c r="AS237" s="2" t="str">
        <f>B235</f>
        <v xml:space="preserve">ASH HEATHER GREY - FALCONS	</v>
      </c>
      <c r="AT237" s="35" t="s">
        <v>70</v>
      </c>
      <c r="AU237" s="35" t="s">
        <v>56</v>
      </c>
      <c r="AV237" s="35" t="s">
        <v>58</v>
      </c>
      <c r="AW237" s="35" t="s">
        <v>60</v>
      </c>
      <c r="AX237" s="35" t="s">
        <v>62</v>
      </c>
      <c r="AY237" s="35" t="s">
        <v>64</v>
      </c>
      <c r="AZ237" s="35" t="s">
        <v>66</v>
      </c>
      <c r="BA237" s="35" t="s">
        <v>68</v>
      </c>
    </row>
    <row r="238" spans="1:54" x14ac:dyDescent="0.25">
      <c r="A238" s="25" t="s">
        <v>44</v>
      </c>
      <c r="B238" s="31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31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8">
        <f t="shared" si="171"/>
        <v>0</v>
      </c>
      <c r="AD238" s="29">
        <f t="shared" si="172"/>
        <v>0</v>
      </c>
      <c r="AE238" s="2" t="str">
        <f>AS237</f>
        <v xml:space="preserve">ASH HEATHER GREY - FALCONS	</v>
      </c>
      <c r="AS238" s="37" t="s">
        <v>52</v>
      </c>
      <c r="AT238" s="28">
        <f>AC238</f>
        <v>0</v>
      </c>
      <c r="AU238" s="28">
        <f>AC239</f>
        <v>1</v>
      </c>
      <c r="AV238" s="28">
        <f>AC240</f>
        <v>10</v>
      </c>
      <c r="AW238" s="28">
        <f>AC241</f>
        <v>28</v>
      </c>
      <c r="AX238" s="28">
        <f>AC242</f>
        <v>34</v>
      </c>
      <c r="AY238" s="28">
        <f>AC243</f>
        <v>23</v>
      </c>
      <c r="AZ238" s="28">
        <f>AC244</f>
        <v>11</v>
      </c>
      <c r="BA238" s="28">
        <f>AC245</f>
        <v>4</v>
      </c>
      <c r="BB238" s="39">
        <f>AC246</f>
        <v>111</v>
      </c>
    </row>
    <row r="239" spans="1:54" ht="15" x14ac:dyDescent="0.25">
      <c r="A239" s="25" t="s">
        <v>45</v>
      </c>
      <c r="B239" s="31">
        <v>1</v>
      </c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31">
        <v>1</v>
      </c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8">
        <f t="shared" si="171"/>
        <v>1</v>
      </c>
      <c r="AD239" s="29">
        <f t="shared" si="172"/>
        <v>0</v>
      </c>
      <c r="AE239"/>
      <c r="AS239"/>
      <c r="AT239"/>
      <c r="AU239"/>
      <c r="AV239"/>
      <c r="AW239"/>
      <c r="AX239"/>
      <c r="AY239"/>
      <c r="AZ239"/>
      <c r="BA239"/>
      <c r="BB239"/>
    </row>
    <row r="240" spans="1:54" ht="15" x14ac:dyDescent="0.25">
      <c r="A240" s="25" t="s">
        <v>46</v>
      </c>
      <c r="B240" s="31">
        <v>10</v>
      </c>
      <c r="C240" s="27"/>
      <c r="D240" s="27"/>
      <c r="E240" s="27">
        <v>3</v>
      </c>
      <c r="F240" s="27"/>
      <c r="G240" s="27"/>
      <c r="H240" s="27">
        <v>3</v>
      </c>
      <c r="I240" s="27"/>
      <c r="J240" s="27"/>
      <c r="K240" s="27"/>
      <c r="L240" s="27"/>
      <c r="M240" s="27"/>
      <c r="N240" s="27"/>
      <c r="O240" s="27">
        <v>1</v>
      </c>
      <c r="P240" s="31">
        <v>3</v>
      </c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8">
        <f t="shared" si="171"/>
        <v>10</v>
      </c>
      <c r="AD240" s="29">
        <f t="shared" si="172"/>
        <v>0</v>
      </c>
      <c r="AE240"/>
      <c r="AS240"/>
      <c r="AT240"/>
      <c r="AU240"/>
      <c r="AV240"/>
      <c r="AW240"/>
      <c r="AX240"/>
      <c r="AY240"/>
      <c r="AZ240"/>
      <c r="BA240"/>
      <c r="BB240"/>
    </row>
    <row r="241" spans="1:54" ht="15" x14ac:dyDescent="0.25">
      <c r="A241" s="25" t="s">
        <v>47</v>
      </c>
      <c r="B241" s="31">
        <v>28</v>
      </c>
      <c r="C241" s="27">
        <v>1</v>
      </c>
      <c r="D241" s="27">
        <v>1</v>
      </c>
      <c r="E241" s="27">
        <v>7</v>
      </c>
      <c r="F241" s="27"/>
      <c r="G241" s="27"/>
      <c r="H241" s="27">
        <v>8</v>
      </c>
      <c r="I241" s="27"/>
      <c r="J241" s="27"/>
      <c r="K241" s="27"/>
      <c r="L241" s="27"/>
      <c r="M241" s="27"/>
      <c r="N241" s="27"/>
      <c r="O241" s="27">
        <v>1</v>
      </c>
      <c r="P241" s="31">
        <v>10</v>
      </c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8">
        <f t="shared" si="171"/>
        <v>28</v>
      </c>
      <c r="AD241" s="29">
        <f t="shared" si="172"/>
        <v>0</v>
      </c>
      <c r="AE241"/>
      <c r="AS241"/>
      <c r="AT241"/>
      <c r="AU241"/>
      <c r="AV241"/>
      <c r="AW241"/>
      <c r="AX241"/>
      <c r="AY241"/>
      <c r="AZ241"/>
      <c r="BA241"/>
      <c r="BB241"/>
    </row>
    <row r="242" spans="1:54" ht="15" x14ac:dyDescent="0.25">
      <c r="A242" s="25" t="s">
        <v>48</v>
      </c>
      <c r="B242" s="31">
        <v>34</v>
      </c>
      <c r="C242" s="27"/>
      <c r="D242" s="27">
        <v>1</v>
      </c>
      <c r="E242" s="27">
        <v>12</v>
      </c>
      <c r="F242" s="27"/>
      <c r="G242" s="27"/>
      <c r="H242" s="27">
        <v>10</v>
      </c>
      <c r="I242" s="27"/>
      <c r="J242" s="27"/>
      <c r="K242" s="27"/>
      <c r="L242" s="27"/>
      <c r="M242" s="27"/>
      <c r="N242" s="27"/>
      <c r="O242" s="27"/>
      <c r="P242" s="31">
        <v>11</v>
      </c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8">
        <f t="shared" si="171"/>
        <v>34</v>
      </c>
      <c r="AD242" s="29">
        <f t="shared" si="172"/>
        <v>0</v>
      </c>
      <c r="AE242"/>
      <c r="AS242"/>
      <c r="AT242"/>
      <c r="AU242"/>
      <c r="AV242"/>
      <c r="AW242"/>
      <c r="AX242"/>
      <c r="AY242"/>
      <c r="AZ242"/>
      <c r="BA242"/>
      <c r="BB242"/>
    </row>
    <row r="243" spans="1:54" x14ac:dyDescent="0.25">
      <c r="A243" s="25" t="s">
        <v>49</v>
      </c>
      <c r="B243" s="31">
        <v>23</v>
      </c>
      <c r="C243" s="27"/>
      <c r="D243" s="27"/>
      <c r="E243" s="27">
        <v>8</v>
      </c>
      <c r="F243" s="27"/>
      <c r="G243" s="27"/>
      <c r="H243" s="27">
        <v>9</v>
      </c>
      <c r="I243" s="27"/>
      <c r="J243" s="27"/>
      <c r="K243" s="27"/>
      <c r="L243" s="27"/>
      <c r="M243" s="27"/>
      <c r="N243" s="27"/>
      <c r="O243" s="27"/>
      <c r="P243" s="31">
        <v>6</v>
      </c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8">
        <f t="shared" si="171"/>
        <v>23</v>
      </c>
      <c r="AD243" s="29">
        <f t="shared" si="172"/>
        <v>0</v>
      </c>
      <c r="AE243" s="37"/>
      <c r="AS243" s="34"/>
      <c r="AT243" s="36"/>
      <c r="AU243" s="38"/>
    </row>
    <row r="244" spans="1:54" x14ac:dyDescent="0.25">
      <c r="A244" s="25" t="s">
        <v>50</v>
      </c>
      <c r="B244" s="31">
        <v>11</v>
      </c>
      <c r="C244" s="27"/>
      <c r="D244" s="27"/>
      <c r="E244" s="27">
        <v>4</v>
      </c>
      <c r="F244" s="27"/>
      <c r="G244" s="27"/>
      <c r="H244" s="27">
        <v>4</v>
      </c>
      <c r="I244" s="27"/>
      <c r="J244" s="27"/>
      <c r="K244" s="27"/>
      <c r="L244" s="27"/>
      <c r="M244" s="27"/>
      <c r="N244" s="27"/>
      <c r="O244" s="27"/>
      <c r="P244" s="31">
        <v>3</v>
      </c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8">
        <f t="shared" si="171"/>
        <v>11</v>
      </c>
      <c r="AD244" s="29">
        <f t="shared" si="172"/>
        <v>0</v>
      </c>
      <c r="AE244" s="37"/>
      <c r="AS244" s="34"/>
      <c r="AT244" s="36"/>
      <c r="AU244" s="38"/>
    </row>
    <row r="245" spans="1:54" x14ac:dyDescent="0.25">
      <c r="A245" s="25" t="s">
        <v>51</v>
      </c>
      <c r="B245" s="31">
        <v>4</v>
      </c>
      <c r="C245" s="27"/>
      <c r="D245" s="27"/>
      <c r="E245" s="27">
        <v>2</v>
      </c>
      <c r="F245" s="27"/>
      <c r="G245" s="27"/>
      <c r="H245" s="27">
        <v>2</v>
      </c>
      <c r="I245" s="27"/>
      <c r="J245" s="27"/>
      <c r="K245" s="27"/>
      <c r="L245" s="27"/>
      <c r="M245" s="27"/>
      <c r="N245" s="27"/>
      <c r="O245" s="27"/>
      <c r="P245" s="31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8">
        <f t="shared" si="171"/>
        <v>4</v>
      </c>
      <c r="AD245" s="29">
        <f t="shared" si="172"/>
        <v>0</v>
      </c>
      <c r="AE245" s="37"/>
      <c r="AS245" s="34"/>
      <c r="AT245" s="36"/>
      <c r="AU245" s="38"/>
    </row>
    <row r="246" spans="1:54" x14ac:dyDescent="0.25">
      <c r="A246" s="35" t="s">
        <v>52</v>
      </c>
      <c r="B246" s="39">
        <f>SUM(B236:B245)</f>
        <v>111</v>
      </c>
      <c r="C246" s="39">
        <f t="shared" ref="C246:AB246" si="173">SUM(C236:C245)</f>
        <v>1</v>
      </c>
      <c r="D246" s="39">
        <f t="shared" si="173"/>
        <v>2</v>
      </c>
      <c r="E246" s="39">
        <f t="shared" si="173"/>
        <v>36</v>
      </c>
      <c r="F246" s="39">
        <f t="shared" si="173"/>
        <v>0</v>
      </c>
      <c r="G246" s="39">
        <f t="shared" si="173"/>
        <v>0</v>
      </c>
      <c r="H246" s="39">
        <f t="shared" si="173"/>
        <v>36</v>
      </c>
      <c r="I246" s="39">
        <f t="shared" si="173"/>
        <v>0</v>
      </c>
      <c r="J246" s="39">
        <f t="shared" si="173"/>
        <v>0</v>
      </c>
      <c r="K246" s="39">
        <f t="shared" si="173"/>
        <v>0</v>
      </c>
      <c r="L246" s="39">
        <f t="shared" si="173"/>
        <v>0</v>
      </c>
      <c r="M246" s="39">
        <f t="shared" si="173"/>
        <v>0</v>
      </c>
      <c r="N246" s="39">
        <f t="shared" si="173"/>
        <v>0</v>
      </c>
      <c r="O246" s="39">
        <f t="shared" si="173"/>
        <v>2</v>
      </c>
      <c r="P246" s="39">
        <f t="shared" si="173"/>
        <v>34</v>
      </c>
      <c r="Q246" s="39">
        <f t="shared" si="173"/>
        <v>0</v>
      </c>
      <c r="R246" s="39">
        <f t="shared" si="173"/>
        <v>0</v>
      </c>
      <c r="S246" s="39">
        <f t="shared" si="173"/>
        <v>0</v>
      </c>
      <c r="T246" s="39">
        <f t="shared" si="173"/>
        <v>0</v>
      </c>
      <c r="U246" s="39">
        <f t="shared" si="173"/>
        <v>0</v>
      </c>
      <c r="V246" s="39">
        <f t="shared" si="173"/>
        <v>0</v>
      </c>
      <c r="W246" s="39">
        <f t="shared" si="173"/>
        <v>0</v>
      </c>
      <c r="X246" s="39">
        <f t="shared" si="173"/>
        <v>0</v>
      </c>
      <c r="Y246" s="39">
        <f t="shared" si="173"/>
        <v>0</v>
      </c>
      <c r="Z246" s="39">
        <f t="shared" si="173"/>
        <v>0</v>
      </c>
      <c r="AA246" s="39">
        <f t="shared" si="173"/>
        <v>0</v>
      </c>
      <c r="AB246" s="39">
        <f t="shared" si="173"/>
        <v>0</v>
      </c>
      <c r="AC246" s="39">
        <f>SUM(AC236:AC245)</f>
        <v>111</v>
      </c>
      <c r="AD246" s="31">
        <f>SUM(AD236:AD245)</f>
        <v>0</v>
      </c>
      <c r="AE246" s="37"/>
      <c r="AT246" s="41"/>
    </row>
    <row r="249" spans="1:54" ht="33.75" x14ac:dyDescent="0.25">
      <c r="A249" s="12" t="str">
        <f>$B$4</f>
        <v>NFL CREWNECK</v>
      </c>
      <c r="B249" s="13" t="s">
        <v>217</v>
      </c>
      <c r="C249" s="14" t="str">
        <f t="shared" ref="C249:D249" si="174">C$11</f>
        <v>CAN - TOP</v>
      </c>
      <c r="D249" s="14" t="str">
        <f t="shared" si="174"/>
        <v>CAN - MRK</v>
      </c>
      <c r="E249" s="14" t="str">
        <f>E$11</f>
        <v>CAN - Fanatics US</v>
      </c>
      <c r="F249" s="14" t="str">
        <f t="shared" ref="F249:P249" si="175">F$11</f>
        <v>CAN - Fanatics CAN</v>
      </c>
      <c r="G249" s="14" t="str">
        <f t="shared" si="175"/>
        <v>CAN - Fanatics INT</v>
      </c>
      <c r="H249" s="14" t="str">
        <f t="shared" si="175"/>
        <v>Fanatics In-Venue</v>
      </c>
      <c r="I249" s="14" t="str">
        <f t="shared" si="175"/>
        <v>Team/Venue 1</v>
      </c>
      <c r="J249" s="14" t="str">
        <f t="shared" si="175"/>
        <v>Team/Venue 2</v>
      </c>
      <c r="K249" s="14" t="str">
        <f t="shared" si="175"/>
        <v>Team/Venue 3</v>
      </c>
      <c r="L249" s="14" t="str">
        <f t="shared" si="175"/>
        <v>Team/Venue 4</v>
      </c>
      <c r="M249" s="14" t="str">
        <f t="shared" si="175"/>
        <v>Team/Venue 5</v>
      </c>
      <c r="N249" s="14" t="str">
        <f t="shared" si="175"/>
        <v>Team/Venue 6</v>
      </c>
      <c r="O249" s="14" t="str">
        <f t="shared" si="175"/>
        <v>CAN - CONTRACTUAL</v>
      </c>
      <c r="P249" s="15" t="str">
        <f t="shared" si="175"/>
        <v>CAN - ECA</v>
      </c>
      <c r="Q249" s="15" t="s">
        <v>25</v>
      </c>
      <c r="R249" s="15" t="s">
        <v>26</v>
      </c>
      <c r="S249" s="15" t="s">
        <v>27</v>
      </c>
      <c r="T249" s="15" t="s">
        <v>28</v>
      </c>
      <c r="U249" s="15" t="s">
        <v>29</v>
      </c>
      <c r="V249" s="15" t="s">
        <v>30</v>
      </c>
      <c r="W249" s="15" t="s">
        <v>31</v>
      </c>
      <c r="X249" s="16" t="s">
        <v>32</v>
      </c>
      <c r="Y249" s="16" t="s">
        <v>33</v>
      </c>
      <c r="Z249" s="16" t="s">
        <v>34</v>
      </c>
      <c r="AA249" s="16" t="s">
        <v>35</v>
      </c>
      <c r="AB249" s="17" t="s">
        <v>36</v>
      </c>
      <c r="AC249" s="18" t="s">
        <v>37</v>
      </c>
      <c r="AD249" s="19" t="s">
        <v>38</v>
      </c>
      <c r="AE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</row>
    <row r="250" spans="1:54" x14ac:dyDescent="0.25">
      <c r="A250" s="25" t="s">
        <v>218</v>
      </c>
      <c r="B250" s="26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8">
        <f t="shared" ref="AC250:AC259" si="176">SUM(C250:AB250)</f>
        <v>0</v>
      </c>
      <c r="AD250" s="29">
        <f t="shared" ref="AD250:AD259" si="177">B250-AC250</f>
        <v>0</v>
      </c>
    </row>
    <row r="251" spans="1:54" x14ac:dyDescent="0.25">
      <c r="A251" s="35" t="s">
        <v>43</v>
      </c>
      <c r="B251" s="31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8">
        <f t="shared" si="176"/>
        <v>0</v>
      </c>
      <c r="AD251" s="29">
        <f t="shared" si="177"/>
        <v>0</v>
      </c>
      <c r="AS251" s="2" t="str">
        <f>B249</f>
        <v xml:space="preserve">ASH HEATHER GREY - PANTHERS	</v>
      </c>
      <c r="AT251" s="35" t="s">
        <v>70</v>
      </c>
      <c r="AU251" s="35" t="s">
        <v>56</v>
      </c>
      <c r="AV251" s="35" t="s">
        <v>58</v>
      </c>
      <c r="AW251" s="35" t="s">
        <v>60</v>
      </c>
      <c r="AX251" s="35" t="s">
        <v>62</v>
      </c>
      <c r="AY251" s="35" t="s">
        <v>64</v>
      </c>
      <c r="AZ251" s="35" t="s">
        <v>66</v>
      </c>
      <c r="BA251" s="35" t="s">
        <v>68</v>
      </c>
    </row>
    <row r="252" spans="1:54" x14ac:dyDescent="0.25">
      <c r="A252" s="25" t="s">
        <v>44</v>
      </c>
      <c r="B252" s="31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31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8">
        <f t="shared" si="176"/>
        <v>0</v>
      </c>
      <c r="AD252" s="29">
        <f t="shared" si="177"/>
        <v>0</v>
      </c>
      <c r="AE252" s="2" t="str">
        <f>AS251</f>
        <v xml:space="preserve">ASH HEATHER GREY - PANTHERS	</v>
      </c>
      <c r="AS252" s="37" t="s">
        <v>52</v>
      </c>
      <c r="AT252" s="28">
        <f>AC252</f>
        <v>0</v>
      </c>
      <c r="AU252" s="28">
        <f>AC253</f>
        <v>1</v>
      </c>
      <c r="AV252" s="28">
        <f>AC254</f>
        <v>9</v>
      </c>
      <c r="AW252" s="28">
        <f>AC255</f>
        <v>25</v>
      </c>
      <c r="AX252" s="28">
        <f>AC256</f>
        <v>31</v>
      </c>
      <c r="AY252" s="28">
        <f>AC257</f>
        <v>20</v>
      </c>
      <c r="AZ252" s="28">
        <f>AC258</f>
        <v>10</v>
      </c>
      <c r="BA252" s="28">
        <f>AC259</f>
        <v>4</v>
      </c>
      <c r="BB252" s="39">
        <f>AC260</f>
        <v>100</v>
      </c>
    </row>
    <row r="253" spans="1:54" ht="15" x14ac:dyDescent="0.25">
      <c r="A253" s="25" t="s">
        <v>45</v>
      </c>
      <c r="B253" s="31">
        <v>1</v>
      </c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31">
        <v>1</v>
      </c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8">
        <f t="shared" si="176"/>
        <v>1</v>
      </c>
      <c r="AD253" s="29">
        <f t="shared" si="177"/>
        <v>0</v>
      </c>
      <c r="AE253"/>
    </row>
    <row r="254" spans="1:54" ht="15" x14ac:dyDescent="0.25">
      <c r="A254" s="25" t="s">
        <v>46</v>
      </c>
      <c r="B254" s="31">
        <v>9</v>
      </c>
      <c r="C254" s="27"/>
      <c r="D254" s="27"/>
      <c r="E254" s="27">
        <v>3</v>
      </c>
      <c r="F254" s="27"/>
      <c r="G254" s="27"/>
      <c r="H254" s="27">
        <v>2</v>
      </c>
      <c r="I254" s="27"/>
      <c r="J254" s="27"/>
      <c r="K254" s="27"/>
      <c r="L254" s="27"/>
      <c r="M254" s="27"/>
      <c r="N254" s="27"/>
      <c r="O254" s="27"/>
      <c r="P254" s="31">
        <v>4</v>
      </c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8">
        <f t="shared" si="176"/>
        <v>9</v>
      </c>
      <c r="AD254" s="29">
        <f t="shared" si="177"/>
        <v>0</v>
      </c>
      <c r="AE254"/>
    </row>
    <row r="255" spans="1:54" ht="15" x14ac:dyDescent="0.25">
      <c r="A255" s="25" t="s">
        <v>47</v>
      </c>
      <c r="B255" s="31">
        <v>25</v>
      </c>
      <c r="C255" s="27">
        <v>1</v>
      </c>
      <c r="D255" s="27">
        <v>1</v>
      </c>
      <c r="E255" s="27">
        <v>7</v>
      </c>
      <c r="F255" s="27"/>
      <c r="G255" s="27"/>
      <c r="H255" s="27">
        <v>5</v>
      </c>
      <c r="I255" s="27"/>
      <c r="J255" s="27"/>
      <c r="K255" s="27"/>
      <c r="L255" s="27"/>
      <c r="M255" s="27"/>
      <c r="N255" s="27"/>
      <c r="O255" s="27">
        <v>1</v>
      </c>
      <c r="P255" s="31">
        <v>10</v>
      </c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8">
        <f t="shared" si="176"/>
        <v>25</v>
      </c>
      <c r="AD255" s="29">
        <f t="shared" si="177"/>
        <v>0</v>
      </c>
      <c r="AE255"/>
    </row>
    <row r="256" spans="1:54" ht="15" x14ac:dyDescent="0.25">
      <c r="A256" s="25" t="s">
        <v>48</v>
      </c>
      <c r="B256" s="31">
        <v>31</v>
      </c>
      <c r="C256" s="27"/>
      <c r="D256" s="27">
        <v>1</v>
      </c>
      <c r="E256" s="27">
        <v>12</v>
      </c>
      <c r="F256" s="27"/>
      <c r="G256" s="27"/>
      <c r="H256" s="27">
        <v>7</v>
      </c>
      <c r="I256" s="27"/>
      <c r="J256" s="27"/>
      <c r="K256" s="27"/>
      <c r="L256" s="27"/>
      <c r="M256" s="27"/>
      <c r="N256" s="27"/>
      <c r="O256" s="27">
        <v>1</v>
      </c>
      <c r="P256" s="31">
        <v>10</v>
      </c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8">
        <f t="shared" si="176"/>
        <v>31</v>
      </c>
      <c r="AD256" s="29">
        <f t="shared" si="177"/>
        <v>0</v>
      </c>
      <c r="AE256"/>
    </row>
    <row r="257" spans="1:54" x14ac:dyDescent="0.25">
      <c r="A257" s="25" t="s">
        <v>49</v>
      </c>
      <c r="B257" s="31">
        <v>20</v>
      </c>
      <c r="C257" s="27"/>
      <c r="D257" s="27"/>
      <c r="E257" s="27">
        <v>8</v>
      </c>
      <c r="F257" s="27"/>
      <c r="G257" s="27"/>
      <c r="H257" s="27">
        <v>6</v>
      </c>
      <c r="I257" s="27"/>
      <c r="J257" s="27"/>
      <c r="K257" s="27"/>
      <c r="L257" s="27"/>
      <c r="M257" s="27"/>
      <c r="N257" s="27"/>
      <c r="O257" s="27"/>
      <c r="P257" s="31">
        <v>6</v>
      </c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8">
        <f t="shared" si="176"/>
        <v>20</v>
      </c>
      <c r="AD257" s="29">
        <f t="shared" si="177"/>
        <v>0</v>
      </c>
      <c r="AE257" s="37"/>
    </row>
    <row r="258" spans="1:54" x14ac:dyDescent="0.25">
      <c r="A258" s="25" t="s">
        <v>50</v>
      </c>
      <c r="B258" s="31">
        <v>10</v>
      </c>
      <c r="C258" s="27"/>
      <c r="D258" s="27"/>
      <c r="E258" s="27">
        <v>4</v>
      </c>
      <c r="F258" s="27"/>
      <c r="G258" s="27"/>
      <c r="H258" s="27">
        <v>3</v>
      </c>
      <c r="I258" s="27"/>
      <c r="J258" s="27"/>
      <c r="K258" s="27"/>
      <c r="L258" s="27"/>
      <c r="M258" s="27"/>
      <c r="N258" s="27"/>
      <c r="O258" s="27"/>
      <c r="P258" s="31">
        <v>3</v>
      </c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8">
        <f t="shared" si="176"/>
        <v>10</v>
      </c>
      <c r="AD258" s="29">
        <f t="shared" si="177"/>
        <v>0</v>
      </c>
      <c r="AE258" s="37"/>
    </row>
    <row r="259" spans="1:54" x14ac:dyDescent="0.25">
      <c r="A259" s="25" t="s">
        <v>51</v>
      </c>
      <c r="B259" s="31">
        <v>4</v>
      </c>
      <c r="C259" s="27"/>
      <c r="D259" s="27"/>
      <c r="E259" s="27">
        <v>2</v>
      </c>
      <c r="F259" s="27"/>
      <c r="G259" s="27"/>
      <c r="H259" s="27">
        <v>2</v>
      </c>
      <c r="I259" s="27"/>
      <c r="J259" s="27"/>
      <c r="K259" s="27"/>
      <c r="L259" s="27"/>
      <c r="M259" s="27"/>
      <c r="N259" s="27"/>
      <c r="O259" s="27"/>
      <c r="P259" s="31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8">
        <f t="shared" si="176"/>
        <v>4</v>
      </c>
      <c r="AD259" s="29">
        <f t="shared" si="177"/>
        <v>0</v>
      </c>
      <c r="AE259" s="37"/>
    </row>
    <row r="260" spans="1:54" x14ac:dyDescent="0.25">
      <c r="A260" s="35" t="s">
        <v>52</v>
      </c>
      <c r="B260" s="39">
        <f>SUM(B250:B259)</f>
        <v>100</v>
      </c>
      <c r="C260" s="39">
        <f t="shared" ref="C260:AB260" si="178">SUM(C250:C259)</f>
        <v>1</v>
      </c>
      <c r="D260" s="39">
        <f t="shared" si="178"/>
        <v>2</v>
      </c>
      <c r="E260" s="39">
        <f t="shared" si="178"/>
        <v>36</v>
      </c>
      <c r="F260" s="39">
        <f t="shared" si="178"/>
        <v>0</v>
      </c>
      <c r="G260" s="39">
        <f t="shared" si="178"/>
        <v>0</v>
      </c>
      <c r="H260" s="39">
        <f t="shared" si="178"/>
        <v>25</v>
      </c>
      <c r="I260" s="39">
        <f t="shared" si="178"/>
        <v>0</v>
      </c>
      <c r="J260" s="39">
        <f t="shared" si="178"/>
        <v>0</v>
      </c>
      <c r="K260" s="39">
        <f t="shared" si="178"/>
        <v>0</v>
      </c>
      <c r="L260" s="39">
        <f t="shared" si="178"/>
        <v>0</v>
      </c>
      <c r="M260" s="39">
        <f t="shared" si="178"/>
        <v>0</v>
      </c>
      <c r="N260" s="39">
        <f t="shared" si="178"/>
        <v>0</v>
      </c>
      <c r="O260" s="39">
        <f t="shared" si="178"/>
        <v>2</v>
      </c>
      <c r="P260" s="39">
        <f t="shared" si="178"/>
        <v>34</v>
      </c>
      <c r="Q260" s="39">
        <f t="shared" si="178"/>
        <v>0</v>
      </c>
      <c r="R260" s="39">
        <f t="shared" si="178"/>
        <v>0</v>
      </c>
      <c r="S260" s="39">
        <f t="shared" si="178"/>
        <v>0</v>
      </c>
      <c r="T260" s="39">
        <f t="shared" si="178"/>
        <v>0</v>
      </c>
      <c r="U260" s="39">
        <f t="shared" si="178"/>
        <v>0</v>
      </c>
      <c r="V260" s="39">
        <f t="shared" si="178"/>
        <v>0</v>
      </c>
      <c r="W260" s="39">
        <f t="shared" si="178"/>
        <v>0</v>
      </c>
      <c r="X260" s="39">
        <f t="shared" si="178"/>
        <v>0</v>
      </c>
      <c r="Y260" s="39">
        <f t="shared" si="178"/>
        <v>0</v>
      </c>
      <c r="Z260" s="39">
        <f t="shared" si="178"/>
        <v>0</v>
      </c>
      <c r="AA260" s="39">
        <f t="shared" si="178"/>
        <v>0</v>
      </c>
      <c r="AB260" s="39">
        <f t="shared" si="178"/>
        <v>0</v>
      </c>
      <c r="AC260" s="39">
        <f>SUM(AC250:AC259)</f>
        <v>100</v>
      </c>
      <c r="AD260" s="31">
        <f>SUM(AD250:AD259)</f>
        <v>0</v>
      </c>
      <c r="AE260" s="37"/>
    </row>
    <row r="263" spans="1:54" ht="33.75" x14ac:dyDescent="0.25">
      <c r="A263" s="12" t="str">
        <f>$B$4</f>
        <v>NFL CREWNECK</v>
      </c>
      <c r="B263" s="13" t="s">
        <v>219</v>
      </c>
      <c r="C263" s="14" t="str">
        <f t="shared" ref="C263:D263" si="179">C$11</f>
        <v>CAN - TOP</v>
      </c>
      <c r="D263" s="14" t="str">
        <f t="shared" si="179"/>
        <v>CAN - MRK</v>
      </c>
      <c r="E263" s="14" t="str">
        <f>E$11</f>
        <v>CAN - Fanatics US</v>
      </c>
      <c r="F263" s="14" t="str">
        <f t="shared" ref="F263:P263" si="180">F$11</f>
        <v>CAN - Fanatics CAN</v>
      </c>
      <c r="G263" s="14" t="str">
        <f t="shared" si="180"/>
        <v>CAN - Fanatics INT</v>
      </c>
      <c r="H263" s="14" t="str">
        <f t="shared" si="180"/>
        <v>Fanatics In-Venue</v>
      </c>
      <c r="I263" s="14" t="str">
        <f t="shared" si="180"/>
        <v>Team/Venue 1</v>
      </c>
      <c r="J263" s="14" t="str">
        <f t="shared" si="180"/>
        <v>Team/Venue 2</v>
      </c>
      <c r="K263" s="14" t="str">
        <f t="shared" si="180"/>
        <v>Team/Venue 3</v>
      </c>
      <c r="L263" s="14" t="str">
        <f t="shared" si="180"/>
        <v>Team/Venue 4</v>
      </c>
      <c r="M263" s="14" t="str">
        <f t="shared" si="180"/>
        <v>Team/Venue 5</v>
      </c>
      <c r="N263" s="14" t="str">
        <f t="shared" si="180"/>
        <v>Team/Venue 6</v>
      </c>
      <c r="O263" s="14" t="str">
        <f t="shared" si="180"/>
        <v>CAN - CONTRACTUAL</v>
      </c>
      <c r="P263" s="15" t="str">
        <f t="shared" si="180"/>
        <v>CAN - ECA</v>
      </c>
      <c r="Q263" s="15" t="s">
        <v>25</v>
      </c>
      <c r="R263" s="15" t="s">
        <v>26</v>
      </c>
      <c r="S263" s="15" t="s">
        <v>27</v>
      </c>
      <c r="T263" s="15" t="s">
        <v>28</v>
      </c>
      <c r="U263" s="15" t="s">
        <v>29</v>
      </c>
      <c r="V263" s="15" t="s">
        <v>30</v>
      </c>
      <c r="W263" s="15" t="s">
        <v>31</v>
      </c>
      <c r="X263" s="16" t="s">
        <v>32</v>
      </c>
      <c r="Y263" s="16" t="s">
        <v>33</v>
      </c>
      <c r="Z263" s="16" t="s">
        <v>34</v>
      </c>
      <c r="AA263" s="16" t="s">
        <v>35</v>
      </c>
      <c r="AB263" s="17" t="s">
        <v>36</v>
      </c>
      <c r="AC263" s="18" t="s">
        <v>37</v>
      </c>
      <c r="AD263" s="19" t="s">
        <v>38</v>
      </c>
      <c r="AE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</row>
    <row r="264" spans="1:54" x14ac:dyDescent="0.25">
      <c r="A264" s="25" t="s">
        <v>220</v>
      </c>
      <c r="B264" s="26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8">
        <f t="shared" ref="AC264:AC273" si="181">SUM(C264:AB264)</f>
        <v>0</v>
      </c>
      <c r="AD264" s="29">
        <f t="shared" ref="AD264:AD273" si="182">B264-AC264</f>
        <v>0</v>
      </c>
    </row>
    <row r="265" spans="1:54" x14ac:dyDescent="0.25">
      <c r="A265" s="35" t="s">
        <v>43</v>
      </c>
      <c r="B265" s="31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8">
        <f t="shared" si="181"/>
        <v>0</v>
      </c>
      <c r="AD265" s="29">
        <f t="shared" si="182"/>
        <v>0</v>
      </c>
      <c r="AS265" s="2" t="str">
        <f>B263</f>
        <v xml:space="preserve">ASH HEATHER GREY - JAGUARS	</v>
      </c>
      <c r="AT265" s="35" t="s">
        <v>70</v>
      </c>
      <c r="AU265" s="35" t="s">
        <v>56</v>
      </c>
      <c r="AV265" s="35" t="s">
        <v>58</v>
      </c>
      <c r="AW265" s="35" t="s">
        <v>60</v>
      </c>
      <c r="AX265" s="35" t="s">
        <v>62</v>
      </c>
      <c r="AY265" s="35" t="s">
        <v>64</v>
      </c>
      <c r="AZ265" s="35" t="s">
        <v>66</v>
      </c>
      <c r="BA265" s="35" t="s">
        <v>68</v>
      </c>
    </row>
    <row r="266" spans="1:54" x14ac:dyDescent="0.25">
      <c r="A266" s="25" t="s">
        <v>44</v>
      </c>
      <c r="B266" s="31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31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8">
        <f t="shared" si="181"/>
        <v>0</v>
      </c>
      <c r="AD266" s="29">
        <f t="shared" si="182"/>
        <v>0</v>
      </c>
      <c r="AE266" s="2" t="str">
        <f>AS265</f>
        <v xml:space="preserve">ASH HEATHER GREY - JAGUARS	</v>
      </c>
      <c r="AS266" s="37" t="s">
        <v>52</v>
      </c>
      <c r="AT266" s="28">
        <f>AC266</f>
        <v>0</v>
      </c>
      <c r="AU266" s="28">
        <f>AC267</f>
        <v>1</v>
      </c>
      <c r="AV266" s="28">
        <f>AC268</f>
        <v>9</v>
      </c>
      <c r="AW266" s="28">
        <f>AC269</f>
        <v>25</v>
      </c>
      <c r="AX266" s="28">
        <f>AC270</f>
        <v>31</v>
      </c>
      <c r="AY266" s="28">
        <f>AC271</f>
        <v>20</v>
      </c>
      <c r="AZ266" s="28">
        <f>AC272</f>
        <v>10</v>
      </c>
      <c r="BA266" s="28">
        <f>AC273</f>
        <v>4</v>
      </c>
      <c r="BB266" s="39">
        <f>AC274</f>
        <v>100</v>
      </c>
    </row>
    <row r="267" spans="1:54" ht="15" x14ac:dyDescent="0.25">
      <c r="A267" s="25" t="s">
        <v>45</v>
      </c>
      <c r="B267" s="31">
        <v>1</v>
      </c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31">
        <v>1</v>
      </c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8">
        <f t="shared" si="181"/>
        <v>1</v>
      </c>
      <c r="AD267" s="29">
        <f t="shared" si="182"/>
        <v>0</v>
      </c>
      <c r="AE267"/>
    </row>
    <row r="268" spans="1:54" ht="15" x14ac:dyDescent="0.25">
      <c r="A268" s="25" t="s">
        <v>46</v>
      </c>
      <c r="B268" s="31">
        <v>9</v>
      </c>
      <c r="C268" s="27"/>
      <c r="D268" s="27"/>
      <c r="E268" s="27">
        <v>3</v>
      </c>
      <c r="F268" s="27"/>
      <c r="G268" s="27"/>
      <c r="H268" s="27">
        <v>2</v>
      </c>
      <c r="I268" s="27"/>
      <c r="J268" s="27"/>
      <c r="K268" s="27"/>
      <c r="L268" s="27"/>
      <c r="M268" s="27"/>
      <c r="N268" s="27"/>
      <c r="O268" s="27"/>
      <c r="P268" s="31">
        <v>4</v>
      </c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8">
        <f t="shared" si="181"/>
        <v>9</v>
      </c>
      <c r="AD268" s="29">
        <f t="shared" si="182"/>
        <v>0</v>
      </c>
      <c r="AE268"/>
    </row>
    <row r="269" spans="1:54" ht="15" x14ac:dyDescent="0.25">
      <c r="A269" s="25" t="s">
        <v>47</v>
      </c>
      <c r="B269" s="31">
        <v>25</v>
      </c>
      <c r="C269" s="27">
        <v>1</v>
      </c>
      <c r="D269" s="27">
        <v>1</v>
      </c>
      <c r="E269" s="27">
        <v>7</v>
      </c>
      <c r="F269" s="27"/>
      <c r="G269" s="27"/>
      <c r="H269" s="27">
        <v>5</v>
      </c>
      <c r="I269" s="27"/>
      <c r="J269" s="27"/>
      <c r="K269" s="27"/>
      <c r="L269" s="27"/>
      <c r="M269" s="27"/>
      <c r="N269" s="27"/>
      <c r="O269" s="27"/>
      <c r="P269" s="31">
        <v>11</v>
      </c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8">
        <f t="shared" si="181"/>
        <v>25</v>
      </c>
      <c r="AD269" s="29">
        <f t="shared" si="182"/>
        <v>0</v>
      </c>
      <c r="AE269"/>
    </row>
    <row r="270" spans="1:54" ht="15" x14ac:dyDescent="0.25">
      <c r="A270" s="25" t="s">
        <v>48</v>
      </c>
      <c r="B270" s="31">
        <v>31</v>
      </c>
      <c r="C270" s="27"/>
      <c r="D270" s="27">
        <v>1</v>
      </c>
      <c r="E270" s="27">
        <v>12</v>
      </c>
      <c r="F270" s="27"/>
      <c r="G270" s="27"/>
      <c r="H270" s="27">
        <v>7</v>
      </c>
      <c r="I270" s="27"/>
      <c r="J270" s="27"/>
      <c r="K270" s="27"/>
      <c r="L270" s="27"/>
      <c r="M270" s="27"/>
      <c r="N270" s="27"/>
      <c r="O270" s="27"/>
      <c r="P270" s="31">
        <v>11</v>
      </c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8">
        <f t="shared" si="181"/>
        <v>31</v>
      </c>
      <c r="AD270" s="29">
        <f t="shared" si="182"/>
        <v>0</v>
      </c>
      <c r="AE270"/>
    </row>
    <row r="271" spans="1:54" x14ac:dyDescent="0.25">
      <c r="A271" s="25" t="s">
        <v>49</v>
      </c>
      <c r="B271" s="31">
        <v>20</v>
      </c>
      <c r="C271" s="27"/>
      <c r="D271" s="27"/>
      <c r="E271" s="27">
        <v>8</v>
      </c>
      <c r="F271" s="27"/>
      <c r="G271" s="27"/>
      <c r="H271" s="27">
        <v>6</v>
      </c>
      <c r="I271" s="27"/>
      <c r="J271" s="27"/>
      <c r="K271" s="27"/>
      <c r="L271" s="27"/>
      <c r="M271" s="27"/>
      <c r="N271" s="27"/>
      <c r="O271" s="27"/>
      <c r="P271" s="31">
        <v>6</v>
      </c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8">
        <f t="shared" si="181"/>
        <v>20</v>
      </c>
      <c r="AD271" s="29">
        <f t="shared" si="182"/>
        <v>0</v>
      </c>
      <c r="AE271" s="37"/>
    </row>
    <row r="272" spans="1:54" x14ac:dyDescent="0.25">
      <c r="A272" s="25" t="s">
        <v>50</v>
      </c>
      <c r="B272" s="31">
        <v>10</v>
      </c>
      <c r="C272" s="27"/>
      <c r="D272" s="27"/>
      <c r="E272" s="27">
        <v>4</v>
      </c>
      <c r="F272" s="27"/>
      <c r="G272" s="27"/>
      <c r="H272" s="27">
        <v>3</v>
      </c>
      <c r="I272" s="27"/>
      <c r="J272" s="27"/>
      <c r="K272" s="27"/>
      <c r="L272" s="27"/>
      <c r="M272" s="27"/>
      <c r="N272" s="27"/>
      <c r="O272" s="27"/>
      <c r="P272" s="31">
        <v>3</v>
      </c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8">
        <f t="shared" si="181"/>
        <v>10</v>
      </c>
      <c r="AD272" s="29">
        <f t="shared" si="182"/>
        <v>0</v>
      </c>
      <c r="AE272" s="37"/>
    </row>
    <row r="273" spans="1:54" x14ac:dyDescent="0.25">
      <c r="A273" s="25" t="s">
        <v>51</v>
      </c>
      <c r="B273" s="31">
        <v>4</v>
      </c>
      <c r="C273" s="27"/>
      <c r="D273" s="27"/>
      <c r="E273" s="27">
        <v>2</v>
      </c>
      <c r="F273" s="27"/>
      <c r="G273" s="27"/>
      <c r="H273" s="27">
        <v>2</v>
      </c>
      <c r="I273" s="27"/>
      <c r="J273" s="27"/>
      <c r="K273" s="27"/>
      <c r="L273" s="27"/>
      <c r="M273" s="27"/>
      <c r="N273" s="27"/>
      <c r="O273" s="27"/>
      <c r="P273" s="31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8">
        <f t="shared" si="181"/>
        <v>4</v>
      </c>
      <c r="AD273" s="29">
        <f t="shared" si="182"/>
        <v>0</v>
      </c>
      <c r="AE273" s="37"/>
    </row>
    <row r="274" spans="1:54" x14ac:dyDescent="0.25">
      <c r="A274" s="35" t="s">
        <v>52</v>
      </c>
      <c r="B274" s="39">
        <f>SUM(B264:B273)</f>
        <v>100</v>
      </c>
      <c r="C274" s="39">
        <f t="shared" ref="C274:AB274" si="183">SUM(C264:C273)</f>
        <v>1</v>
      </c>
      <c r="D274" s="39">
        <f t="shared" si="183"/>
        <v>2</v>
      </c>
      <c r="E274" s="39">
        <f t="shared" si="183"/>
        <v>36</v>
      </c>
      <c r="F274" s="39">
        <f t="shared" si="183"/>
        <v>0</v>
      </c>
      <c r="G274" s="39">
        <f t="shared" si="183"/>
        <v>0</v>
      </c>
      <c r="H274" s="39">
        <f t="shared" si="183"/>
        <v>25</v>
      </c>
      <c r="I274" s="39">
        <f t="shared" si="183"/>
        <v>0</v>
      </c>
      <c r="J274" s="39">
        <f t="shared" si="183"/>
        <v>0</v>
      </c>
      <c r="K274" s="39">
        <f t="shared" si="183"/>
        <v>0</v>
      </c>
      <c r="L274" s="39">
        <f t="shared" si="183"/>
        <v>0</v>
      </c>
      <c r="M274" s="39">
        <f t="shared" si="183"/>
        <v>0</v>
      </c>
      <c r="N274" s="39">
        <f t="shared" si="183"/>
        <v>0</v>
      </c>
      <c r="O274" s="39">
        <f t="shared" si="183"/>
        <v>0</v>
      </c>
      <c r="P274" s="39">
        <f t="shared" si="183"/>
        <v>36</v>
      </c>
      <c r="Q274" s="39">
        <f t="shared" si="183"/>
        <v>0</v>
      </c>
      <c r="R274" s="39">
        <f t="shared" si="183"/>
        <v>0</v>
      </c>
      <c r="S274" s="39">
        <f t="shared" si="183"/>
        <v>0</v>
      </c>
      <c r="T274" s="39">
        <f t="shared" si="183"/>
        <v>0</v>
      </c>
      <c r="U274" s="39">
        <f t="shared" si="183"/>
        <v>0</v>
      </c>
      <c r="V274" s="39">
        <f t="shared" si="183"/>
        <v>0</v>
      </c>
      <c r="W274" s="39">
        <f t="shared" si="183"/>
        <v>0</v>
      </c>
      <c r="X274" s="39">
        <f t="shared" si="183"/>
        <v>0</v>
      </c>
      <c r="Y274" s="39">
        <f t="shared" si="183"/>
        <v>0</v>
      </c>
      <c r="Z274" s="39">
        <f t="shared" si="183"/>
        <v>0</v>
      </c>
      <c r="AA274" s="39">
        <f t="shared" si="183"/>
        <v>0</v>
      </c>
      <c r="AB274" s="39">
        <f t="shared" si="183"/>
        <v>0</v>
      </c>
      <c r="AC274" s="39">
        <f>SUM(AC264:AC273)</f>
        <v>100</v>
      </c>
      <c r="AD274" s="31">
        <f>SUM(AD264:AD273)</f>
        <v>0</v>
      </c>
      <c r="AE274" s="37"/>
    </row>
    <row r="277" spans="1:54" ht="33.75" x14ac:dyDescent="0.25">
      <c r="A277" s="12" t="str">
        <f>$B$4</f>
        <v>NFL CREWNECK</v>
      </c>
      <c r="B277" s="13" t="s">
        <v>221</v>
      </c>
      <c r="C277" s="14" t="str">
        <f t="shared" ref="C277:D277" si="184">C$11</f>
        <v>CAN - TOP</v>
      </c>
      <c r="D277" s="14" t="str">
        <f t="shared" si="184"/>
        <v>CAN - MRK</v>
      </c>
      <c r="E277" s="14" t="str">
        <f>E$11</f>
        <v>CAN - Fanatics US</v>
      </c>
      <c r="F277" s="14" t="str">
        <f t="shared" ref="F277:P277" si="185">F$11</f>
        <v>CAN - Fanatics CAN</v>
      </c>
      <c r="G277" s="14" t="str">
        <f t="shared" si="185"/>
        <v>CAN - Fanatics INT</v>
      </c>
      <c r="H277" s="14" t="str">
        <f t="shared" si="185"/>
        <v>Fanatics In-Venue</v>
      </c>
      <c r="I277" s="14" t="str">
        <f t="shared" si="185"/>
        <v>Team/Venue 1</v>
      </c>
      <c r="J277" s="14" t="str">
        <f t="shared" si="185"/>
        <v>Team/Venue 2</v>
      </c>
      <c r="K277" s="14" t="str">
        <f t="shared" si="185"/>
        <v>Team/Venue 3</v>
      </c>
      <c r="L277" s="14" t="str">
        <f t="shared" si="185"/>
        <v>Team/Venue 4</v>
      </c>
      <c r="M277" s="14" t="str">
        <f t="shared" si="185"/>
        <v>Team/Venue 5</v>
      </c>
      <c r="N277" s="14" t="str">
        <f t="shared" si="185"/>
        <v>Team/Venue 6</v>
      </c>
      <c r="O277" s="14" t="str">
        <f t="shared" si="185"/>
        <v>CAN - CONTRACTUAL</v>
      </c>
      <c r="P277" s="15" t="str">
        <f t="shared" si="185"/>
        <v>CAN - ECA</v>
      </c>
      <c r="Q277" s="15" t="s">
        <v>25</v>
      </c>
      <c r="R277" s="15" t="s">
        <v>26</v>
      </c>
      <c r="S277" s="15" t="s">
        <v>27</v>
      </c>
      <c r="T277" s="15" t="s">
        <v>28</v>
      </c>
      <c r="U277" s="15" t="s">
        <v>29</v>
      </c>
      <c r="V277" s="15" t="s">
        <v>30</v>
      </c>
      <c r="W277" s="15" t="s">
        <v>31</v>
      </c>
      <c r="X277" s="16" t="s">
        <v>32</v>
      </c>
      <c r="Y277" s="16" t="s">
        <v>33</v>
      </c>
      <c r="Z277" s="16" t="s">
        <v>34</v>
      </c>
      <c r="AA277" s="16" t="s">
        <v>35</v>
      </c>
      <c r="AB277" s="17" t="s">
        <v>36</v>
      </c>
      <c r="AC277" s="18" t="s">
        <v>37</v>
      </c>
      <c r="AD277" s="19" t="s">
        <v>38</v>
      </c>
      <c r="AE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</row>
    <row r="278" spans="1:54" x14ac:dyDescent="0.25">
      <c r="A278" s="25" t="s">
        <v>222</v>
      </c>
      <c r="B278" s="26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8">
        <f t="shared" ref="AC278:AC287" si="186">SUM(C278:AB278)</f>
        <v>0</v>
      </c>
      <c r="AD278" s="29">
        <f t="shared" ref="AD278:AD287" si="187">B278-AC278</f>
        <v>0</v>
      </c>
    </row>
    <row r="279" spans="1:54" x14ac:dyDescent="0.25">
      <c r="A279" s="35" t="s">
        <v>43</v>
      </c>
      <c r="B279" s="31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8">
        <f t="shared" si="186"/>
        <v>0</v>
      </c>
      <c r="AD279" s="29">
        <f t="shared" si="187"/>
        <v>0</v>
      </c>
      <c r="AS279" s="2" t="str">
        <f>B277</f>
        <v xml:space="preserve">ASH HEATHER GREY - SAINTS	</v>
      </c>
      <c r="AT279" s="35" t="s">
        <v>70</v>
      </c>
      <c r="AU279" s="35" t="s">
        <v>56</v>
      </c>
      <c r="AV279" s="35" t="s">
        <v>58</v>
      </c>
      <c r="AW279" s="35" t="s">
        <v>60</v>
      </c>
      <c r="AX279" s="35" t="s">
        <v>62</v>
      </c>
      <c r="AY279" s="35" t="s">
        <v>64</v>
      </c>
      <c r="AZ279" s="35" t="s">
        <v>66</v>
      </c>
      <c r="BA279" s="35" t="s">
        <v>68</v>
      </c>
    </row>
    <row r="280" spans="1:54" x14ac:dyDescent="0.25">
      <c r="A280" s="25" t="s">
        <v>44</v>
      </c>
      <c r="B280" s="31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31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8">
        <f t="shared" si="186"/>
        <v>0</v>
      </c>
      <c r="AD280" s="29">
        <f t="shared" si="187"/>
        <v>0</v>
      </c>
      <c r="AE280" s="2" t="str">
        <f>AS279</f>
        <v xml:space="preserve">ASH HEATHER GREY - SAINTS	</v>
      </c>
      <c r="AS280" s="37" t="s">
        <v>52</v>
      </c>
      <c r="AT280" s="28">
        <f>AC280</f>
        <v>0</v>
      </c>
      <c r="AU280" s="28">
        <f>AC281</f>
        <v>1</v>
      </c>
      <c r="AV280" s="28">
        <f>AC282</f>
        <v>9</v>
      </c>
      <c r="AW280" s="28">
        <f>AC283</f>
        <v>25</v>
      </c>
      <c r="AX280" s="28">
        <f>AC284</f>
        <v>31</v>
      </c>
      <c r="AY280" s="28">
        <f>AC285</f>
        <v>20</v>
      </c>
      <c r="AZ280" s="28">
        <f>AC286</f>
        <v>10</v>
      </c>
      <c r="BA280" s="28">
        <f>AC287</f>
        <v>4</v>
      </c>
      <c r="BB280" s="39">
        <f>AC288</f>
        <v>100</v>
      </c>
    </row>
    <row r="281" spans="1:54" ht="15" x14ac:dyDescent="0.25">
      <c r="A281" s="25" t="s">
        <v>45</v>
      </c>
      <c r="B281" s="31">
        <v>1</v>
      </c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31">
        <v>1</v>
      </c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8">
        <f t="shared" si="186"/>
        <v>1</v>
      </c>
      <c r="AD281" s="29">
        <f t="shared" si="187"/>
        <v>0</v>
      </c>
      <c r="AE281"/>
    </row>
    <row r="282" spans="1:54" ht="15" x14ac:dyDescent="0.25">
      <c r="A282" s="25" t="s">
        <v>46</v>
      </c>
      <c r="B282" s="31">
        <v>9</v>
      </c>
      <c r="C282" s="27"/>
      <c r="D282" s="27"/>
      <c r="E282" s="27">
        <v>3</v>
      </c>
      <c r="F282" s="27"/>
      <c r="G282" s="27"/>
      <c r="H282" s="27">
        <v>2</v>
      </c>
      <c r="I282" s="27"/>
      <c r="J282" s="27"/>
      <c r="K282" s="27"/>
      <c r="L282" s="27"/>
      <c r="M282" s="27"/>
      <c r="N282" s="27"/>
      <c r="O282" s="27"/>
      <c r="P282" s="31">
        <v>4</v>
      </c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8">
        <f t="shared" si="186"/>
        <v>9</v>
      </c>
      <c r="AD282" s="29">
        <f t="shared" si="187"/>
        <v>0</v>
      </c>
      <c r="AE282"/>
    </row>
    <row r="283" spans="1:54" ht="15" x14ac:dyDescent="0.25">
      <c r="A283" s="25" t="s">
        <v>47</v>
      </c>
      <c r="B283" s="31">
        <v>25</v>
      </c>
      <c r="C283" s="27">
        <v>1</v>
      </c>
      <c r="D283" s="27">
        <v>1</v>
      </c>
      <c r="E283" s="27">
        <v>7</v>
      </c>
      <c r="F283" s="27"/>
      <c r="G283" s="27"/>
      <c r="H283" s="27">
        <v>5</v>
      </c>
      <c r="I283" s="27"/>
      <c r="J283" s="27"/>
      <c r="K283" s="27"/>
      <c r="L283" s="27"/>
      <c r="M283" s="27"/>
      <c r="N283" s="27"/>
      <c r="O283" s="27"/>
      <c r="P283" s="31">
        <v>11</v>
      </c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8">
        <f t="shared" si="186"/>
        <v>25</v>
      </c>
      <c r="AD283" s="29">
        <f t="shared" si="187"/>
        <v>0</v>
      </c>
      <c r="AE283"/>
    </row>
    <row r="284" spans="1:54" ht="15" x14ac:dyDescent="0.25">
      <c r="A284" s="25" t="s">
        <v>48</v>
      </c>
      <c r="B284" s="31">
        <v>31</v>
      </c>
      <c r="C284" s="27"/>
      <c r="D284" s="27">
        <v>1</v>
      </c>
      <c r="E284" s="27">
        <v>12</v>
      </c>
      <c r="F284" s="27"/>
      <c r="G284" s="27"/>
      <c r="H284" s="27">
        <v>7</v>
      </c>
      <c r="I284" s="27"/>
      <c r="J284" s="27"/>
      <c r="K284" s="27"/>
      <c r="L284" s="27"/>
      <c r="M284" s="27"/>
      <c r="N284" s="27"/>
      <c r="O284" s="27"/>
      <c r="P284" s="31">
        <v>11</v>
      </c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8">
        <f t="shared" si="186"/>
        <v>31</v>
      </c>
      <c r="AD284" s="29">
        <f t="shared" si="187"/>
        <v>0</v>
      </c>
      <c r="AE284"/>
    </row>
    <row r="285" spans="1:54" x14ac:dyDescent="0.25">
      <c r="A285" s="25" t="s">
        <v>49</v>
      </c>
      <c r="B285" s="31">
        <v>20</v>
      </c>
      <c r="C285" s="27"/>
      <c r="D285" s="27"/>
      <c r="E285" s="27">
        <v>8</v>
      </c>
      <c r="F285" s="27"/>
      <c r="G285" s="27"/>
      <c r="H285" s="27">
        <v>6</v>
      </c>
      <c r="I285" s="27"/>
      <c r="J285" s="27"/>
      <c r="K285" s="27"/>
      <c r="L285" s="27"/>
      <c r="M285" s="27"/>
      <c r="N285" s="27"/>
      <c r="O285" s="27"/>
      <c r="P285" s="31">
        <v>6</v>
      </c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8">
        <f t="shared" si="186"/>
        <v>20</v>
      </c>
      <c r="AD285" s="29">
        <f t="shared" si="187"/>
        <v>0</v>
      </c>
      <c r="AE285" s="37"/>
    </row>
    <row r="286" spans="1:54" x14ac:dyDescent="0.25">
      <c r="A286" s="25" t="s">
        <v>50</v>
      </c>
      <c r="B286" s="31">
        <v>10</v>
      </c>
      <c r="C286" s="27"/>
      <c r="D286" s="27"/>
      <c r="E286" s="27">
        <v>4</v>
      </c>
      <c r="F286" s="27"/>
      <c r="G286" s="27"/>
      <c r="H286" s="27">
        <v>3</v>
      </c>
      <c r="I286" s="27"/>
      <c r="J286" s="27"/>
      <c r="K286" s="27"/>
      <c r="L286" s="27"/>
      <c r="M286" s="27"/>
      <c r="N286" s="27"/>
      <c r="O286" s="27"/>
      <c r="P286" s="31">
        <v>3</v>
      </c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8">
        <f t="shared" si="186"/>
        <v>10</v>
      </c>
      <c r="AD286" s="29">
        <f t="shared" si="187"/>
        <v>0</v>
      </c>
      <c r="AE286" s="37"/>
    </row>
    <row r="287" spans="1:54" x14ac:dyDescent="0.25">
      <c r="A287" s="25" t="s">
        <v>51</v>
      </c>
      <c r="B287" s="31">
        <v>4</v>
      </c>
      <c r="C287" s="27"/>
      <c r="D287" s="27"/>
      <c r="E287" s="27">
        <v>2</v>
      </c>
      <c r="F287" s="27"/>
      <c r="G287" s="27"/>
      <c r="H287" s="27">
        <v>2</v>
      </c>
      <c r="I287" s="27"/>
      <c r="J287" s="27"/>
      <c r="K287" s="27"/>
      <c r="L287" s="27"/>
      <c r="M287" s="27"/>
      <c r="N287" s="27"/>
      <c r="O287" s="27"/>
      <c r="P287" s="31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8">
        <f t="shared" si="186"/>
        <v>4</v>
      </c>
      <c r="AD287" s="29">
        <f t="shared" si="187"/>
        <v>0</v>
      </c>
      <c r="AE287" s="37"/>
    </row>
    <row r="288" spans="1:54" x14ac:dyDescent="0.25">
      <c r="A288" s="35" t="s">
        <v>52</v>
      </c>
      <c r="B288" s="39">
        <f>SUM(B278:B287)</f>
        <v>100</v>
      </c>
      <c r="C288" s="39">
        <f t="shared" ref="C288:AB288" si="188">SUM(C278:C287)</f>
        <v>1</v>
      </c>
      <c r="D288" s="39">
        <f t="shared" si="188"/>
        <v>2</v>
      </c>
      <c r="E288" s="39">
        <f t="shared" si="188"/>
        <v>36</v>
      </c>
      <c r="F288" s="39">
        <f t="shared" si="188"/>
        <v>0</v>
      </c>
      <c r="G288" s="39">
        <f t="shared" si="188"/>
        <v>0</v>
      </c>
      <c r="H288" s="39">
        <f t="shared" si="188"/>
        <v>25</v>
      </c>
      <c r="I288" s="39">
        <f t="shared" si="188"/>
        <v>0</v>
      </c>
      <c r="J288" s="39">
        <f t="shared" si="188"/>
        <v>0</v>
      </c>
      <c r="K288" s="39">
        <f t="shared" si="188"/>
        <v>0</v>
      </c>
      <c r="L288" s="39">
        <f t="shared" si="188"/>
        <v>0</v>
      </c>
      <c r="M288" s="39">
        <f t="shared" si="188"/>
        <v>0</v>
      </c>
      <c r="N288" s="39">
        <f t="shared" si="188"/>
        <v>0</v>
      </c>
      <c r="O288" s="39">
        <f t="shared" si="188"/>
        <v>0</v>
      </c>
      <c r="P288" s="39">
        <f t="shared" si="188"/>
        <v>36</v>
      </c>
      <c r="Q288" s="39">
        <f t="shared" si="188"/>
        <v>0</v>
      </c>
      <c r="R288" s="39">
        <f t="shared" si="188"/>
        <v>0</v>
      </c>
      <c r="S288" s="39">
        <f t="shared" si="188"/>
        <v>0</v>
      </c>
      <c r="T288" s="39">
        <f t="shared" si="188"/>
        <v>0</v>
      </c>
      <c r="U288" s="39">
        <f t="shared" si="188"/>
        <v>0</v>
      </c>
      <c r="V288" s="39">
        <f t="shared" si="188"/>
        <v>0</v>
      </c>
      <c r="W288" s="39">
        <f t="shared" si="188"/>
        <v>0</v>
      </c>
      <c r="X288" s="39">
        <f t="shared" si="188"/>
        <v>0</v>
      </c>
      <c r="Y288" s="39">
        <f t="shared" si="188"/>
        <v>0</v>
      </c>
      <c r="Z288" s="39">
        <f t="shared" si="188"/>
        <v>0</v>
      </c>
      <c r="AA288" s="39">
        <f t="shared" si="188"/>
        <v>0</v>
      </c>
      <c r="AB288" s="39">
        <f t="shared" si="188"/>
        <v>0</v>
      </c>
      <c r="AC288" s="39">
        <f>SUM(AC278:AC287)</f>
        <v>100</v>
      </c>
      <c r="AD288" s="31">
        <f>SUM(AD278:AD287)</f>
        <v>0</v>
      </c>
      <c r="AE288" s="37"/>
    </row>
    <row r="291" spans="1:54" ht="33.75" x14ac:dyDescent="0.25">
      <c r="A291" s="12" t="str">
        <f>$B$4</f>
        <v>NFL CREWNECK</v>
      </c>
      <c r="B291" s="13" t="s">
        <v>223</v>
      </c>
      <c r="C291" s="14" t="str">
        <f t="shared" ref="C291:D291" si="189">C$11</f>
        <v>CAN - TOP</v>
      </c>
      <c r="D291" s="14" t="str">
        <f t="shared" si="189"/>
        <v>CAN - MRK</v>
      </c>
      <c r="E291" s="14" t="str">
        <f>E$11</f>
        <v>CAN - Fanatics US</v>
      </c>
      <c r="F291" s="14" t="str">
        <f t="shared" ref="F291:P291" si="190">F$11</f>
        <v>CAN - Fanatics CAN</v>
      </c>
      <c r="G291" s="14" t="str">
        <f t="shared" si="190"/>
        <v>CAN - Fanatics INT</v>
      </c>
      <c r="H291" s="14" t="str">
        <f t="shared" si="190"/>
        <v>Fanatics In-Venue</v>
      </c>
      <c r="I291" s="14" t="str">
        <f t="shared" si="190"/>
        <v>Team/Venue 1</v>
      </c>
      <c r="J291" s="14" t="str">
        <f t="shared" si="190"/>
        <v>Team/Venue 2</v>
      </c>
      <c r="K291" s="14" t="str">
        <f t="shared" si="190"/>
        <v>Team/Venue 3</v>
      </c>
      <c r="L291" s="14" t="str">
        <f t="shared" si="190"/>
        <v>Team/Venue 4</v>
      </c>
      <c r="M291" s="14" t="str">
        <f t="shared" si="190"/>
        <v>Team/Venue 5</v>
      </c>
      <c r="N291" s="14" t="str">
        <f t="shared" si="190"/>
        <v>Team/Venue 6</v>
      </c>
      <c r="O291" s="14" t="str">
        <f t="shared" si="190"/>
        <v>CAN - CONTRACTUAL</v>
      </c>
      <c r="P291" s="15" t="str">
        <f t="shared" si="190"/>
        <v>CAN - ECA</v>
      </c>
      <c r="Q291" s="15" t="s">
        <v>25</v>
      </c>
      <c r="R291" s="15" t="s">
        <v>26</v>
      </c>
      <c r="S291" s="15" t="s">
        <v>27</v>
      </c>
      <c r="T291" s="15" t="s">
        <v>28</v>
      </c>
      <c r="U291" s="15" t="s">
        <v>29</v>
      </c>
      <c r="V291" s="15" t="s">
        <v>30</v>
      </c>
      <c r="W291" s="15" t="s">
        <v>31</v>
      </c>
      <c r="X291" s="16" t="s">
        <v>32</v>
      </c>
      <c r="Y291" s="16" t="s">
        <v>33</v>
      </c>
      <c r="Z291" s="16" t="s">
        <v>34</v>
      </c>
      <c r="AA291" s="16" t="s">
        <v>35</v>
      </c>
      <c r="AB291" s="17" t="s">
        <v>36</v>
      </c>
      <c r="AC291" s="18" t="s">
        <v>37</v>
      </c>
      <c r="AD291" s="19" t="s">
        <v>38</v>
      </c>
      <c r="AE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</row>
    <row r="292" spans="1:54" x14ac:dyDescent="0.25">
      <c r="A292" s="25" t="s">
        <v>224</v>
      </c>
      <c r="B292" s="26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8">
        <f t="shared" ref="AC292:AC301" si="191">SUM(C292:AB292)</f>
        <v>0</v>
      </c>
      <c r="AD292" s="29">
        <f t="shared" ref="AD292:AD301" si="192">B292-AC292</f>
        <v>0</v>
      </c>
    </row>
    <row r="293" spans="1:54" x14ac:dyDescent="0.25">
      <c r="A293" s="35" t="s">
        <v>43</v>
      </c>
      <c r="B293" s="31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8">
        <f t="shared" si="191"/>
        <v>0</v>
      </c>
      <c r="AD293" s="29">
        <f t="shared" si="192"/>
        <v>0</v>
      </c>
      <c r="AS293" s="2" t="str">
        <f>B291</f>
        <v xml:space="preserve">ASH HEATHER GREY - BUCCANEERS	</v>
      </c>
      <c r="AT293" s="35" t="s">
        <v>70</v>
      </c>
      <c r="AU293" s="35" t="s">
        <v>56</v>
      </c>
      <c r="AV293" s="35" t="s">
        <v>58</v>
      </c>
      <c r="AW293" s="35" t="s">
        <v>60</v>
      </c>
      <c r="AX293" s="35" t="s">
        <v>62</v>
      </c>
      <c r="AY293" s="35" t="s">
        <v>64</v>
      </c>
      <c r="AZ293" s="35" t="s">
        <v>66</v>
      </c>
      <c r="BA293" s="35" t="s">
        <v>68</v>
      </c>
    </row>
    <row r="294" spans="1:54" x14ac:dyDescent="0.25">
      <c r="A294" s="25" t="s">
        <v>44</v>
      </c>
      <c r="B294" s="31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31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8">
        <f t="shared" si="191"/>
        <v>0</v>
      </c>
      <c r="AD294" s="29">
        <f t="shared" si="192"/>
        <v>0</v>
      </c>
      <c r="AE294" s="2" t="str">
        <f>AS293</f>
        <v xml:space="preserve">ASH HEATHER GREY - BUCCANEERS	</v>
      </c>
      <c r="AS294" s="37" t="s">
        <v>52</v>
      </c>
      <c r="AT294" s="28">
        <f>AC294</f>
        <v>0</v>
      </c>
      <c r="AU294" s="28">
        <f>AC295</f>
        <v>1</v>
      </c>
      <c r="AV294" s="28">
        <f>AC296</f>
        <v>11</v>
      </c>
      <c r="AW294" s="28">
        <f>AC297</f>
        <v>31</v>
      </c>
      <c r="AX294" s="28">
        <f>AC298</f>
        <v>38</v>
      </c>
      <c r="AY294" s="28">
        <f>AC299</f>
        <v>25</v>
      </c>
      <c r="AZ294" s="28">
        <f>AC300</f>
        <v>14</v>
      </c>
      <c r="BA294" s="28">
        <f>AC301</f>
        <v>4</v>
      </c>
      <c r="BB294" s="39">
        <f>AC302</f>
        <v>124</v>
      </c>
    </row>
    <row r="295" spans="1:54" ht="15" x14ac:dyDescent="0.25">
      <c r="A295" s="25" t="s">
        <v>45</v>
      </c>
      <c r="B295" s="31">
        <v>1</v>
      </c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31">
        <v>1</v>
      </c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8">
        <f t="shared" si="191"/>
        <v>1</v>
      </c>
      <c r="AD295" s="29">
        <f t="shared" si="192"/>
        <v>0</v>
      </c>
      <c r="AE295"/>
    </row>
    <row r="296" spans="1:54" ht="15" x14ac:dyDescent="0.25">
      <c r="A296" s="25" t="s">
        <v>46</v>
      </c>
      <c r="B296" s="31">
        <v>11</v>
      </c>
      <c r="C296" s="27"/>
      <c r="D296" s="27"/>
      <c r="E296" s="27">
        <v>5</v>
      </c>
      <c r="F296" s="27"/>
      <c r="G296" s="27"/>
      <c r="H296" s="27"/>
      <c r="I296" s="27"/>
      <c r="J296" s="27"/>
      <c r="K296" s="27"/>
      <c r="L296" s="27"/>
      <c r="M296" s="27"/>
      <c r="N296" s="27"/>
      <c r="O296" s="27">
        <v>1</v>
      </c>
      <c r="P296" s="31">
        <v>5</v>
      </c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8">
        <f t="shared" si="191"/>
        <v>11</v>
      </c>
      <c r="AD296" s="29">
        <f t="shared" si="192"/>
        <v>0</v>
      </c>
      <c r="AE296"/>
    </row>
    <row r="297" spans="1:54" ht="15" x14ac:dyDescent="0.25">
      <c r="A297" s="25" t="s">
        <v>47</v>
      </c>
      <c r="B297" s="31">
        <v>31</v>
      </c>
      <c r="C297" s="27">
        <v>1</v>
      </c>
      <c r="D297" s="27">
        <v>1</v>
      </c>
      <c r="E297" s="27">
        <v>13</v>
      </c>
      <c r="F297" s="27"/>
      <c r="G297" s="27"/>
      <c r="H297" s="27"/>
      <c r="I297" s="27"/>
      <c r="J297" s="27"/>
      <c r="K297" s="27"/>
      <c r="L297" s="27"/>
      <c r="M297" s="27"/>
      <c r="N297" s="27"/>
      <c r="O297" s="27">
        <v>1</v>
      </c>
      <c r="P297" s="31">
        <v>15</v>
      </c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8">
        <f t="shared" si="191"/>
        <v>31</v>
      </c>
      <c r="AD297" s="29">
        <f t="shared" si="192"/>
        <v>0</v>
      </c>
      <c r="AE297"/>
    </row>
    <row r="298" spans="1:54" ht="15" x14ac:dyDescent="0.25">
      <c r="A298" s="25" t="s">
        <v>48</v>
      </c>
      <c r="B298" s="31">
        <v>38</v>
      </c>
      <c r="C298" s="27"/>
      <c r="D298" s="27">
        <v>1</v>
      </c>
      <c r="E298" s="27">
        <v>19</v>
      </c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31">
        <v>18</v>
      </c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8">
        <f t="shared" si="191"/>
        <v>38</v>
      </c>
      <c r="AD298" s="29">
        <f t="shared" si="192"/>
        <v>0</v>
      </c>
      <c r="AE298"/>
    </row>
    <row r="299" spans="1:54" x14ac:dyDescent="0.25">
      <c r="A299" s="25" t="s">
        <v>49</v>
      </c>
      <c r="B299" s="31">
        <v>25</v>
      </c>
      <c r="C299" s="27"/>
      <c r="D299" s="27"/>
      <c r="E299" s="27">
        <v>13</v>
      </c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31">
        <v>12</v>
      </c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8">
        <f t="shared" si="191"/>
        <v>25</v>
      </c>
      <c r="AD299" s="29">
        <f t="shared" si="192"/>
        <v>0</v>
      </c>
      <c r="AE299" s="37"/>
    </row>
    <row r="300" spans="1:54" x14ac:dyDescent="0.25">
      <c r="A300" s="25" t="s">
        <v>50</v>
      </c>
      <c r="B300" s="31">
        <v>14</v>
      </c>
      <c r="C300" s="27"/>
      <c r="D300" s="27"/>
      <c r="E300" s="27">
        <v>7</v>
      </c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31">
        <v>7</v>
      </c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8">
        <f t="shared" si="191"/>
        <v>14</v>
      </c>
      <c r="AD300" s="29">
        <f t="shared" si="192"/>
        <v>0</v>
      </c>
      <c r="AE300" s="37"/>
    </row>
    <row r="301" spans="1:54" x14ac:dyDescent="0.25">
      <c r="A301" s="25" t="s">
        <v>51</v>
      </c>
      <c r="B301" s="31">
        <v>4</v>
      </c>
      <c r="C301" s="27"/>
      <c r="D301" s="27"/>
      <c r="E301" s="27">
        <v>3</v>
      </c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31">
        <v>1</v>
      </c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8">
        <f t="shared" si="191"/>
        <v>4</v>
      </c>
      <c r="AD301" s="29">
        <f t="shared" si="192"/>
        <v>0</v>
      </c>
      <c r="AE301" s="37"/>
    </row>
    <row r="302" spans="1:54" x14ac:dyDescent="0.25">
      <c r="A302" s="35" t="s">
        <v>52</v>
      </c>
      <c r="B302" s="39">
        <f>SUM(B292:B301)</f>
        <v>124</v>
      </c>
      <c r="C302" s="39">
        <f t="shared" ref="C302:AB302" si="193">SUM(C292:C301)</f>
        <v>1</v>
      </c>
      <c r="D302" s="39">
        <f t="shared" si="193"/>
        <v>2</v>
      </c>
      <c r="E302" s="39">
        <f t="shared" si="193"/>
        <v>60</v>
      </c>
      <c r="F302" s="39">
        <f t="shared" si="193"/>
        <v>0</v>
      </c>
      <c r="G302" s="39">
        <f t="shared" si="193"/>
        <v>0</v>
      </c>
      <c r="H302" s="39">
        <f t="shared" si="193"/>
        <v>0</v>
      </c>
      <c r="I302" s="39">
        <f t="shared" si="193"/>
        <v>0</v>
      </c>
      <c r="J302" s="39">
        <f t="shared" si="193"/>
        <v>0</v>
      </c>
      <c r="K302" s="39">
        <f t="shared" si="193"/>
        <v>0</v>
      </c>
      <c r="L302" s="39">
        <f t="shared" si="193"/>
        <v>0</v>
      </c>
      <c r="M302" s="39">
        <f t="shared" si="193"/>
        <v>0</v>
      </c>
      <c r="N302" s="39">
        <f t="shared" si="193"/>
        <v>0</v>
      </c>
      <c r="O302" s="39">
        <f t="shared" si="193"/>
        <v>2</v>
      </c>
      <c r="P302" s="39">
        <f t="shared" si="193"/>
        <v>59</v>
      </c>
      <c r="Q302" s="39">
        <f t="shared" si="193"/>
        <v>0</v>
      </c>
      <c r="R302" s="39">
        <f t="shared" si="193"/>
        <v>0</v>
      </c>
      <c r="S302" s="39">
        <f t="shared" si="193"/>
        <v>0</v>
      </c>
      <c r="T302" s="39">
        <f t="shared" si="193"/>
        <v>0</v>
      </c>
      <c r="U302" s="39">
        <f t="shared" si="193"/>
        <v>0</v>
      </c>
      <c r="V302" s="39">
        <f t="shared" si="193"/>
        <v>0</v>
      </c>
      <c r="W302" s="39">
        <f t="shared" si="193"/>
        <v>0</v>
      </c>
      <c r="X302" s="39">
        <f t="shared" si="193"/>
        <v>0</v>
      </c>
      <c r="Y302" s="39">
        <f t="shared" si="193"/>
        <v>0</v>
      </c>
      <c r="Z302" s="39">
        <f t="shared" si="193"/>
        <v>0</v>
      </c>
      <c r="AA302" s="39">
        <f t="shared" si="193"/>
        <v>0</v>
      </c>
      <c r="AB302" s="39">
        <f t="shared" si="193"/>
        <v>0</v>
      </c>
      <c r="AC302" s="39">
        <f>SUM(AC292:AC301)</f>
        <v>124</v>
      </c>
      <c r="AD302" s="31">
        <f>SUM(AD292:AD301)</f>
        <v>0</v>
      </c>
      <c r="AE302" s="37"/>
    </row>
    <row r="305" spans="1:54" ht="33.75" x14ac:dyDescent="0.25">
      <c r="A305" s="12" t="str">
        <f>$B$4</f>
        <v>NFL CREWNECK</v>
      </c>
      <c r="B305" s="13" t="s">
        <v>225</v>
      </c>
      <c r="C305" s="14" t="str">
        <f t="shared" ref="C305:D305" si="194">C$11</f>
        <v>CAN - TOP</v>
      </c>
      <c r="D305" s="14" t="str">
        <f t="shared" si="194"/>
        <v>CAN - MRK</v>
      </c>
      <c r="E305" s="14" t="str">
        <f>E$11</f>
        <v>CAN - Fanatics US</v>
      </c>
      <c r="F305" s="14" t="str">
        <f t="shared" ref="F305:P305" si="195">F$11</f>
        <v>CAN - Fanatics CAN</v>
      </c>
      <c r="G305" s="14" t="str">
        <f t="shared" si="195"/>
        <v>CAN - Fanatics INT</v>
      </c>
      <c r="H305" s="14" t="str">
        <f t="shared" si="195"/>
        <v>Fanatics In-Venue</v>
      </c>
      <c r="I305" s="14" t="str">
        <f t="shared" si="195"/>
        <v>Team/Venue 1</v>
      </c>
      <c r="J305" s="14" t="str">
        <f t="shared" si="195"/>
        <v>Team/Venue 2</v>
      </c>
      <c r="K305" s="14" t="str">
        <f t="shared" si="195"/>
        <v>Team/Venue 3</v>
      </c>
      <c r="L305" s="14" t="str">
        <f t="shared" si="195"/>
        <v>Team/Venue 4</v>
      </c>
      <c r="M305" s="14" t="str">
        <f t="shared" si="195"/>
        <v>Team/Venue 5</v>
      </c>
      <c r="N305" s="14" t="str">
        <f t="shared" si="195"/>
        <v>Team/Venue 6</v>
      </c>
      <c r="O305" s="14" t="str">
        <f t="shared" si="195"/>
        <v>CAN - CONTRACTUAL</v>
      </c>
      <c r="P305" s="15" t="str">
        <f t="shared" si="195"/>
        <v>CAN - ECA</v>
      </c>
      <c r="Q305" s="15" t="s">
        <v>25</v>
      </c>
      <c r="R305" s="15" t="s">
        <v>26</v>
      </c>
      <c r="S305" s="15" t="s">
        <v>27</v>
      </c>
      <c r="T305" s="15" t="s">
        <v>28</v>
      </c>
      <c r="U305" s="15" t="s">
        <v>29</v>
      </c>
      <c r="V305" s="15" t="s">
        <v>30</v>
      </c>
      <c r="W305" s="15" t="s">
        <v>31</v>
      </c>
      <c r="X305" s="16" t="s">
        <v>32</v>
      </c>
      <c r="Y305" s="16" t="s">
        <v>33</v>
      </c>
      <c r="Z305" s="16" t="s">
        <v>34</v>
      </c>
      <c r="AA305" s="16" t="s">
        <v>35</v>
      </c>
      <c r="AB305" s="17" t="s">
        <v>36</v>
      </c>
      <c r="AC305" s="18" t="s">
        <v>37</v>
      </c>
      <c r="AD305" s="19" t="s">
        <v>38</v>
      </c>
      <c r="AE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</row>
    <row r="306" spans="1:54" x14ac:dyDescent="0.25">
      <c r="A306" s="25" t="s">
        <v>226</v>
      </c>
      <c r="B306" s="26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8">
        <f t="shared" ref="AC306:AC315" si="196">SUM(C306:AB306)</f>
        <v>0</v>
      </c>
      <c r="AD306" s="29">
        <f t="shared" ref="AD306:AD315" si="197">B306-AC306</f>
        <v>0</v>
      </c>
    </row>
    <row r="307" spans="1:54" x14ac:dyDescent="0.25">
      <c r="A307" s="35" t="s">
        <v>43</v>
      </c>
      <c r="B307" s="31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8">
        <f t="shared" si="196"/>
        <v>0</v>
      </c>
      <c r="AD307" s="29">
        <f t="shared" si="197"/>
        <v>0</v>
      </c>
      <c r="AS307" s="2" t="str">
        <f>B305</f>
        <v xml:space="preserve">ASH HEATHER GREY - JETS	</v>
      </c>
      <c r="AT307" s="35" t="s">
        <v>70</v>
      </c>
      <c r="AU307" s="35" t="s">
        <v>56</v>
      </c>
      <c r="AV307" s="35" t="s">
        <v>58</v>
      </c>
      <c r="AW307" s="35" t="s">
        <v>60</v>
      </c>
      <c r="AX307" s="35" t="s">
        <v>62</v>
      </c>
      <c r="AY307" s="35" t="s">
        <v>64</v>
      </c>
      <c r="AZ307" s="35" t="s">
        <v>66</v>
      </c>
      <c r="BA307" s="35" t="s">
        <v>68</v>
      </c>
    </row>
    <row r="308" spans="1:54" x14ac:dyDescent="0.25">
      <c r="A308" s="25" t="s">
        <v>44</v>
      </c>
      <c r="B308" s="31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31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8">
        <f t="shared" si="196"/>
        <v>0</v>
      </c>
      <c r="AD308" s="29">
        <f t="shared" si="197"/>
        <v>0</v>
      </c>
      <c r="AE308" s="2" t="str">
        <f>AS307</f>
        <v xml:space="preserve">ASH HEATHER GREY - JETS	</v>
      </c>
      <c r="AS308" s="37" t="s">
        <v>52</v>
      </c>
      <c r="AT308" s="28">
        <f>AC308</f>
        <v>0</v>
      </c>
      <c r="AU308" s="28">
        <f>AC309</f>
        <v>1</v>
      </c>
      <c r="AV308" s="28">
        <f>AC310</f>
        <v>10</v>
      </c>
      <c r="AW308" s="28">
        <f>AC311</f>
        <v>29</v>
      </c>
      <c r="AX308" s="28">
        <f>AC312</f>
        <v>35</v>
      </c>
      <c r="AY308" s="28">
        <f>AC313</f>
        <v>21</v>
      </c>
      <c r="AZ308" s="28">
        <f>AC314</f>
        <v>12</v>
      </c>
      <c r="BA308" s="28">
        <f>AC315</f>
        <v>3</v>
      </c>
      <c r="BB308" s="39">
        <f>AC316</f>
        <v>111</v>
      </c>
    </row>
    <row r="309" spans="1:54" ht="15" x14ac:dyDescent="0.25">
      <c r="A309" s="25" t="s">
        <v>45</v>
      </c>
      <c r="B309" s="31">
        <v>1</v>
      </c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31">
        <v>1</v>
      </c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8">
        <f t="shared" si="196"/>
        <v>1</v>
      </c>
      <c r="AD309" s="29">
        <f t="shared" si="197"/>
        <v>0</v>
      </c>
      <c r="AE309"/>
    </row>
    <row r="310" spans="1:54" ht="15" x14ac:dyDescent="0.25">
      <c r="A310" s="25" t="s">
        <v>46</v>
      </c>
      <c r="B310" s="31">
        <v>10</v>
      </c>
      <c r="C310" s="27"/>
      <c r="D310" s="27"/>
      <c r="E310" s="27">
        <v>6</v>
      </c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31">
        <v>4</v>
      </c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8">
        <f t="shared" si="196"/>
        <v>10</v>
      </c>
      <c r="AD310" s="29">
        <f t="shared" si="197"/>
        <v>0</v>
      </c>
      <c r="AE310"/>
    </row>
    <row r="311" spans="1:54" ht="15" x14ac:dyDescent="0.25">
      <c r="A311" s="25" t="s">
        <v>47</v>
      </c>
      <c r="B311" s="31">
        <v>29</v>
      </c>
      <c r="C311" s="27">
        <v>1</v>
      </c>
      <c r="D311" s="27">
        <v>1</v>
      </c>
      <c r="E311" s="27">
        <v>16</v>
      </c>
      <c r="F311" s="27"/>
      <c r="G311" s="27"/>
      <c r="H311" s="27"/>
      <c r="I311" s="27"/>
      <c r="J311" s="27"/>
      <c r="K311" s="27"/>
      <c r="L311" s="27"/>
      <c r="M311" s="27"/>
      <c r="N311" s="27"/>
      <c r="O311" s="27">
        <v>1</v>
      </c>
      <c r="P311" s="31">
        <v>10</v>
      </c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8">
        <f t="shared" si="196"/>
        <v>29</v>
      </c>
      <c r="AD311" s="29">
        <f t="shared" si="197"/>
        <v>0</v>
      </c>
      <c r="AE311"/>
    </row>
    <row r="312" spans="1:54" ht="15" x14ac:dyDescent="0.25">
      <c r="A312" s="25" t="s">
        <v>48</v>
      </c>
      <c r="B312" s="31">
        <v>35</v>
      </c>
      <c r="C312" s="27"/>
      <c r="D312" s="27">
        <v>1</v>
      </c>
      <c r="E312" s="27">
        <v>23</v>
      </c>
      <c r="F312" s="27"/>
      <c r="G312" s="27"/>
      <c r="H312" s="27"/>
      <c r="I312" s="27"/>
      <c r="J312" s="27"/>
      <c r="K312" s="27"/>
      <c r="L312" s="27"/>
      <c r="M312" s="27"/>
      <c r="N312" s="27"/>
      <c r="O312" s="27">
        <v>2</v>
      </c>
      <c r="P312" s="31">
        <v>9</v>
      </c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8">
        <f t="shared" si="196"/>
        <v>35</v>
      </c>
      <c r="AD312" s="29">
        <f t="shared" si="197"/>
        <v>0</v>
      </c>
      <c r="AE312"/>
    </row>
    <row r="313" spans="1:54" x14ac:dyDescent="0.25">
      <c r="A313" s="25" t="s">
        <v>49</v>
      </c>
      <c r="B313" s="31">
        <v>21</v>
      </c>
      <c r="C313" s="27"/>
      <c r="D313" s="27"/>
      <c r="E313" s="27">
        <v>15</v>
      </c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31">
        <v>6</v>
      </c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8">
        <f t="shared" si="196"/>
        <v>21</v>
      </c>
      <c r="AD313" s="29">
        <f t="shared" si="197"/>
        <v>0</v>
      </c>
      <c r="AE313" s="37"/>
    </row>
    <row r="314" spans="1:54" x14ac:dyDescent="0.25">
      <c r="A314" s="25" t="s">
        <v>50</v>
      </c>
      <c r="B314" s="31">
        <v>12</v>
      </c>
      <c r="C314" s="27"/>
      <c r="D314" s="27"/>
      <c r="E314" s="27">
        <v>9</v>
      </c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31">
        <v>3</v>
      </c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8">
        <f t="shared" si="196"/>
        <v>12</v>
      </c>
      <c r="AD314" s="29">
        <f t="shared" si="197"/>
        <v>0</v>
      </c>
      <c r="AE314" s="37"/>
    </row>
    <row r="315" spans="1:54" x14ac:dyDescent="0.25">
      <c r="A315" s="25" t="s">
        <v>51</v>
      </c>
      <c r="B315" s="31">
        <v>3</v>
      </c>
      <c r="C315" s="27"/>
      <c r="D315" s="27"/>
      <c r="E315" s="27">
        <v>3</v>
      </c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31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8">
        <f t="shared" si="196"/>
        <v>3</v>
      </c>
      <c r="AD315" s="29">
        <f t="shared" si="197"/>
        <v>0</v>
      </c>
      <c r="AE315" s="37"/>
    </row>
    <row r="316" spans="1:54" x14ac:dyDescent="0.25">
      <c r="A316" s="35" t="s">
        <v>52</v>
      </c>
      <c r="B316" s="39">
        <f>SUM(B306:B315)</f>
        <v>111</v>
      </c>
      <c r="C316" s="39">
        <f t="shared" ref="C316:AB316" si="198">SUM(C306:C315)</f>
        <v>1</v>
      </c>
      <c r="D316" s="39">
        <f t="shared" si="198"/>
        <v>2</v>
      </c>
      <c r="E316" s="39">
        <f t="shared" si="198"/>
        <v>72</v>
      </c>
      <c r="F316" s="39">
        <f t="shared" si="198"/>
        <v>0</v>
      </c>
      <c r="G316" s="39">
        <f t="shared" si="198"/>
        <v>0</v>
      </c>
      <c r="H316" s="39">
        <f t="shared" si="198"/>
        <v>0</v>
      </c>
      <c r="I316" s="39">
        <f t="shared" si="198"/>
        <v>0</v>
      </c>
      <c r="J316" s="39">
        <f t="shared" si="198"/>
        <v>0</v>
      </c>
      <c r="K316" s="39">
        <f t="shared" si="198"/>
        <v>0</v>
      </c>
      <c r="L316" s="39">
        <f t="shared" si="198"/>
        <v>0</v>
      </c>
      <c r="M316" s="39">
        <f t="shared" si="198"/>
        <v>0</v>
      </c>
      <c r="N316" s="39">
        <f t="shared" si="198"/>
        <v>0</v>
      </c>
      <c r="O316" s="39">
        <f t="shared" si="198"/>
        <v>3</v>
      </c>
      <c r="P316" s="39">
        <f t="shared" si="198"/>
        <v>33</v>
      </c>
      <c r="Q316" s="39">
        <f t="shared" si="198"/>
        <v>0</v>
      </c>
      <c r="R316" s="39">
        <f t="shared" si="198"/>
        <v>0</v>
      </c>
      <c r="S316" s="39">
        <f t="shared" si="198"/>
        <v>0</v>
      </c>
      <c r="T316" s="39">
        <f t="shared" si="198"/>
        <v>0</v>
      </c>
      <c r="U316" s="39">
        <f t="shared" si="198"/>
        <v>0</v>
      </c>
      <c r="V316" s="39">
        <f t="shared" si="198"/>
        <v>0</v>
      </c>
      <c r="W316" s="39">
        <f t="shared" si="198"/>
        <v>0</v>
      </c>
      <c r="X316" s="39">
        <f t="shared" si="198"/>
        <v>0</v>
      </c>
      <c r="Y316" s="39">
        <f t="shared" si="198"/>
        <v>0</v>
      </c>
      <c r="Z316" s="39">
        <f t="shared" si="198"/>
        <v>0</v>
      </c>
      <c r="AA316" s="39">
        <f t="shared" si="198"/>
        <v>0</v>
      </c>
      <c r="AB316" s="39">
        <f t="shared" si="198"/>
        <v>0</v>
      </c>
      <c r="AC316" s="39">
        <f>SUM(AC306:AC315)</f>
        <v>111</v>
      </c>
      <c r="AD316" s="31">
        <f>SUM(AD306:AD315)</f>
        <v>0</v>
      </c>
      <c r="AE316" s="37"/>
    </row>
    <row r="319" spans="1:54" s="4" customFormat="1" ht="33.75" x14ac:dyDescent="0.25">
      <c r="A319" s="12" t="str">
        <f>$B$4</f>
        <v>NFL CREWNECK</v>
      </c>
      <c r="B319" s="13" t="s">
        <v>71</v>
      </c>
      <c r="C319" s="14" t="str">
        <f t="shared" ref="C319:D319" si="199">C$11</f>
        <v>CAN - TOP</v>
      </c>
      <c r="D319" s="14" t="str">
        <f t="shared" si="199"/>
        <v>CAN - MRK</v>
      </c>
      <c r="E319" s="14" t="str">
        <f>E$11</f>
        <v>CAN - Fanatics US</v>
      </c>
      <c r="F319" s="14" t="str">
        <f t="shared" ref="F319:P319" si="200">F$11</f>
        <v>CAN - Fanatics CAN</v>
      </c>
      <c r="G319" s="14" t="str">
        <f t="shared" si="200"/>
        <v>CAN - Fanatics INT</v>
      </c>
      <c r="H319" s="14" t="str">
        <f t="shared" si="200"/>
        <v>Fanatics In-Venue</v>
      </c>
      <c r="I319" s="14" t="str">
        <f t="shared" si="200"/>
        <v>Team/Venue 1</v>
      </c>
      <c r="J319" s="14" t="str">
        <f t="shared" si="200"/>
        <v>Team/Venue 2</v>
      </c>
      <c r="K319" s="14" t="str">
        <f t="shared" si="200"/>
        <v>Team/Venue 3</v>
      </c>
      <c r="L319" s="14" t="str">
        <f t="shared" si="200"/>
        <v>Team/Venue 4</v>
      </c>
      <c r="M319" s="14" t="str">
        <f t="shared" si="200"/>
        <v>Team/Venue 5</v>
      </c>
      <c r="N319" s="14" t="str">
        <f t="shared" si="200"/>
        <v>Team/Venue 6</v>
      </c>
      <c r="O319" s="14" t="str">
        <f t="shared" si="200"/>
        <v>CAN - CONTRACTUAL</v>
      </c>
      <c r="P319" s="15" t="str">
        <f t="shared" si="200"/>
        <v>CAN - ECA</v>
      </c>
      <c r="Q319" s="15" t="s">
        <v>25</v>
      </c>
      <c r="R319" s="15" t="s">
        <v>26</v>
      </c>
      <c r="S319" s="15" t="s">
        <v>27</v>
      </c>
      <c r="T319" s="15" t="s">
        <v>28</v>
      </c>
      <c r="U319" s="15" t="s">
        <v>29</v>
      </c>
      <c r="V319" s="15" t="s">
        <v>30</v>
      </c>
      <c r="W319" s="15" t="s">
        <v>31</v>
      </c>
      <c r="X319" s="16" t="s">
        <v>32</v>
      </c>
      <c r="Y319" s="16" t="s">
        <v>33</v>
      </c>
      <c r="Z319" s="16" t="s">
        <v>34</v>
      </c>
      <c r="AA319" s="16" t="s">
        <v>35</v>
      </c>
      <c r="AB319" s="17" t="s">
        <v>36</v>
      </c>
      <c r="AC319" s="18" t="s">
        <v>37</v>
      </c>
      <c r="AD319" s="19" t="s">
        <v>38</v>
      </c>
      <c r="AF319" s="20" t="str">
        <f t="shared" ref="AF319:AF329" si="201">A319</f>
        <v>NFL CREWNECK</v>
      </c>
      <c r="AG319" s="13" t="str">
        <f t="shared" ref="AG319:AG329" si="202">B319</f>
        <v>OVERALL TOTAL</v>
      </c>
      <c r="AH319" s="21" t="s">
        <v>20</v>
      </c>
      <c r="AI319" s="21" t="s">
        <v>21</v>
      </c>
      <c r="AJ319" s="21" t="s">
        <v>22</v>
      </c>
      <c r="AK319" s="21" t="s">
        <v>39</v>
      </c>
      <c r="AL319" s="14" t="s">
        <v>72</v>
      </c>
      <c r="AM319" s="22" t="s">
        <v>40</v>
      </c>
      <c r="AN319" s="23" t="s">
        <v>41</v>
      </c>
      <c r="AO319" s="24" t="s">
        <v>42</v>
      </c>
      <c r="AP319" s="18" t="s">
        <v>37</v>
      </c>
      <c r="AQ319" s="19" t="s">
        <v>38</v>
      </c>
    </row>
    <row r="320" spans="1:54" x14ac:dyDescent="0.25">
      <c r="A320" s="25" t="s">
        <v>76</v>
      </c>
      <c r="B320" s="45">
        <f>(B12+B26+B40+B54+B68+B82+B96+B110+B124+B138+B152+B166+B180+B194+B208+B222+B236+B250+B264+B278+B292+B306)</f>
        <v>0</v>
      </c>
      <c r="C320" s="45">
        <f t="shared" ref="C320:P320" si="203">(C12+C26+C40+C54+C68+C82+C96+C110+C124+C138+C152+C166+C180+C194+C208+C222+C236+C250+C264+C278+C292+C306)</f>
        <v>0</v>
      </c>
      <c r="D320" s="45">
        <f t="shared" si="203"/>
        <v>0</v>
      </c>
      <c r="E320" s="45">
        <f t="shared" si="203"/>
        <v>0</v>
      </c>
      <c r="F320" s="45">
        <f t="shared" si="203"/>
        <v>0</v>
      </c>
      <c r="G320" s="45">
        <f t="shared" si="203"/>
        <v>0</v>
      </c>
      <c r="H320" s="45">
        <f t="shared" si="203"/>
        <v>0</v>
      </c>
      <c r="I320" s="45">
        <f t="shared" si="203"/>
        <v>0</v>
      </c>
      <c r="J320" s="45">
        <f t="shared" si="203"/>
        <v>0</v>
      </c>
      <c r="K320" s="45">
        <f t="shared" si="203"/>
        <v>0</v>
      </c>
      <c r="L320" s="45">
        <f t="shared" si="203"/>
        <v>0</v>
      </c>
      <c r="M320" s="45">
        <f t="shared" si="203"/>
        <v>0</v>
      </c>
      <c r="N320" s="45">
        <f t="shared" si="203"/>
        <v>0</v>
      </c>
      <c r="O320" s="45">
        <f t="shared" si="203"/>
        <v>0</v>
      </c>
      <c r="P320" s="45">
        <f t="shared" si="203"/>
        <v>0</v>
      </c>
      <c r="Q320" s="45">
        <f t="shared" ref="Q320:AB320" si="204">(Q12+Q26+Q40+Q54+Q68+Q82+Q96+Q110+Q124+Q138+Q152+Q166+Q180+Q194+Q208+Q222+Q236+Q250+Q264+Q278)</f>
        <v>0</v>
      </c>
      <c r="R320" s="45">
        <f t="shared" si="204"/>
        <v>0</v>
      </c>
      <c r="S320" s="45">
        <f t="shared" si="204"/>
        <v>0</v>
      </c>
      <c r="T320" s="45">
        <f t="shared" si="204"/>
        <v>0</v>
      </c>
      <c r="U320" s="45">
        <f t="shared" si="204"/>
        <v>0</v>
      </c>
      <c r="V320" s="45">
        <f t="shared" si="204"/>
        <v>0</v>
      </c>
      <c r="W320" s="45">
        <f t="shared" si="204"/>
        <v>0</v>
      </c>
      <c r="X320" s="45">
        <f t="shared" si="204"/>
        <v>0</v>
      </c>
      <c r="Y320" s="45">
        <f t="shared" si="204"/>
        <v>0</v>
      </c>
      <c r="Z320" s="45">
        <f t="shared" si="204"/>
        <v>0</v>
      </c>
      <c r="AA320" s="45">
        <f t="shared" si="204"/>
        <v>0</v>
      </c>
      <c r="AB320" s="45">
        <f t="shared" si="204"/>
        <v>0</v>
      </c>
      <c r="AC320" s="28">
        <f t="shared" ref="AC320:AC329" si="205">SUM(C320:AB320)</f>
        <v>0</v>
      </c>
      <c r="AD320" s="29">
        <f t="shared" ref="AD320:AD329" si="206">B320-AC320</f>
        <v>0</v>
      </c>
      <c r="AF320" s="30" t="str">
        <f t="shared" si="201"/>
        <v>C-0425-KT-6310</v>
      </c>
      <c r="AG320" s="31">
        <f t="shared" si="202"/>
        <v>0</v>
      </c>
      <c r="AH320" s="27">
        <f t="shared" ref="AH320:AH329" si="207">C320</f>
        <v>0</v>
      </c>
      <c r="AI320" s="27">
        <f t="shared" ref="AI320:AI329" si="208">D320</f>
        <v>0</v>
      </c>
      <c r="AJ320" s="27">
        <f t="shared" ref="AJ320:AJ329" si="209">E320</f>
        <v>0</v>
      </c>
      <c r="AK320" s="27">
        <f t="shared" ref="AK320:AK329" si="210">SUM(F320:K320)</f>
        <v>0</v>
      </c>
      <c r="AL320" s="27">
        <f t="shared" ref="AL320:AL329" si="211">L320</f>
        <v>0</v>
      </c>
      <c r="AM320" s="27">
        <f t="shared" ref="AM320:AM329" si="212">SUM(P320:W320)</f>
        <v>0</v>
      </c>
      <c r="AN320" s="27">
        <f t="shared" ref="AN320:AN329" si="213">SUM(X320:AA320)</f>
        <v>0</v>
      </c>
      <c r="AO320" s="27">
        <f>AB320</f>
        <v>0</v>
      </c>
      <c r="AP320" s="28">
        <f>SUM(AH320:AO320)</f>
        <v>0</v>
      </c>
      <c r="AQ320" s="32">
        <f t="shared" ref="AQ320:AQ329" si="214">AG320-AP320</f>
        <v>0</v>
      </c>
      <c r="AR320" s="33"/>
    </row>
    <row r="321" spans="1:45" x14ac:dyDescent="0.25">
      <c r="A321" s="35" t="s">
        <v>43</v>
      </c>
      <c r="B321" s="45">
        <f t="shared" ref="B321:P321" si="215">(B13+B27+B41+B55+B69+B83+B97+B111+B125+B139+B153+B167+B181+B195+B209+B223+B237+B251+B265+B279+B293+B307)</f>
        <v>0</v>
      </c>
      <c r="C321" s="45">
        <f t="shared" si="215"/>
        <v>0</v>
      </c>
      <c r="D321" s="45">
        <f t="shared" si="215"/>
        <v>0</v>
      </c>
      <c r="E321" s="45">
        <f t="shared" si="215"/>
        <v>0</v>
      </c>
      <c r="F321" s="45">
        <f t="shared" si="215"/>
        <v>0</v>
      </c>
      <c r="G321" s="45">
        <f t="shared" si="215"/>
        <v>0</v>
      </c>
      <c r="H321" s="45">
        <f t="shared" si="215"/>
        <v>0</v>
      </c>
      <c r="I321" s="45">
        <f t="shared" si="215"/>
        <v>0</v>
      </c>
      <c r="J321" s="45">
        <f t="shared" si="215"/>
        <v>0</v>
      </c>
      <c r="K321" s="45">
        <f t="shared" si="215"/>
        <v>0</v>
      </c>
      <c r="L321" s="45">
        <f t="shared" si="215"/>
        <v>0</v>
      </c>
      <c r="M321" s="45">
        <f t="shared" si="215"/>
        <v>0</v>
      </c>
      <c r="N321" s="45">
        <f t="shared" si="215"/>
        <v>0</v>
      </c>
      <c r="O321" s="45">
        <f t="shared" si="215"/>
        <v>0</v>
      </c>
      <c r="P321" s="45">
        <f t="shared" si="215"/>
        <v>0</v>
      </c>
      <c r="Q321" s="45">
        <f t="shared" ref="Q321:Q329" si="216">(Q13+Q27+Q41+Q55+Q69+Q83+Q97+Q111+Q125+Q139+Q153+Q167+Q181+Q195+Q209+Q223+Q237+Q251+Q265+Q279)</f>
        <v>0</v>
      </c>
      <c r="R321" s="45">
        <f t="shared" ref="R321:AB321" si="217">(R13+R27+R41+R55+R69+R83+R97+R111+R125+R139+R153+R167+R181+R195+R209+R223+R237+R251+R265+R279)</f>
        <v>0</v>
      </c>
      <c r="S321" s="45">
        <f t="shared" si="217"/>
        <v>0</v>
      </c>
      <c r="T321" s="45">
        <f t="shared" si="217"/>
        <v>0</v>
      </c>
      <c r="U321" s="45">
        <f t="shared" si="217"/>
        <v>0</v>
      </c>
      <c r="V321" s="45">
        <f t="shared" si="217"/>
        <v>0</v>
      </c>
      <c r="W321" s="45">
        <f t="shared" si="217"/>
        <v>0</v>
      </c>
      <c r="X321" s="45">
        <f t="shared" si="217"/>
        <v>0</v>
      </c>
      <c r="Y321" s="45">
        <f t="shared" si="217"/>
        <v>0</v>
      </c>
      <c r="Z321" s="45">
        <f t="shared" si="217"/>
        <v>0</v>
      </c>
      <c r="AA321" s="45">
        <f t="shared" si="217"/>
        <v>0</v>
      </c>
      <c r="AB321" s="45">
        <f t="shared" si="217"/>
        <v>0</v>
      </c>
      <c r="AC321" s="28">
        <f t="shared" si="205"/>
        <v>0</v>
      </c>
      <c r="AD321" s="29">
        <f t="shared" si="206"/>
        <v>0</v>
      </c>
      <c r="AE321" s="2" t="s">
        <v>309</v>
      </c>
      <c r="AF321" s="30" t="str">
        <f t="shared" si="201"/>
        <v>OS-00</v>
      </c>
      <c r="AG321" s="31">
        <f t="shared" si="202"/>
        <v>0</v>
      </c>
      <c r="AH321" s="27">
        <f t="shared" si="207"/>
        <v>0</v>
      </c>
      <c r="AI321" s="27">
        <f t="shared" si="208"/>
        <v>0</v>
      </c>
      <c r="AJ321" s="27">
        <f t="shared" si="209"/>
        <v>0</v>
      </c>
      <c r="AK321" s="27">
        <f t="shared" si="210"/>
        <v>0</v>
      </c>
      <c r="AL321" s="27">
        <f t="shared" si="211"/>
        <v>0</v>
      </c>
      <c r="AM321" s="27">
        <f t="shared" si="212"/>
        <v>0</v>
      </c>
      <c r="AN321" s="27">
        <f t="shared" si="213"/>
        <v>0</v>
      </c>
      <c r="AO321" s="27">
        <f t="shared" ref="AO321:AO329" si="218">AB321</f>
        <v>0</v>
      </c>
      <c r="AP321" s="28">
        <f t="shared" ref="AP321:AP329" si="219">SUM(AH321:AO321)</f>
        <v>0</v>
      </c>
      <c r="AQ321" s="32">
        <f t="shared" si="214"/>
        <v>0</v>
      </c>
      <c r="AR321" s="33"/>
      <c r="AS321" s="2" t="str">
        <f>CLEAN(TRIM(AE321))</f>
        <v>ASH HEATHER GREY - BILLS</v>
      </c>
    </row>
    <row r="322" spans="1:45" x14ac:dyDescent="0.25">
      <c r="A322" s="25" t="s">
        <v>44</v>
      </c>
      <c r="B322" s="45">
        <f t="shared" ref="B322:P322" si="220">(B14+B28+B42+B56+B70+B84+B98+B112+B126+B140+B154+B168+B182+B196+B210+B224+B238+B252+B266+B280+B294+B308)</f>
        <v>0</v>
      </c>
      <c r="C322" s="45">
        <f t="shared" si="220"/>
        <v>0</v>
      </c>
      <c r="D322" s="45">
        <f t="shared" si="220"/>
        <v>0</v>
      </c>
      <c r="E322" s="45">
        <f t="shared" si="220"/>
        <v>0</v>
      </c>
      <c r="F322" s="45">
        <f t="shared" si="220"/>
        <v>0</v>
      </c>
      <c r="G322" s="45">
        <f t="shared" si="220"/>
        <v>0</v>
      </c>
      <c r="H322" s="45">
        <f t="shared" si="220"/>
        <v>0</v>
      </c>
      <c r="I322" s="45">
        <f t="shared" si="220"/>
        <v>0</v>
      </c>
      <c r="J322" s="45">
        <f t="shared" si="220"/>
        <v>0</v>
      </c>
      <c r="K322" s="45">
        <f t="shared" si="220"/>
        <v>0</v>
      </c>
      <c r="L322" s="45">
        <f t="shared" si="220"/>
        <v>0</v>
      </c>
      <c r="M322" s="45">
        <f t="shared" si="220"/>
        <v>0</v>
      </c>
      <c r="N322" s="45">
        <f t="shared" si="220"/>
        <v>0</v>
      </c>
      <c r="O322" s="45">
        <f t="shared" si="220"/>
        <v>0</v>
      </c>
      <c r="P322" s="45">
        <f t="shared" si="220"/>
        <v>0</v>
      </c>
      <c r="Q322" s="45">
        <f t="shared" si="216"/>
        <v>0</v>
      </c>
      <c r="R322" s="45">
        <f t="shared" ref="R322:AB322" si="221">(R14+R28+R42+R56+R70+R84+R98+R112+R126+R140+R154+R168+R182+R196+R210+R224+R238+R252+R266+R280)</f>
        <v>0</v>
      </c>
      <c r="S322" s="45">
        <f t="shared" si="221"/>
        <v>0</v>
      </c>
      <c r="T322" s="45">
        <f t="shared" si="221"/>
        <v>0</v>
      </c>
      <c r="U322" s="45">
        <f t="shared" si="221"/>
        <v>0</v>
      </c>
      <c r="V322" s="45">
        <f t="shared" si="221"/>
        <v>0</v>
      </c>
      <c r="W322" s="45">
        <f t="shared" si="221"/>
        <v>0</v>
      </c>
      <c r="X322" s="45">
        <f t="shared" si="221"/>
        <v>0</v>
      </c>
      <c r="Y322" s="45">
        <f t="shared" si="221"/>
        <v>0</v>
      </c>
      <c r="Z322" s="45">
        <f t="shared" si="221"/>
        <v>0</v>
      </c>
      <c r="AA322" s="45">
        <f t="shared" si="221"/>
        <v>0</v>
      </c>
      <c r="AB322" s="45">
        <f t="shared" si="221"/>
        <v>0</v>
      </c>
      <c r="AC322" s="28">
        <f t="shared" si="205"/>
        <v>0</v>
      </c>
      <c r="AD322" s="29">
        <f t="shared" si="206"/>
        <v>0</v>
      </c>
      <c r="AE322" s="2" t="s">
        <v>310</v>
      </c>
      <c r="AF322" s="30" t="str">
        <f t="shared" si="201"/>
        <v>XXS-08</v>
      </c>
      <c r="AG322" s="31">
        <f t="shared" si="202"/>
        <v>0</v>
      </c>
      <c r="AH322" s="27">
        <f t="shared" si="207"/>
        <v>0</v>
      </c>
      <c r="AI322" s="27">
        <f t="shared" si="208"/>
        <v>0</v>
      </c>
      <c r="AJ322" s="27">
        <f t="shared" si="209"/>
        <v>0</v>
      </c>
      <c r="AK322" s="27">
        <f t="shared" si="210"/>
        <v>0</v>
      </c>
      <c r="AL322" s="27">
        <f t="shared" si="211"/>
        <v>0</v>
      </c>
      <c r="AM322" s="27">
        <f t="shared" si="212"/>
        <v>0</v>
      </c>
      <c r="AN322" s="27">
        <f t="shared" si="213"/>
        <v>0</v>
      </c>
      <c r="AO322" s="27">
        <f t="shared" si="218"/>
        <v>0</v>
      </c>
      <c r="AP322" s="28">
        <f t="shared" si="219"/>
        <v>0</v>
      </c>
      <c r="AQ322" s="32">
        <f t="shared" si="214"/>
        <v>0</v>
      </c>
      <c r="AR322" s="33"/>
      <c r="AS322" s="2" t="str">
        <f t="shared" ref="AS322:AS342" si="222">CLEAN(TRIM(AE322))</f>
        <v>ASH HEATHER GREY - BRONCOS</v>
      </c>
    </row>
    <row r="323" spans="1:45" x14ac:dyDescent="0.25">
      <c r="A323" s="25" t="s">
        <v>45</v>
      </c>
      <c r="B323" s="45">
        <f t="shared" ref="B323:P323" si="223">(B15+B29+B43+B57+B71+B85+B99+B113+B127+B141+B155+B169+B183+B197+B211+B225+B239+B253+B267+B281+B295+B309)</f>
        <v>64</v>
      </c>
      <c r="C323" s="45">
        <f t="shared" si="223"/>
        <v>0</v>
      </c>
      <c r="D323" s="45">
        <f t="shared" si="223"/>
        <v>0</v>
      </c>
      <c r="E323" s="45">
        <f t="shared" si="223"/>
        <v>0</v>
      </c>
      <c r="F323" s="45">
        <f t="shared" si="223"/>
        <v>3</v>
      </c>
      <c r="G323" s="45">
        <f t="shared" si="223"/>
        <v>0</v>
      </c>
      <c r="H323" s="45">
        <f t="shared" si="223"/>
        <v>0</v>
      </c>
      <c r="I323" s="45">
        <f t="shared" si="223"/>
        <v>5</v>
      </c>
      <c r="J323" s="45">
        <f t="shared" si="223"/>
        <v>0</v>
      </c>
      <c r="K323" s="45">
        <f t="shared" si="223"/>
        <v>1</v>
      </c>
      <c r="L323" s="45">
        <f t="shared" si="223"/>
        <v>1</v>
      </c>
      <c r="M323" s="45">
        <f t="shared" si="223"/>
        <v>0</v>
      </c>
      <c r="N323" s="45">
        <f t="shared" si="223"/>
        <v>0</v>
      </c>
      <c r="O323" s="45">
        <f t="shared" si="223"/>
        <v>3</v>
      </c>
      <c r="P323" s="45">
        <f t="shared" si="223"/>
        <v>51</v>
      </c>
      <c r="Q323" s="45">
        <f t="shared" si="216"/>
        <v>0</v>
      </c>
      <c r="R323" s="45">
        <f t="shared" ref="R323:AB323" si="224">(R15+R29+R43+R57+R71+R85+R99+R113+R127+R141+R155+R169+R183+R197+R211+R225+R239+R253+R267+R281)</f>
        <v>0</v>
      </c>
      <c r="S323" s="45">
        <f t="shared" si="224"/>
        <v>0</v>
      </c>
      <c r="T323" s="45">
        <f t="shared" si="224"/>
        <v>0</v>
      </c>
      <c r="U323" s="45">
        <f t="shared" si="224"/>
        <v>0</v>
      </c>
      <c r="V323" s="45">
        <f t="shared" si="224"/>
        <v>0</v>
      </c>
      <c r="W323" s="45">
        <f t="shared" si="224"/>
        <v>0</v>
      </c>
      <c r="X323" s="45">
        <f t="shared" si="224"/>
        <v>0</v>
      </c>
      <c r="Y323" s="45">
        <f t="shared" si="224"/>
        <v>0</v>
      </c>
      <c r="Z323" s="45">
        <f t="shared" si="224"/>
        <v>0</v>
      </c>
      <c r="AA323" s="45">
        <f t="shared" si="224"/>
        <v>0</v>
      </c>
      <c r="AB323" s="45">
        <f t="shared" si="224"/>
        <v>0</v>
      </c>
      <c r="AC323" s="28">
        <f t="shared" si="205"/>
        <v>64</v>
      </c>
      <c r="AD323" s="29">
        <f t="shared" si="206"/>
        <v>0</v>
      </c>
      <c r="AE323" s="2" t="s">
        <v>311</v>
      </c>
      <c r="AF323" s="30" t="str">
        <f t="shared" si="201"/>
        <v>XS-01</v>
      </c>
      <c r="AG323" s="31">
        <f t="shared" si="202"/>
        <v>64</v>
      </c>
      <c r="AH323" s="27">
        <f t="shared" si="207"/>
        <v>0</v>
      </c>
      <c r="AI323" s="27">
        <f t="shared" si="208"/>
        <v>0</v>
      </c>
      <c r="AJ323" s="27">
        <f t="shared" si="209"/>
        <v>0</v>
      </c>
      <c r="AK323" s="27">
        <f t="shared" si="210"/>
        <v>9</v>
      </c>
      <c r="AL323" s="27">
        <f t="shared" si="211"/>
        <v>1</v>
      </c>
      <c r="AM323" s="27">
        <f t="shared" si="212"/>
        <v>51</v>
      </c>
      <c r="AN323" s="27">
        <f t="shared" si="213"/>
        <v>0</v>
      </c>
      <c r="AO323" s="27">
        <f t="shared" si="218"/>
        <v>0</v>
      </c>
      <c r="AP323" s="28">
        <f t="shared" si="219"/>
        <v>61</v>
      </c>
      <c r="AQ323" s="32">
        <f t="shared" si="214"/>
        <v>3</v>
      </c>
      <c r="AR323" s="33"/>
      <c r="AS323" s="2" t="str">
        <f t="shared" si="222"/>
        <v>ASH HEATHER GREY - LIONS</v>
      </c>
    </row>
    <row r="324" spans="1:45" x14ac:dyDescent="0.25">
      <c r="A324" s="25" t="s">
        <v>46</v>
      </c>
      <c r="B324" s="45">
        <f t="shared" ref="B324:P324" si="225">(B16+B30+B44+B58+B72+B86+B100+B114+B128+B142+B156+B170+B184+B198+B212+B226+B240+B254+B268+B282+B296+B310)</f>
        <v>361</v>
      </c>
      <c r="C324" s="45">
        <f t="shared" si="225"/>
        <v>0</v>
      </c>
      <c r="D324" s="45">
        <f t="shared" si="225"/>
        <v>0</v>
      </c>
      <c r="E324" s="45">
        <f t="shared" si="225"/>
        <v>94</v>
      </c>
      <c r="F324" s="45">
        <f t="shared" si="225"/>
        <v>18</v>
      </c>
      <c r="G324" s="45">
        <f t="shared" si="225"/>
        <v>0</v>
      </c>
      <c r="H324" s="45">
        <f t="shared" si="225"/>
        <v>13</v>
      </c>
      <c r="I324" s="45">
        <f t="shared" si="225"/>
        <v>22</v>
      </c>
      <c r="J324" s="45">
        <f t="shared" si="225"/>
        <v>8</v>
      </c>
      <c r="K324" s="45">
        <f t="shared" si="225"/>
        <v>1</v>
      </c>
      <c r="L324" s="45">
        <f t="shared" si="225"/>
        <v>2</v>
      </c>
      <c r="M324" s="45">
        <f t="shared" si="225"/>
        <v>0</v>
      </c>
      <c r="N324" s="45">
        <f t="shared" si="225"/>
        <v>0</v>
      </c>
      <c r="O324" s="45">
        <f t="shared" si="225"/>
        <v>5</v>
      </c>
      <c r="P324" s="45">
        <f t="shared" si="225"/>
        <v>198</v>
      </c>
      <c r="Q324" s="45">
        <f t="shared" si="216"/>
        <v>0</v>
      </c>
      <c r="R324" s="45">
        <f t="shared" ref="R324:AB324" si="226">(R16+R30+R44+R58+R72+R86+R100+R114+R128+R142+R156+R170+R184+R198+R212+R226+R240+R254+R268+R282)</f>
        <v>0</v>
      </c>
      <c r="S324" s="45">
        <f t="shared" si="226"/>
        <v>0</v>
      </c>
      <c r="T324" s="45">
        <f t="shared" si="226"/>
        <v>0</v>
      </c>
      <c r="U324" s="45">
        <f t="shared" si="226"/>
        <v>0</v>
      </c>
      <c r="V324" s="45">
        <f t="shared" si="226"/>
        <v>0</v>
      </c>
      <c r="W324" s="45">
        <f t="shared" si="226"/>
        <v>0</v>
      </c>
      <c r="X324" s="45">
        <f t="shared" si="226"/>
        <v>0</v>
      </c>
      <c r="Y324" s="45">
        <f t="shared" si="226"/>
        <v>0</v>
      </c>
      <c r="Z324" s="45">
        <f t="shared" si="226"/>
        <v>0</v>
      </c>
      <c r="AA324" s="45">
        <f t="shared" si="226"/>
        <v>0</v>
      </c>
      <c r="AB324" s="45">
        <f t="shared" si="226"/>
        <v>0</v>
      </c>
      <c r="AC324" s="28">
        <f t="shared" si="205"/>
        <v>361</v>
      </c>
      <c r="AD324" s="29">
        <f t="shared" si="206"/>
        <v>0</v>
      </c>
      <c r="AE324" s="2" t="s">
        <v>312</v>
      </c>
      <c r="AF324" s="30" t="str">
        <f t="shared" si="201"/>
        <v>SM-02</v>
      </c>
      <c r="AG324" s="31">
        <f t="shared" si="202"/>
        <v>361</v>
      </c>
      <c r="AH324" s="27">
        <f t="shared" si="207"/>
        <v>0</v>
      </c>
      <c r="AI324" s="27">
        <f t="shared" si="208"/>
        <v>0</v>
      </c>
      <c r="AJ324" s="27">
        <f t="shared" si="209"/>
        <v>94</v>
      </c>
      <c r="AK324" s="27">
        <f t="shared" si="210"/>
        <v>62</v>
      </c>
      <c r="AL324" s="27">
        <f t="shared" si="211"/>
        <v>2</v>
      </c>
      <c r="AM324" s="27">
        <f t="shared" si="212"/>
        <v>198</v>
      </c>
      <c r="AN324" s="27">
        <f t="shared" si="213"/>
        <v>0</v>
      </c>
      <c r="AO324" s="27">
        <f t="shared" si="218"/>
        <v>0</v>
      </c>
      <c r="AP324" s="28">
        <f t="shared" si="219"/>
        <v>356</v>
      </c>
      <c r="AQ324" s="32">
        <f t="shared" si="214"/>
        <v>5</v>
      </c>
      <c r="AR324" s="33"/>
      <c r="AS324" s="2" t="str">
        <f t="shared" si="222"/>
        <v>ASH HEATHER GREY - HOUSTON</v>
      </c>
    </row>
    <row r="325" spans="1:45" x14ac:dyDescent="0.25">
      <c r="A325" s="25" t="s">
        <v>47</v>
      </c>
      <c r="B325" s="45">
        <f t="shared" ref="B325:P325" si="227">(B17+B31+B45+B59+B73+B87+B101+B115+B129+B143+B157+B171+B185+B199+B213+B227+B241+B255+B269+B283+B297+B311)</f>
        <v>838</v>
      </c>
      <c r="C325" s="45">
        <f t="shared" si="227"/>
        <v>22</v>
      </c>
      <c r="D325" s="45">
        <f t="shared" si="227"/>
        <v>22</v>
      </c>
      <c r="E325" s="45">
        <f t="shared" si="227"/>
        <v>250</v>
      </c>
      <c r="F325" s="45">
        <f t="shared" si="227"/>
        <v>48</v>
      </c>
      <c r="G325" s="45">
        <f t="shared" si="227"/>
        <v>0</v>
      </c>
      <c r="H325" s="45">
        <f t="shared" si="227"/>
        <v>35</v>
      </c>
      <c r="I325" s="45">
        <f t="shared" si="227"/>
        <v>38</v>
      </c>
      <c r="J325" s="45">
        <f t="shared" si="227"/>
        <v>12</v>
      </c>
      <c r="K325" s="45">
        <f t="shared" si="227"/>
        <v>1</v>
      </c>
      <c r="L325" s="45">
        <f t="shared" si="227"/>
        <v>2</v>
      </c>
      <c r="M325" s="45">
        <f t="shared" si="227"/>
        <v>0</v>
      </c>
      <c r="N325" s="45">
        <f t="shared" si="227"/>
        <v>0</v>
      </c>
      <c r="O325" s="45">
        <f t="shared" si="227"/>
        <v>17</v>
      </c>
      <c r="P325" s="45">
        <f t="shared" si="227"/>
        <v>391</v>
      </c>
      <c r="Q325" s="45">
        <f t="shared" si="216"/>
        <v>0</v>
      </c>
      <c r="R325" s="45">
        <f t="shared" ref="R325:AB325" si="228">(R17+R31+R45+R59+R73+R87+R101+R115+R129+R143+R157+R171+R185+R199+R213+R227+R241+R255+R269+R283)</f>
        <v>0</v>
      </c>
      <c r="S325" s="45">
        <f t="shared" si="228"/>
        <v>0</v>
      </c>
      <c r="T325" s="45">
        <f t="shared" si="228"/>
        <v>0</v>
      </c>
      <c r="U325" s="45">
        <f t="shared" si="228"/>
        <v>0</v>
      </c>
      <c r="V325" s="45">
        <f t="shared" si="228"/>
        <v>0</v>
      </c>
      <c r="W325" s="45">
        <f t="shared" si="228"/>
        <v>0</v>
      </c>
      <c r="X325" s="45">
        <f t="shared" si="228"/>
        <v>0</v>
      </c>
      <c r="Y325" s="45">
        <f t="shared" si="228"/>
        <v>0</v>
      </c>
      <c r="Z325" s="45">
        <f t="shared" si="228"/>
        <v>0</v>
      </c>
      <c r="AA325" s="45">
        <f t="shared" si="228"/>
        <v>0</v>
      </c>
      <c r="AB325" s="45">
        <f t="shared" si="228"/>
        <v>0</v>
      </c>
      <c r="AC325" s="28">
        <f t="shared" si="205"/>
        <v>838</v>
      </c>
      <c r="AD325" s="29">
        <f t="shared" si="206"/>
        <v>0</v>
      </c>
      <c r="AE325" s="2" t="s">
        <v>313</v>
      </c>
      <c r="AF325" s="30" t="str">
        <f t="shared" si="201"/>
        <v>MD-03</v>
      </c>
      <c r="AG325" s="31">
        <f t="shared" si="202"/>
        <v>838</v>
      </c>
      <c r="AH325" s="27">
        <f t="shared" si="207"/>
        <v>22</v>
      </c>
      <c r="AI325" s="27">
        <f t="shared" si="208"/>
        <v>22</v>
      </c>
      <c r="AJ325" s="27">
        <f t="shared" si="209"/>
        <v>250</v>
      </c>
      <c r="AK325" s="27">
        <f t="shared" si="210"/>
        <v>134</v>
      </c>
      <c r="AL325" s="27">
        <f t="shared" si="211"/>
        <v>2</v>
      </c>
      <c r="AM325" s="27">
        <f t="shared" si="212"/>
        <v>391</v>
      </c>
      <c r="AN325" s="27">
        <f t="shared" si="213"/>
        <v>0</v>
      </c>
      <c r="AO325" s="27">
        <f t="shared" si="218"/>
        <v>0</v>
      </c>
      <c r="AP325" s="28">
        <f t="shared" si="219"/>
        <v>821</v>
      </c>
      <c r="AQ325" s="32">
        <f t="shared" si="214"/>
        <v>17</v>
      </c>
      <c r="AR325" s="33"/>
      <c r="AS325" s="2" t="str">
        <f t="shared" si="222"/>
        <v>ASH HEATHER GREY - VIKINGS</v>
      </c>
    </row>
    <row r="326" spans="1:45" x14ac:dyDescent="0.25">
      <c r="A326" s="25" t="s">
        <v>48</v>
      </c>
      <c r="B326" s="45">
        <f t="shared" ref="B326:P326" si="229">(B18+B32+B46+B60+B74+B88+B102+B116+B130+B144+B158+B172+B186+B200+B214+B228+B242+B256+B270+B284+B298+B312)</f>
        <v>999</v>
      </c>
      <c r="C326" s="45">
        <f t="shared" si="229"/>
        <v>0</v>
      </c>
      <c r="D326" s="45">
        <f t="shared" si="229"/>
        <v>22</v>
      </c>
      <c r="E326" s="45">
        <f t="shared" si="229"/>
        <v>375</v>
      </c>
      <c r="F326" s="45">
        <f t="shared" si="229"/>
        <v>80</v>
      </c>
      <c r="G326" s="45">
        <f t="shared" si="229"/>
        <v>0</v>
      </c>
      <c r="H326" s="45">
        <f t="shared" si="229"/>
        <v>57</v>
      </c>
      <c r="I326" s="45">
        <f t="shared" si="229"/>
        <v>59</v>
      </c>
      <c r="J326" s="45">
        <f t="shared" si="229"/>
        <v>16</v>
      </c>
      <c r="K326" s="45">
        <f t="shared" si="229"/>
        <v>1</v>
      </c>
      <c r="L326" s="45">
        <f t="shared" si="229"/>
        <v>2</v>
      </c>
      <c r="M326" s="45">
        <f t="shared" si="229"/>
        <v>0</v>
      </c>
      <c r="N326" s="45">
        <f t="shared" si="229"/>
        <v>0</v>
      </c>
      <c r="O326" s="45">
        <f t="shared" si="229"/>
        <v>13</v>
      </c>
      <c r="P326" s="45">
        <f t="shared" si="229"/>
        <v>374</v>
      </c>
      <c r="Q326" s="45">
        <f t="shared" si="216"/>
        <v>0</v>
      </c>
      <c r="R326" s="45">
        <f t="shared" ref="R326:AB326" si="230">(R18+R32+R46+R60+R74+R88+R102+R116+R130+R144+R158+R172+R186+R200+R214+R228+R242+R256+R270+R284)</f>
        <v>0</v>
      </c>
      <c r="S326" s="45">
        <f t="shared" si="230"/>
        <v>0</v>
      </c>
      <c r="T326" s="45">
        <f t="shared" si="230"/>
        <v>0</v>
      </c>
      <c r="U326" s="45">
        <f t="shared" si="230"/>
        <v>0</v>
      </c>
      <c r="V326" s="45">
        <f t="shared" si="230"/>
        <v>0</v>
      </c>
      <c r="W326" s="45">
        <f t="shared" si="230"/>
        <v>0</v>
      </c>
      <c r="X326" s="45">
        <f t="shared" si="230"/>
        <v>0</v>
      </c>
      <c r="Y326" s="45">
        <f t="shared" si="230"/>
        <v>0</v>
      </c>
      <c r="Z326" s="45">
        <f t="shared" si="230"/>
        <v>0</v>
      </c>
      <c r="AA326" s="45">
        <f t="shared" si="230"/>
        <v>0</v>
      </c>
      <c r="AB326" s="45">
        <f t="shared" si="230"/>
        <v>0</v>
      </c>
      <c r="AC326" s="28">
        <f t="shared" si="205"/>
        <v>999</v>
      </c>
      <c r="AD326" s="29">
        <f t="shared" si="206"/>
        <v>0</v>
      </c>
      <c r="AE326" s="2" t="s">
        <v>314</v>
      </c>
      <c r="AF326" s="30" t="str">
        <f t="shared" si="201"/>
        <v>LG-04</v>
      </c>
      <c r="AG326" s="31">
        <f t="shared" si="202"/>
        <v>999</v>
      </c>
      <c r="AH326" s="27">
        <f t="shared" si="207"/>
        <v>0</v>
      </c>
      <c r="AI326" s="27">
        <f t="shared" si="208"/>
        <v>22</v>
      </c>
      <c r="AJ326" s="27">
        <f t="shared" si="209"/>
        <v>375</v>
      </c>
      <c r="AK326" s="27">
        <f t="shared" si="210"/>
        <v>213</v>
      </c>
      <c r="AL326" s="27">
        <f t="shared" si="211"/>
        <v>2</v>
      </c>
      <c r="AM326" s="27">
        <f t="shared" si="212"/>
        <v>374</v>
      </c>
      <c r="AN326" s="27">
        <f t="shared" si="213"/>
        <v>0</v>
      </c>
      <c r="AO326" s="27">
        <f t="shared" si="218"/>
        <v>0</v>
      </c>
      <c r="AP326" s="28">
        <f t="shared" si="219"/>
        <v>986</v>
      </c>
      <c r="AQ326" s="32">
        <f t="shared" si="214"/>
        <v>13</v>
      </c>
      <c r="AR326" s="33"/>
      <c r="AS326" s="2" t="str">
        <f t="shared" si="222"/>
        <v>ASH HEATHER GREY - GIANTS</v>
      </c>
    </row>
    <row r="327" spans="1:45" x14ac:dyDescent="0.25">
      <c r="A327" s="25" t="s">
        <v>49</v>
      </c>
      <c r="B327" s="45">
        <f t="shared" ref="B327:P327" si="231">(B19+B33+B47+B61+B75+B89+B103+B117+B131+B145+B159+B173+B187+B201+B215+B229+B243+B257+B271+B285+B299+B313)</f>
        <v>670</v>
      </c>
      <c r="C327" s="45">
        <f t="shared" si="231"/>
        <v>0</v>
      </c>
      <c r="D327" s="45">
        <f t="shared" si="231"/>
        <v>0</v>
      </c>
      <c r="E327" s="45">
        <f t="shared" si="231"/>
        <v>253</v>
      </c>
      <c r="F327" s="45">
        <f t="shared" si="231"/>
        <v>67</v>
      </c>
      <c r="G327" s="45">
        <f t="shared" si="231"/>
        <v>0</v>
      </c>
      <c r="H327" s="45">
        <f t="shared" si="231"/>
        <v>49</v>
      </c>
      <c r="I327" s="45">
        <f t="shared" si="231"/>
        <v>49</v>
      </c>
      <c r="J327" s="45">
        <f t="shared" si="231"/>
        <v>12</v>
      </c>
      <c r="K327" s="45">
        <f t="shared" si="231"/>
        <v>1</v>
      </c>
      <c r="L327" s="45">
        <f t="shared" si="231"/>
        <v>2</v>
      </c>
      <c r="M327" s="45">
        <f t="shared" si="231"/>
        <v>0</v>
      </c>
      <c r="N327" s="45">
        <f t="shared" si="231"/>
        <v>0</v>
      </c>
      <c r="O327" s="45">
        <f t="shared" si="231"/>
        <v>7</v>
      </c>
      <c r="P327" s="45">
        <f t="shared" si="231"/>
        <v>230</v>
      </c>
      <c r="Q327" s="45">
        <f t="shared" si="216"/>
        <v>0</v>
      </c>
      <c r="R327" s="45">
        <f t="shared" ref="R327:AB327" si="232">(R19+R33+R47+R61+R75+R89+R103+R117+R131+R145+R159+R173+R187+R201+R215+R229+R243+R257+R271+R285)</f>
        <v>0</v>
      </c>
      <c r="S327" s="45">
        <f t="shared" si="232"/>
        <v>0</v>
      </c>
      <c r="T327" s="45">
        <f t="shared" si="232"/>
        <v>0</v>
      </c>
      <c r="U327" s="45">
        <f t="shared" si="232"/>
        <v>0</v>
      </c>
      <c r="V327" s="45">
        <f t="shared" si="232"/>
        <v>0</v>
      </c>
      <c r="W327" s="45">
        <f t="shared" si="232"/>
        <v>0</v>
      </c>
      <c r="X327" s="45">
        <f t="shared" si="232"/>
        <v>0</v>
      </c>
      <c r="Y327" s="45">
        <f t="shared" si="232"/>
        <v>0</v>
      </c>
      <c r="Z327" s="45">
        <f t="shared" si="232"/>
        <v>0</v>
      </c>
      <c r="AA327" s="45">
        <f t="shared" si="232"/>
        <v>0</v>
      </c>
      <c r="AB327" s="45">
        <f t="shared" si="232"/>
        <v>0</v>
      </c>
      <c r="AC327" s="28">
        <f t="shared" si="205"/>
        <v>670</v>
      </c>
      <c r="AD327" s="29">
        <f t="shared" si="206"/>
        <v>0</v>
      </c>
      <c r="AE327" s="2" t="s">
        <v>315</v>
      </c>
      <c r="AF327" s="30" t="str">
        <f t="shared" si="201"/>
        <v>XL-05</v>
      </c>
      <c r="AG327" s="31">
        <f t="shared" si="202"/>
        <v>670</v>
      </c>
      <c r="AH327" s="27">
        <f t="shared" si="207"/>
        <v>0</v>
      </c>
      <c r="AI327" s="27">
        <f t="shared" si="208"/>
        <v>0</v>
      </c>
      <c r="AJ327" s="27">
        <f t="shared" si="209"/>
        <v>253</v>
      </c>
      <c r="AK327" s="27">
        <f t="shared" si="210"/>
        <v>178</v>
      </c>
      <c r="AL327" s="27">
        <f t="shared" si="211"/>
        <v>2</v>
      </c>
      <c r="AM327" s="27">
        <f t="shared" si="212"/>
        <v>230</v>
      </c>
      <c r="AN327" s="27">
        <f t="shared" si="213"/>
        <v>0</v>
      </c>
      <c r="AO327" s="27">
        <f t="shared" si="218"/>
        <v>0</v>
      </c>
      <c r="AP327" s="28">
        <f t="shared" si="219"/>
        <v>663</v>
      </c>
      <c r="AQ327" s="32">
        <f t="shared" si="214"/>
        <v>7</v>
      </c>
      <c r="AR327" s="33"/>
      <c r="AS327" s="2" t="str">
        <f t="shared" si="222"/>
        <v>ASH HEATHER GREY - PHILADELPHIA</v>
      </c>
    </row>
    <row r="328" spans="1:45" x14ac:dyDescent="0.25">
      <c r="A328" s="25" t="s">
        <v>50</v>
      </c>
      <c r="B328" s="45">
        <f t="shared" ref="B328:P328" si="233">(B20+B34+B48+B62+B76+B90+B104+B118+B132+B146+B160+B174+B188+B202+B216+B230+B244+B258+B272+B286+B300+B314)</f>
        <v>343</v>
      </c>
      <c r="C328" s="45">
        <f t="shared" si="233"/>
        <v>0</v>
      </c>
      <c r="D328" s="45">
        <f t="shared" si="233"/>
        <v>0</v>
      </c>
      <c r="E328" s="45">
        <f t="shared" si="233"/>
        <v>137</v>
      </c>
      <c r="F328" s="45">
        <f t="shared" si="233"/>
        <v>27</v>
      </c>
      <c r="G328" s="45">
        <f t="shared" si="233"/>
        <v>0</v>
      </c>
      <c r="H328" s="45">
        <f t="shared" si="233"/>
        <v>21</v>
      </c>
      <c r="I328" s="45">
        <f t="shared" si="233"/>
        <v>32</v>
      </c>
      <c r="J328" s="45">
        <f t="shared" si="233"/>
        <v>6</v>
      </c>
      <c r="K328" s="45">
        <f t="shared" si="233"/>
        <v>0</v>
      </c>
      <c r="L328" s="45">
        <f t="shared" si="233"/>
        <v>1</v>
      </c>
      <c r="M328" s="45">
        <f t="shared" si="233"/>
        <v>0</v>
      </c>
      <c r="N328" s="45">
        <f t="shared" si="233"/>
        <v>0</v>
      </c>
      <c r="O328" s="45">
        <f t="shared" si="233"/>
        <v>0</v>
      </c>
      <c r="P328" s="45">
        <f t="shared" si="233"/>
        <v>119</v>
      </c>
      <c r="Q328" s="45">
        <f t="shared" si="216"/>
        <v>0</v>
      </c>
      <c r="R328" s="45">
        <f t="shared" ref="R328:AB328" si="234">(R20+R34+R48+R62+R76+R90+R104+R118+R132+R146+R160+R174+R188+R202+R216+R230+R244+R258+R272+R286)</f>
        <v>0</v>
      </c>
      <c r="S328" s="45">
        <f t="shared" si="234"/>
        <v>0</v>
      </c>
      <c r="T328" s="45">
        <f t="shared" si="234"/>
        <v>0</v>
      </c>
      <c r="U328" s="45">
        <f t="shared" si="234"/>
        <v>0</v>
      </c>
      <c r="V328" s="45">
        <f t="shared" si="234"/>
        <v>0</v>
      </c>
      <c r="W328" s="45">
        <f t="shared" si="234"/>
        <v>0</v>
      </c>
      <c r="X328" s="45">
        <f t="shared" si="234"/>
        <v>0</v>
      </c>
      <c r="Y328" s="45">
        <f t="shared" si="234"/>
        <v>0</v>
      </c>
      <c r="Z328" s="45">
        <f t="shared" si="234"/>
        <v>0</v>
      </c>
      <c r="AA328" s="45">
        <f t="shared" si="234"/>
        <v>0</v>
      </c>
      <c r="AB328" s="45">
        <f t="shared" si="234"/>
        <v>0</v>
      </c>
      <c r="AC328" s="28">
        <f t="shared" si="205"/>
        <v>343</v>
      </c>
      <c r="AD328" s="29">
        <f t="shared" si="206"/>
        <v>0</v>
      </c>
      <c r="AE328" s="2" t="s">
        <v>316</v>
      </c>
      <c r="AF328" s="30" t="str">
        <f t="shared" si="201"/>
        <v>2X-06</v>
      </c>
      <c r="AG328" s="31">
        <f t="shared" si="202"/>
        <v>343</v>
      </c>
      <c r="AH328" s="27">
        <f t="shared" si="207"/>
        <v>0</v>
      </c>
      <c r="AI328" s="27">
        <f t="shared" si="208"/>
        <v>0</v>
      </c>
      <c r="AJ328" s="27">
        <f t="shared" si="209"/>
        <v>137</v>
      </c>
      <c r="AK328" s="27">
        <f t="shared" si="210"/>
        <v>86</v>
      </c>
      <c r="AL328" s="27">
        <f t="shared" si="211"/>
        <v>1</v>
      </c>
      <c r="AM328" s="27">
        <f t="shared" si="212"/>
        <v>119</v>
      </c>
      <c r="AN328" s="27">
        <f t="shared" si="213"/>
        <v>0</v>
      </c>
      <c r="AO328" s="27">
        <f t="shared" si="218"/>
        <v>0</v>
      </c>
      <c r="AP328" s="28">
        <f t="shared" si="219"/>
        <v>343</v>
      </c>
      <c r="AQ328" s="32">
        <f t="shared" si="214"/>
        <v>0</v>
      </c>
      <c r="AR328" s="33"/>
      <c r="AS328" s="2" t="str">
        <f t="shared" si="222"/>
        <v>ASH HEATHER GREY - COMMANDERS</v>
      </c>
    </row>
    <row r="329" spans="1:45" x14ac:dyDescent="0.25">
      <c r="A329" s="25" t="s">
        <v>51</v>
      </c>
      <c r="B329" s="45">
        <f t="shared" ref="B329:P329" si="235">(B21+B35+B49+B63+B77+B91+B105+B119+B133+B147+B161+B175+B189+B203+B217+B231+B245+B259+B273+B287+B301+B315)</f>
        <v>91</v>
      </c>
      <c r="C329" s="45">
        <f t="shared" si="235"/>
        <v>0</v>
      </c>
      <c r="D329" s="45">
        <f t="shared" si="235"/>
        <v>0</v>
      </c>
      <c r="E329" s="45">
        <f t="shared" si="235"/>
        <v>55</v>
      </c>
      <c r="F329" s="45">
        <f t="shared" si="235"/>
        <v>2</v>
      </c>
      <c r="G329" s="45">
        <f t="shared" si="235"/>
        <v>0</v>
      </c>
      <c r="H329" s="45">
        <f t="shared" si="235"/>
        <v>8</v>
      </c>
      <c r="I329" s="45">
        <f t="shared" si="235"/>
        <v>7</v>
      </c>
      <c r="J329" s="45">
        <f t="shared" si="235"/>
        <v>2</v>
      </c>
      <c r="K329" s="45">
        <f t="shared" si="235"/>
        <v>0</v>
      </c>
      <c r="L329" s="45">
        <f t="shared" si="235"/>
        <v>0</v>
      </c>
      <c r="M329" s="45">
        <f t="shared" si="235"/>
        <v>0</v>
      </c>
      <c r="N329" s="45">
        <f t="shared" si="235"/>
        <v>0</v>
      </c>
      <c r="O329" s="45">
        <f t="shared" si="235"/>
        <v>0</v>
      </c>
      <c r="P329" s="45">
        <f t="shared" si="235"/>
        <v>17</v>
      </c>
      <c r="Q329" s="45">
        <f t="shared" si="216"/>
        <v>0</v>
      </c>
      <c r="R329" s="45">
        <f t="shared" ref="R329:AB329" si="236">(R21+R35+R49+R63+R77+R91+R105+R119+R133+R147+R161+R175+R189+R203+R217+R231+R245+R259+R273+R287)</f>
        <v>0</v>
      </c>
      <c r="S329" s="45">
        <f t="shared" si="236"/>
        <v>0</v>
      </c>
      <c r="T329" s="45">
        <f t="shared" si="236"/>
        <v>0</v>
      </c>
      <c r="U329" s="45">
        <f t="shared" si="236"/>
        <v>0</v>
      </c>
      <c r="V329" s="45">
        <f t="shared" si="236"/>
        <v>0</v>
      </c>
      <c r="W329" s="45">
        <f t="shared" si="236"/>
        <v>0</v>
      </c>
      <c r="X329" s="45">
        <f t="shared" si="236"/>
        <v>0</v>
      </c>
      <c r="Y329" s="45">
        <f t="shared" si="236"/>
        <v>0</v>
      </c>
      <c r="Z329" s="45">
        <f t="shared" si="236"/>
        <v>0</v>
      </c>
      <c r="AA329" s="45">
        <f t="shared" si="236"/>
        <v>0</v>
      </c>
      <c r="AB329" s="45">
        <f t="shared" si="236"/>
        <v>0</v>
      </c>
      <c r="AC329" s="28">
        <f t="shared" si="205"/>
        <v>91</v>
      </c>
      <c r="AD329" s="29">
        <f t="shared" si="206"/>
        <v>0</v>
      </c>
      <c r="AE329" s="2" t="s">
        <v>317</v>
      </c>
      <c r="AF329" s="30" t="str">
        <f t="shared" si="201"/>
        <v>3X-07</v>
      </c>
      <c r="AG329" s="31">
        <f t="shared" si="202"/>
        <v>91</v>
      </c>
      <c r="AH329" s="27">
        <f t="shared" si="207"/>
        <v>0</v>
      </c>
      <c r="AI329" s="27">
        <f t="shared" si="208"/>
        <v>0</v>
      </c>
      <c r="AJ329" s="27">
        <f t="shared" si="209"/>
        <v>55</v>
      </c>
      <c r="AK329" s="27">
        <f t="shared" si="210"/>
        <v>19</v>
      </c>
      <c r="AL329" s="27">
        <f t="shared" si="211"/>
        <v>0</v>
      </c>
      <c r="AM329" s="27">
        <f t="shared" si="212"/>
        <v>17</v>
      </c>
      <c r="AN329" s="27">
        <f t="shared" si="213"/>
        <v>0</v>
      </c>
      <c r="AO329" s="27">
        <f t="shared" si="218"/>
        <v>0</v>
      </c>
      <c r="AP329" s="28">
        <f t="shared" si="219"/>
        <v>91</v>
      </c>
      <c r="AQ329" s="32">
        <f t="shared" si="214"/>
        <v>0</v>
      </c>
      <c r="AR329" s="33"/>
      <c r="AS329" s="2" t="str">
        <f t="shared" si="222"/>
        <v>ASH HEATHER GREY - GREEN BAY PACKERS</v>
      </c>
    </row>
    <row r="330" spans="1:45" x14ac:dyDescent="0.25">
      <c r="A330" s="35" t="s">
        <v>52</v>
      </c>
      <c r="B330" s="39">
        <f>SUM(B320:B329)</f>
        <v>3366</v>
      </c>
      <c r="C330" s="39">
        <f t="shared" ref="C330:AC330" si="237">SUM(C320:C329)</f>
        <v>22</v>
      </c>
      <c r="D330" s="39">
        <f t="shared" si="237"/>
        <v>44</v>
      </c>
      <c r="E330" s="39">
        <f t="shared" si="237"/>
        <v>1164</v>
      </c>
      <c r="F330" s="39">
        <f t="shared" si="237"/>
        <v>245</v>
      </c>
      <c r="G330" s="39">
        <f t="shared" si="237"/>
        <v>0</v>
      </c>
      <c r="H330" s="39">
        <f t="shared" si="237"/>
        <v>183</v>
      </c>
      <c r="I330" s="39">
        <f t="shared" si="237"/>
        <v>212</v>
      </c>
      <c r="J330" s="39">
        <f t="shared" si="237"/>
        <v>56</v>
      </c>
      <c r="K330" s="39">
        <f t="shared" si="237"/>
        <v>5</v>
      </c>
      <c r="L330" s="39">
        <f t="shared" si="237"/>
        <v>10</v>
      </c>
      <c r="M330" s="39">
        <f t="shared" ref="M330:O330" si="238">SUM(M320:M329)</f>
        <v>0</v>
      </c>
      <c r="N330" s="39">
        <f t="shared" si="238"/>
        <v>0</v>
      </c>
      <c r="O330" s="39">
        <f t="shared" si="238"/>
        <v>45</v>
      </c>
      <c r="P330" s="39">
        <f t="shared" si="237"/>
        <v>1380</v>
      </c>
      <c r="Q330" s="39">
        <f t="shared" si="237"/>
        <v>0</v>
      </c>
      <c r="R330" s="39">
        <f t="shared" si="237"/>
        <v>0</v>
      </c>
      <c r="S330" s="39">
        <f t="shared" si="237"/>
        <v>0</v>
      </c>
      <c r="T330" s="39">
        <f t="shared" si="237"/>
        <v>0</v>
      </c>
      <c r="U330" s="39">
        <f t="shared" si="237"/>
        <v>0</v>
      </c>
      <c r="V330" s="39">
        <f t="shared" si="237"/>
        <v>0</v>
      </c>
      <c r="W330" s="39">
        <f t="shared" si="237"/>
        <v>0</v>
      </c>
      <c r="X330" s="39">
        <f t="shared" si="237"/>
        <v>0</v>
      </c>
      <c r="Y330" s="39">
        <f t="shared" si="237"/>
        <v>0</v>
      </c>
      <c r="Z330" s="39">
        <f t="shared" si="237"/>
        <v>0</v>
      </c>
      <c r="AA330" s="39">
        <f t="shared" si="237"/>
        <v>0</v>
      </c>
      <c r="AB330" s="39">
        <f t="shared" si="237"/>
        <v>0</v>
      </c>
      <c r="AC330" s="39">
        <f t="shared" si="237"/>
        <v>3366</v>
      </c>
      <c r="AD330" s="31">
        <f>SUM(AD320:AD329)</f>
        <v>0</v>
      </c>
      <c r="AE330" s="2" t="s">
        <v>318</v>
      </c>
      <c r="AF330" s="30" t="s">
        <v>52</v>
      </c>
      <c r="AG330" s="39">
        <f>SUM(AG320:AG329)</f>
        <v>3366</v>
      </c>
      <c r="AH330" s="39">
        <f t="shared" ref="AH330:AP330" si="239">SUM(AH320:AH329)</f>
        <v>22</v>
      </c>
      <c r="AI330" s="39">
        <f t="shared" si="239"/>
        <v>44</v>
      </c>
      <c r="AJ330" s="39">
        <f t="shared" si="239"/>
        <v>1164</v>
      </c>
      <c r="AK330" s="39">
        <f t="shared" si="239"/>
        <v>701</v>
      </c>
      <c r="AL330" s="39">
        <f t="shared" si="239"/>
        <v>10</v>
      </c>
      <c r="AM330" s="39">
        <f t="shared" si="239"/>
        <v>1380</v>
      </c>
      <c r="AN330" s="39">
        <f t="shared" si="239"/>
        <v>0</v>
      </c>
      <c r="AO330" s="39">
        <f t="shared" si="239"/>
        <v>0</v>
      </c>
      <c r="AP330" s="39">
        <f t="shared" si="239"/>
        <v>3321</v>
      </c>
      <c r="AQ330" s="31">
        <f>SUM(AQ320:AQ329)</f>
        <v>45</v>
      </c>
      <c r="AR330" s="40"/>
      <c r="AS330" s="2" t="str">
        <f t="shared" si="222"/>
        <v>ASH HEATHER GREY - CHIEFS</v>
      </c>
    </row>
    <row r="331" spans="1:45" x14ac:dyDescent="0.25">
      <c r="B331" s="2" t="s">
        <v>73</v>
      </c>
      <c r="C331" s="34">
        <f t="shared" ref="C331:AC331" si="240">C330/$AC$330</f>
        <v>6.5359477124183009E-3</v>
      </c>
      <c r="D331" s="34">
        <f t="shared" si="240"/>
        <v>1.3071895424836602E-2</v>
      </c>
      <c r="E331" s="34">
        <f t="shared" si="240"/>
        <v>0.34581105169340465</v>
      </c>
      <c r="F331" s="34">
        <f t="shared" si="240"/>
        <v>7.278669043374926E-2</v>
      </c>
      <c r="G331" s="34">
        <f t="shared" si="240"/>
        <v>0</v>
      </c>
      <c r="H331" s="34">
        <f t="shared" si="240"/>
        <v>5.4367201426024955E-2</v>
      </c>
      <c r="I331" s="34">
        <f t="shared" si="240"/>
        <v>6.2982768865121802E-2</v>
      </c>
      <c r="J331" s="34">
        <f t="shared" si="240"/>
        <v>1.6636957813428402E-2</v>
      </c>
      <c r="K331" s="34">
        <f t="shared" si="240"/>
        <v>1.4854426619132501E-3</v>
      </c>
      <c r="L331" s="34">
        <f t="shared" si="240"/>
        <v>2.9708853238265003E-3</v>
      </c>
      <c r="M331" s="34">
        <f t="shared" si="240"/>
        <v>0</v>
      </c>
      <c r="N331" s="34">
        <f t="shared" si="240"/>
        <v>0</v>
      </c>
      <c r="O331" s="34">
        <f t="shared" si="240"/>
        <v>1.3368983957219251E-2</v>
      </c>
      <c r="P331" s="34">
        <f t="shared" si="240"/>
        <v>0.40998217468805703</v>
      </c>
      <c r="Q331" s="34">
        <f t="shared" si="240"/>
        <v>0</v>
      </c>
      <c r="R331" s="34">
        <f t="shared" si="240"/>
        <v>0</v>
      </c>
      <c r="S331" s="34">
        <f t="shared" si="240"/>
        <v>0</v>
      </c>
      <c r="T331" s="34">
        <f t="shared" si="240"/>
        <v>0</v>
      </c>
      <c r="U331" s="34">
        <f t="shared" si="240"/>
        <v>0</v>
      </c>
      <c r="V331" s="34">
        <f t="shared" si="240"/>
        <v>0</v>
      </c>
      <c r="W331" s="34">
        <f t="shared" si="240"/>
        <v>0</v>
      </c>
      <c r="X331" s="34">
        <f t="shared" si="240"/>
        <v>0</v>
      </c>
      <c r="Y331" s="34">
        <f t="shared" si="240"/>
        <v>0</v>
      </c>
      <c r="Z331" s="34">
        <f t="shared" si="240"/>
        <v>0</v>
      </c>
      <c r="AA331" s="34">
        <f t="shared" si="240"/>
        <v>0</v>
      </c>
      <c r="AB331" s="34">
        <f t="shared" si="240"/>
        <v>0</v>
      </c>
      <c r="AC331" s="34">
        <f t="shared" si="240"/>
        <v>1</v>
      </c>
      <c r="AE331" s="2" t="s">
        <v>319</v>
      </c>
      <c r="AG331" s="2" t="s">
        <v>73</v>
      </c>
      <c r="AH331" s="34">
        <f>AH330/$AP$330</f>
        <v>6.6245106895513398E-3</v>
      </c>
      <c r="AI331" s="34">
        <f t="shared" ref="AI331:AP331" si="241">AI330/$AP$330</f>
        <v>1.324902137910268E-2</v>
      </c>
      <c r="AJ331" s="34">
        <f t="shared" si="241"/>
        <v>0.35049683830171635</v>
      </c>
      <c r="AK331" s="34">
        <f t="shared" si="241"/>
        <v>0.21108099969888588</v>
      </c>
      <c r="AL331" s="34">
        <f t="shared" si="241"/>
        <v>3.0111412225233363E-3</v>
      </c>
      <c r="AM331" s="34">
        <f t="shared" si="241"/>
        <v>0.41553748870822044</v>
      </c>
      <c r="AN331" s="34">
        <f t="shared" si="241"/>
        <v>0</v>
      </c>
      <c r="AO331" s="34">
        <f t="shared" si="241"/>
        <v>0</v>
      </c>
      <c r="AP331" s="34">
        <f t="shared" si="241"/>
        <v>1</v>
      </c>
      <c r="AS331" s="2" t="str">
        <f t="shared" si="222"/>
        <v>ASH HEATHER GREY - RAMS</v>
      </c>
    </row>
    <row r="332" spans="1:45" s="43" customFormat="1" x14ac:dyDescent="0.25">
      <c r="B332" s="43" t="s">
        <v>74</v>
      </c>
      <c r="C332" s="43">
        <f>C330*$B$6</f>
        <v>0</v>
      </c>
      <c r="D332" s="43">
        <f t="shared" ref="D332:AC332" si="242">D330*$B$6</f>
        <v>0</v>
      </c>
      <c r="E332" s="43">
        <f t="shared" si="242"/>
        <v>0</v>
      </c>
      <c r="F332" s="43">
        <f t="shared" si="242"/>
        <v>0</v>
      </c>
      <c r="G332" s="43">
        <f t="shared" si="242"/>
        <v>0</v>
      </c>
      <c r="H332" s="43">
        <f t="shared" si="242"/>
        <v>0</v>
      </c>
      <c r="I332" s="43">
        <f t="shared" si="242"/>
        <v>0</v>
      </c>
      <c r="J332" s="43">
        <f t="shared" si="242"/>
        <v>0</v>
      </c>
      <c r="K332" s="43">
        <f t="shared" si="242"/>
        <v>0</v>
      </c>
      <c r="L332" s="43">
        <f t="shared" si="242"/>
        <v>0</v>
      </c>
      <c r="M332" s="43">
        <f t="shared" ref="M332:O332" si="243">M330*$B$6</f>
        <v>0</v>
      </c>
      <c r="N332" s="43">
        <f t="shared" si="243"/>
        <v>0</v>
      </c>
      <c r="O332" s="43">
        <f t="shared" si="243"/>
        <v>0</v>
      </c>
      <c r="P332" s="43">
        <f t="shared" si="242"/>
        <v>0</v>
      </c>
      <c r="Q332" s="43">
        <f t="shared" si="242"/>
        <v>0</v>
      </c>
      <c r="R332" s="43">
        <f t="shared" si="242"/>
        <v>0</v>
      </c>
      <c r="S332" s="43">
        <f t="shared" si="242"/>
        <v>0</v>
      </c>
      <c r="T332" s="43">
        <f t="shared" si="242"/>
        <v>0</v>
      </c>
      <c r="U332" s="43">
        <f t="shared" si="242"/>
        <v>0</v>
      </c>
      <c r="V332" s="43">
        <f t="shared" si="242"/>
        <v>0</v>
      </c>
      <c r="W332" s="43">
        <f t="shared" si="242"/>
        <v>0</v>
      </c>
      <c r="X332" s="43">
        <f t="shared" si="242"/>
        <v>0</v>
      </c>
      <c r="Y332" s="43">
        <f t="shared" si="242"/>
        <v>0</v>
      </c>
      <c r="Z332" s="43">
        <f t="shared" si="242"/>
        <v>0</v>
      </c>
      <c r="AA332" s="43">
        <f t="shared" si="242"/>
        <v>0</v>
      </c>
      <c r="AB332" s="43">
        <f t="shared" si="242"/>
        <v>0</v>
      </c>
      <c r="AC332" s="43">
        <f t="shared" si="242"/>
        <v>0</v>
      </c>
      <c r="AE332" s="43" t="s">
        <v>320</v>
      </c>
      <c r="AF332" s="44"/>
      <c r="AG332" s="43" t="s">
        <v>74</v>
      </c>
      <c r="AH332" s="43">
        <f>AH330*$B$6</f>
        <v>0</v>
      </c>
      <c r="AI332" s="43">
        <f t="shared" ref="AI332:AP332" si="244">AI330*$B$6</f>
        <v>0</v>
      </c>
      <c r="AJ332" s="43">
        <f t="shared" si="244"/>
        <v>0</v>
      </c>
      <c r="AK332" s="43">
        <f t="shared" si="244"/>
        <v>0</v>
      </c>
      <c r="AL332" s="43">
        <f t="shared" si="244"/>
        <v>0</v>
      </c>
      <c r="AM332" s="43">
        <f t="shared" si="244"/>
        <v>0</v>
      </c>
      <c r="AN332" s="43">
        <f t="shared" si="244"/>
        <v>0</v>
      </c>
      <c r="AO332" s="43">
        <f t="shared" si="244"/>
        <v>0</v>
      </c>
      <c r="AP332" s="43">
        <f t="shared" si="244"/>
        <v>0</v>
      </c>
      <c r="AS332" s="2" t="str">
        <f t="shared" si="222"/>
        <v>ASH HEATHER GREY - STEELERS</v>
      </c>
    </row>
    <row r="333" spans="1:45" x14ac:dyDescent="0.25">
      <c r="B333" s="2" t="s">
        <v>75</v>
      </c>
      <c r="C333" s="2" t="e">
        <f t="shared" ref="C333:AC333" si="245">C332/$AC$332</f>
        <v>#DIV/0!</v>
      </c>
      <c r="D333" s="2" t="e">
        <f t="shared" si="245"/>
        <v>#DIV/0!</v>
      </c>
      <c r="E333" s="2" t="e">
        <f t="shared" si="245"/>
        <v>#DIV/0!</v>
      </c>
      <c r="F333" s="2" t="e">
        <f t="shared" si="245"/>
        <v>#DIV/0!</v>
      </c>
      <c r="G333" s="2" t="e">
        <f t="shared" si="245"/>
        <v>#DIV/0!</v>
      </c>
      <c r="H333" s="2" t="e">
        <f t="shared" si="245"/>
        <v>#DIV/0!</v>
      </c>
      <c r="I333" s="2" t="e">
        <f t="shared" si="245"/>
        <v>#DIV/0!</v>
      </c>
      <c r="J333" s="2" t="e">
        <f t="shared" si="245"/>
        <v>#DIV/0!</v>
      </c>
      <c r="K333" s="2" t="e">
        <f t="shared" si="245"/>
        <v>#DIV/0!</v>
      </c>
      <c r="L333" s="2" t="e">
        <f t="shared" si="245"/>
        <v>#DIV/0!</v>
      </c>
      <c r="M333" s="2" t="e">
        <f t="shared" si="245"/>
        <v>#DIV/0!</v>
      </c>
      <c r="N333" s="2" t="e">
        <f t="shared" si="245"/>
        <v>#DIV/0!</v>
      </c>
      <c r="O333" s="2" t="e">
        <f t="shared" si="245"/>
        <v>#DIV/0!</v>
      </c>
      <c r="P333" s="2" t="e">
        <f t="shared" si="245"/>
        <v>#DIV/0!</v>
      </c>
      <c r="Q333" s="2" t="e">
        <f t="shared" si="245"/>
        <v>#DIV/0!</v>
      </c>
      <c r="R333" s="2" t="e">
        <f t="shared" si="245"/>
        <v>#DIV/0!</v>
      </c>
      <c r="S333" s="2" t="e">
        <f t="shared" si="245"/>
        <v>#DIV/0!</v>
      </c>
      <c r="T333" s="2" t="e">
        <f t="shared" si="245"/>
        <v>#DIV/0!</v>
      </c>
      <c r="U333" s="2" t="e">
        <f t="shared" si="245"/>
        <v>#DIV/0!</v>
      </c>
      <c r="V333" s="2" t="e">
        <f t="shared" si="245"/>
        <v>#DIV/0!</v>
      </c>
      <c r="W333" s="2" t="e">
        <f t="shared" si="245"/>
        <v>#DIV/0!</v>
      </c>
      <c r="X333" s="2" t="e">
        <f t="shared" si="245"/>
        <v>#DIV/0!</v>
      </c>
      <c r="Y333" s="2" t="e">
        <f t="shared" si="245"/>
        <v>#DIV/0!</v>
      </c>
      <c r="Z333" s="2" t="e">
        <f t="shared" si="245"/>
        <v>#DIV/0!</v>
      </c>
      <c r="AA333" s="2" t="e">
        <f t="shared" si="245"/>
        <v>#DIV/0!</v>
      </c>
      <c r="AB333" s="2" t="e">
        <f t="shared" si="245"/>
        <v>#DIV/0!</v>
      </c>
      <c r="AC333" s="2" t="e">
        <f t="shared" si="245"/>
        <v>#DIV/0!</v>
      </c>
      <c r="AE333" s="2" t="s">
        <v>321</v>
      </c>
      <c r="AG333" s="2" t="s">
        <v>75</v>
      </c>
      <c r="AH333" s="34" t="e">
        <f>AH332/$AP$332</f>
        <v>#DIV/0!</v>
      </c>
      <c r="AI333" s="34" t="e">
        <f t="shared" ref="AI333:AP333" si="246">AI332/$AP$332</f>
        <v>#DIV/0!</v>
      </c>
      <c r="AJ333" s="34" t="e">
        <f t="shared" si="246"/>
        <v>#DIV/0!</v>
      </c>
      <c r="AK333" s="34" t="e">
        <f t="shared" si="246"/>
        <v>#DIV/0!</v>
      </c>
      <c r="AL333" s="34" t="e">
        <f t="shared" si="246"/>
        <v>#DIV/0!</v>
      </c>
      <c r="AM333" s="34" t="e">
        <f t="shared" si="246"/>
        <v>#DIV/0!</v>
      </c>
      <c r="AN333" s="34" t="e">
        <f t="shared" si="246"/>
        <v>#DIV/0!</v>
      </c>
      <c r="AO333" s="34" t="e">
        <f t="shared" si="246"/>
        <v>#DIV/0!</v>
      </c>
      <c r="AP333" s="34" t="e">
        <f t="shared" si="246"/>
        <v>#DIV/0!</v>
      </c>
      <c r="AS333" s="2" t="str">
        <f t="shared" si="222"/>
        <v>ASH HEATHER GREY - 49ERS</v>
      </c>
    </row>
    <row r="334" spans="1:45" x14ac:dyDescent="0.25">
      <c r="AE334" s="2" t="s">
        <v>322</v>
      </c>
      <c r="AS334" s="2" t="str">
        <f t="shared" si="222"/>
        <v>ASH HEATHER GREY - SEAHAWKS</v>
      </c>
    </row>
    <row r="335" spans="1:45" x14ac:dyDescent="0.25">
      <c r="AE335" s="2" t="s">
        <v>323</v>
      </c>
      <c r="AS335" s="2" t="str">
        <f t="shared" si="222"/>
        <v>ASH HEATHER GREY - RAVENS</v>
      </c>
    </row>
    <row r="336" spans="1:45" x14ac:dyDescent="0.25">
      <c r="AE336" s="2" t="s">
        <v>324</v>
      </c>
      <c r="AS336" s="2" t="str">
        <f t="shared" si="222"/>
        <v>ASH HEATHER GREY - CHARGERS</v>
      </c>
    </row>
    <row r="337" spans="31:45" x14ac:dyDescent="0.25">
      <c r="AE337" s="2" t="s">
        <v>325</v>
      </c>
      <c r="AS337" s="2" t="str">
        <f t="shared" si="222"/>
        <v>ASH HEATHER GREY - FALCONS</v>
      </c>
    </row>
    <row r="338" spans="31:45" x14ac:dyDescent="0.25">
      <c r="AE338" s="2" t="s">
        <v>326</v>
      </c>
      <c r="AS338" s="2" t="str">
        <f t="shared" si="222"/>
        <v>ASH HEATHER GREY - PANTHERS</v>
      </c>
    </row>
    <row r="339" spans="31:45" x14ac:dyDescent="0.25">
      <c r="AE339" s="2" t="s">
        <v>327</v>
      </c>
      <c r="AS339" s="2" t="str">
        <f t="shared" si="222"/>
        <v>ASH HEATHER GREY - JAGUARS</v>
      </c>
    </row>
    <row r="340" spans="31:45" x14ac:dyDescent="0.25">
      <c r="AE340" s="2" t="s">
        <v>328</v>
      </c>
      <c r="AS340" s="2" t="str">
        <f t="shared" si="222"/>
        <v>ASH HEATHER GREY - SAINTS</v>
      </c>
    </row>
    <row r="341" spans="31:45" x14ac:dyDescent="0.25">
      <c r="AE341" s="2" t="s">
        <v>329</v>
      </c>
      <c r="AS341" s="2" t="str">
        <f t="shared" si="222"/>
        <v>ASH HEATHER GREY - BUCCANEERS</v>
      </c>
    </row>
    <row r="342" spans="31:45" x14ac:dyDescent="0.25">
      <c r="AE342" s="2" t="s">
        <v>330</v>
      </c>
      <c r="AS342" s="2" t="str">
        <f t="shared" si="222"/>
        <v>ASH HEATHER GREY - JETS</v>
      </c>
    </row>
  </sheetData>
  <autoFilter ref="AE13:BB316" xr:uid="{F28D6030-258A-F147-A7DE-9B2059F0FADE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6333D-385B-E943-9296-9FA30A97C366}">
  <sheetPr>
    <tabColor theme="5" tint="0.79998168889431442"/>
  </sheetPr>
  <dimension ref="A1:BB342"/>
  <sheetViews>
    <sheetView tabSelected="1" topLeftCell="A67" zoomScaleNormal="100" workbookViewId="0">
      <selection activeCell="AU107" sqref="AU107"/>
    </sheetView>
  </sheetViews>
  <sheetFormatPr defaultColWidth="9.140625" defaultRowHeight="12" outlineLevelCol="1" x14ac:dyDescent="0.25"/>
  <cols>
    <col min="1" max="1" width="17.85546875" style="2" bestFit="1" customWidth="1"/>
    <col min="2" max="2" width="18.42578125" style="2" bestFit="1" customWidth="1"/>
    <col min="3" max="4" width="8.7109375" style="2" customWidth="1"/>
    <col min="5" max="14" width="7.140625" style="2" customWidth="1"/>
    <col min="15" max="15" width="9.140625" style="2" customWidth="1"/>
    <col min="16" max="16" width="6.42578125" style="2" customWidth="1"/>
    <col min="17" max="17" width="7.7109375" style="2" hidden="1" customWidth="1"/>
    <col min="18" max="18" width="6.42578125" style="2" hidden="1" customWidth="1"/>
    <col min="19" max="19" width="7" style="2" hidden="1" customWidth="1"/>
    <col min="20" max="22" width="6.42578125" style="2" hidden="1" customWidth="1"/>
    <col min="23" max="23" width="7.140625" style="2" hidden="1" customWidth="1"/>
    <col min="24" max="28" width="6.42578125" style="2" hidden="1" customWidth="1"/>
    <col min="29" max="29" width="6.42578125" style="2" customWidth="1"/>
    <col min="30" max="30" width="8.140625" style="2" customWidth="1"/>
    <col min="31" max="31" width="13.140625" style="2" customWidth="1"/>
    <col min="32" max="32" width="16.85546875" style="3" hidden="1" customWidth="1" outlineLevel="1"/>
    <col min="33" max="33" width="18.42578125" style="2" hidden="1" customWidth="1" outlineLevel="1"/>
    <col min="34" max="36" width="8.42578125" style="2" hidden="1" customWidth="1" outlineLevel="1"/>
    <col min="37" max="37" width="6.7109375" style="2" hidden="1" customWidth="1" outlineLevel="1"/>
    <col min="38" max="38" width="8.140625" style="2" hidden="1" customWidth="1" outlineLevel="1"/>
    <col min="39" max="42" width="6.42578125" style="2" hidden="1" customWidth="1" outlineLevel="1"/>
    <col min="43" max="44" width="8.140625" style="2" hidden="1" customWidth="1" outlineLevel="1"/>
    <col min="45" max="45" width="9.140625" style="2" collapsed="1"/>
    <col min="46" max="16384" width="9.140625" style="2"/>
  </cols>
  <sheetData>
    <row r="1" spans="1:54" x14ac:dyDescent="0.25">
      <c r="A1" s="1" t="s">
        <v>0</v>
      </c>
    </row>
    <row r="3" spans="1:54" x14ac:dyDescent="0.25">
      <c r="A3" s="4" t="s">
        <v>1</v>
      </c>
      <c r="B3" s="5" t="s">
        <v>77</v>
      </c>
    </row>
    <row r="4" spans="1:54" x14ac:dyDescent="0.25">
      <c r="A4" s="4" t="s">
        <v>2</v>
      </c>
      <c r="B4" s="5" t="s">
        <v>81</v>
      </c>
    </row>
    <row r="5" spans="1:54" x14ac:dyDescent="0.25">
      <c r="A5" s="4" t="s">
        <v>3</v>
      </c>
      <c r="B5" s="5" t="s">
        <v>82</v>
      </c>
    </row>
    <row r="6" spans="1:54" x14ac:dyDescent="0.25">
      <c r="A6" s="4"/>
      <c r="B6" s="6"/>
    </row>
    <row r="7" spans="1:54" x14ac:dyDescent="0.25">
      <c r="A7" s="4"/>
      <c r="B7" s="7"/>
    </row>
    <row r="8" spans="1:54" x14ac:dyDescent="0.25">
      <c r="A8" s="4"/>
      <c r="B8" s="5"/>
    </row>
    <row r="9" spans="1:54" x14ac:dyDescent="0.25">
      <c r="A9" s="4"/>
      <c r="B9" s="5"/>
      <c r="AT9" s="5"/>
    </row>
    <row r="10" spans="1:54" s="4" customFormat="1" ht="45" x14ac:dyDescent="0.2">
      <c r="B10" s="8">
        <v>100</v>
      </c>
      <c r="C10" s="9" t="s">
        <v>4</v>
      </c>
      <c r="D10" s="9" t="s">
        <v>4</v>
      </c>
      <c r="E10" s="9" t="s">
        <v>5</v>
      </c>
      <c r="F10" s="9" t="s">
        <v>5</v>
      </c>
      <c r="G10" s="9" t="s">
        <v>5</v>
      </c>
      <c r="H10" s="9" t="s">
        <v>5</v>
      </c>
      <c r="I10" s="9" t="s">
        <v>5</v>
      </c>
      <c r="J10" s="9" t="s">
        <v>5</v>
      </c>
      <c r="K10" s="9" t="s">
        <v>5</v>
      </c>
      <c r="L10" s="9" t="s">
        <v>5</v>
      </c>
      <c r="M10" s="9" t="s">
        <v>5</v>
      </c>
      <c r="N10" s="9" t="s">
        <v>5</v>
      </c>
      <c r="O10" s="9" t="s">
        <v>6</v>
      </c>
      <c r="P10" s="9" t="s">
        <v>7</v>
      </c>
      <c r="Q10" s="9" t="s">
        <v>8</v>
      </c>
      <c r="R10" s="9" t="s">
        <v>9</v>
      </c>
      <c r="S10" s="9" t="s">
        <v>10</v>
      </c>
      <c r="T10" s="9" t="s">
        <v>11</v>
      </c>
      <c r="U10" s="9" t="s">
        <v>12</v>
      </c>
      <c r="V10" s="9" t="s">
        <v>13</v>
      </c>
      <c r="W10" s="9" t="s">
        <v>14</v>
      </c>
      <c r="X10" s="9" t="s">
        <v>15</v>
      </c>
      <c r="Y10" s="9" t="s">
        <v>16</v>
      </c>
      <c r="Z10" s="9" t="s">
        <v>17</v>
      </c>
      <c r="AA10" s="9" t="s">
        <v>18</v>
      </c>
      <c r="AB10" s="9" t="s">
        <v>19</v>
      </c>
      <c r="AF10" s="10"/>
      <c r="AH10" s="9" t="s">
        <v>4</v>
      </c>
      <c r="AI10" s="9" t="s">
        <v>4</v>
      </c>
      <c r="AJ10" s="9" t="s">
        <v>4</v>
      </c>
      <c r="AK10" s="9" t="s">
        <v>5</v>
      </c>
      <c r="AL10" s="9" t="s">
        <v>5</v>
      </c>
      <c r="AM10" s="9" t="s">
        <v>7</v>
      </c>
      <c r="AN10" s="9" t="s">
        <v>15</v>
      </c>
      <c r="AO10" s="9" t="s">
        <v>19</v>
      </c>
      <c r="AT10" s="11"/>
    </row>
    <row r="11" spans="1:54" s="4" customFormat="1" ht="33.75" customHeight="1" x14ac:dyDescent="0.25">
      <c r="A11" s="12" t="str">
        <f>$B$4</f>
        <v>NFL LS T-SHIRT</v>
      </c>
      <c r="B11" s="13" t="s">
        <v>227</v>
      </c>
      <c r="C11" s="14" t="s">
        <v>20</v>
      </c>
      <c r="D11" s="14" t="s">
        <v>21</v>
      </c>
      <c r="E11" s="14" t="s">
        <v>91</v>
      </c>
      <c r="F11" s="14" t="s">
        <v>92</v>
      </c>
      <c r="G11" s="14" t="s">
        <v>93</v>
      </c>
      <c r="H11" s="14" t="s">
        <v>97</v>
      </c>
      <c r="I11" s="14" t="s">
        <v>98</v>
      </c>
      <c r="J11" s="14" t="s">
        <v>99</v>
      </c>
      <c r="K11" s="14" t="s">
        <v>100</v>
      </c>
      <c r="L11" s="14" t="s">
        <v>101</v>
      </c>
      <c r="M11" s="14" t="s">
        <v>102</v>
      </c>
      <c r="N11" s="14" t="s">
        <v>103</v>
      </c>
      <c r="O11" s="14" t="s">
        <v>23</v>
      </c>
      <c r="P11" s="15" t="s">
        <v>24</v>
      </c>
      <c r="Q11" s="15" t="s">
        <v>25</v>
      </c>
      <c r="R11" s="15" t="s">
        <v>26</v>
      </c>
      <c r="S11" s="15" t="s">
        <v>27</v>
      </c>
      <c r="T11" s="15" t="s">
        <v>28</v>
      </c>
      <c r="U11" s="15" t="s">
        <v>29</v>
      </c>
      <c r="V11" s="15" t="s">
        <v>30</v>
      </c>
      <c r="W11" s="15" t="s">
        <v>31</v>
      </c>
      <c r="X11" s="16" t="s">
        <v>32</v>
      </c>
      <c r="Y11" s="16" t="s">
        <v>33</v>
      </c>
      <c r="Z11" s="16" t="s">
        <v>34</v>
      </c>
      <c r="AA11" s="16" t="s">
        <v>35</v>
      </c>
      <c r="AB11" s="17" t="s">
        <v>36</v>
      </c>
      <c r="AC11" s="18" t="s">
        <v>37</v>
      </c>
      <c r="AD11" s="19" t="s">
        <v>38</v>
      </c>
      <c r="AF11" s="20" t="str">
        <f t="shared" ref="AF11:AF21" si="0">A11</f>
        <v>NFL LS T-SHIRT</v>
      </c>
      <c r="AG11" s="13" t="str">
        <f t="shared" ref="AG11:AG21" si="1">B11</f>
        <v xml:space="preserve">WHITE - BILLS	</v>
      </c>
      <c r="AH11" s="21" t="s">
        <v>20</v>
      </c>
      <c r="AI11" s="21" t="s">
        <v>21</v>
      </c>
      <c r="AJ11" s="21" t="s">
        <v>22</v>
      </c>
      <c r="AK11" s="21" t="s">
        <v>39</v>
      </c>
      <c r="AL11" s="14" t="s">
        <v>23</v>
      </c>
      <c r="AM11" s="22" t="s">
        <v>40</v>
      </c>
      <c r="AN11" s="23" t="s">
        <v>41</v>
      </c>
      <c r="AO11" s="24" t="s">
        <v>42</v>
      </c>
      <c r="AP11" s="18" t="s">
        <v>37</v>
      </c>
      <c r="AQ11" s="19" t="s">
        <v>38</v>
      </c>
      <c r="AT11" s="10"/>
    </row>
    <row r="12" spans="1:54" x14ac:dyDescent="0.25">
      <c r="A12" s="25" t="s">
        <v>228</v>
      </c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8">
        <f t="shared" ref="AC12:AC21" si="2">SUM(C12:AB12)</f>
        <v>0</v>
      </c>
      <c r="AD12" s="29">
        <f t="shared" ref="AD12:AD21" si="3">B12-AC12</f>
        <v>0</v>
      </c>
      <c r="AF12" s="30" t="str">
        <f t="shared" si="0"/>
        <v>C-0425-KT-6313-WIB</v>
      </c>
      <c r="AG12" s="31">
        <f t="shared" si="1"/>
        <v>0</v>
      </c>
      <c r="AH12" s="27">
        <f t="shared" ref="AH12:AH21" si="4">C12</f>
        <v>0</v>
      </c>
      <c r="AI12" s="27">
        <f t="shared" ref="AI12:AI21" si="5">D12</f>
        <v>0</v>
      </c>
      <c r="AJ12" s="27">
        <f t="shared" ref="AJ12:AJ21" si="6">E12</f>
        <v>0</v>
      </c>
      <c r="AK12" s="27">
        <f t="shared" ref="AK12:AK21" si="7">SUM(F12:K12)</f>
        <v>0</v>
      </c>
      <c r="AL12" s="27">
        <f>O12</f>
        <v>0</v>
      </c>
      <c r="AM12" s="27">
        <f t="shared" ref="AM12:AM21" si="8">SUM(P12:W12)</f>
        <v>0</v>
      </c>
      <c r="AN12" s="27">
        <f t="shared" ref="AN12:AN21" si="9">SUM(X12:AA12)</f>
        <v>0</v>
      </c>
      <c r="AO12" s="27">
        <f>AB12</f>
        <v>0</v>
      </c>
      <c r="AP12" s="28">
        <f>SUM(AH12:AO12)</f>
        <v>0</v>
      </c>
      <c r="AQ12" s="32">
        <f t="shared" ref="AQ12:AQ21" si="10">AG12-AP12</f>
        <v>0</v>
      </c>
      <c r="AR12" s="33"/>
      <c r="AT12" s="34"/>
      <c r="AU12" s="34"/>
    </row>
    <row r="13" spans="1:54" x14ac:dyDescent="0.25">
      <c r="A13" s="35" t="s">
        <v>43</v>
      </c>
      <c r="B13" s="31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8">
        <f t="shared" si="2"/>
        <v>0</v>
      </c>
      <c r="AD13" s="29">
        <f t="shared" si="3"/>
        <v>0</v>
      </c>
      <c r="AF13" s="30" t="str">
        <f t="shared" si="0"/>
        <v>OS-00</v>
      </c>
      <c r="AG13" s="31">
        <f t="shared" si="1"/>
        <v>0</v>
      </c>
      <c r="AH13" s="27">
        <f t="shared" si="4"/>
        <v>0</v>
      </c>
      <c r="AI13" s="27">
        <f t="shared" si="5"/>
        <v>0</v>
      </c>
      <c r="AJ13" s="27">
        <f t="shared" si="6"/>
        <v>0</v>
      </c>
      <c r="AK13" s="27">
        <f t="shared" si="7"/>
        <v>0</v>
      </c>
      <c r="AL13" s="27">
        <f t="shared" ref="AL13:AL14" si="11">O13</f>
        <v>0</v>
      </c>
      <c r="AM13" s="27">
        <f t="shared" si="8"/>
        <v>0</v>
      </c>
      <c r="AN13" s="27">
        <f t="shared" si="9"/>
        <v>0</v>
      </c>
      <c r="AO13" s="27">
        <f t="shared" ref="AO13:AO21" si="12">AB13</f>
        <v>0</v>
      </c>
      <c r="AP13" s="28">
        <f t="shared" ref="AP13:AP21" si="13">SUM(AH13:AO13)</f>
        <v>0</v>
      </c>
      <c r="AQ13" s="32">
        <f t="shared" si="10"/>
        <v>0</v>
      </c>
      <c r="AR13" s="33"/>
      <c r="AS13" s="2" t="str">
        <f>B11</f>
        <v xml:space="preserve">WHITE - BILLS	</v>
      </c>
      <c r="AT13" s="35" t="s">
        <v>70</v>
      </c>
      <c r="AU13" s="35" t="s">
        <v>56</v>
      </c>
      <c r="AV13" s="35" t="s">
        <v>58</v>
      </c>
      <c r="AW13" s="35" t="s">
        <v>60</v>
      </c>
      <c r="AX13" s="35" t="s">
        <v>62</v>
      </c>
      <c r="AY13" s="35" t="s">
        <v>64</v>
      </c>
      <c r="AZ13" s="35" t="s">
        <v>66</v>
      </c>
      <c r="BA13" s="35" t="s">
        <v>68</v>
      </c>
    </row>
    <row r="14" spans="1:54" x14ac:dyDescent="0.25">
      <c r="A14" s="25" t="s">
        <v>44</v>
      </c>
      <c r="B14" s="31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31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8">
        <f t="shared" si="2"/>
        <v>0</v>
      </c>
      <c r="AD14" s="29">
        <f t="shared" si="3"/>
        <v>0</v>
      </c>
      <c r="AE14" s="2" t="str">
        <f>AS13</f>
        <v xml:space="preserve">WHITE - BILLS	</v>
      </c>
      <c r="AF14" s="30" t="str">
        <f t="shared" si="0"/>
        <v>XXS-08</v>
      </c>
      <c r="AG14" s="31">
        <f t="shared" si="1"/>
        <v>0</v>
      </c>
      <c r="AH14" s="27">
        <f t="shared" si="4"/>
        <v>0</v>
      </c>
      <c r="AI14" s="27">
        <f t="shared" si="5"/>
        <v>0</v>
      </c>
      <c r="AJ14" s="27">
        <f t="shared" si="6"/>
        <v>0</v>
      </c>
      <c r="AK14" s="27">
        <f t="shared" si="7"/>
        <v>0</v>
      </c>
      <c r="AL14" s="27">
        <f t="shared" si="11"/>
        <v>0</v>
      </c>
      <c r="AM14" s="27">
        <f t="shared" si="8"/>
        <v>0</v>
      </c>
      <c r="AN14" s="27">
        <f t="shared" si="9"/>
        <v>0</v>
      </c>
      <c r="AO14" s="27">
        <f t="shared" si="12"/>
        <v>0</v>
      </c>
      <c r="AP14" s="28">
        <f t="shared" si="13"/>
        <v>0</v>
      </c>
      <c r="AQ14" s="32">
        <f t="shared" si="10"/>
        <v>0</v>
      </c>
      <c r="AR14" s="33"/>
      <c r="AS14" s="37" t="s">
        <v>52</v>
      </c>
      <c r="AT14" s="28">
        <f>AC14</f>
        <v>0</v>
      </c>
      <c r="AU14" s="28">
        <f>AC15</f>
        <v>5</v>
      </c>
      <c r="AV14" s="28">
        <f>AC16</f>
        <v>21</v>
      </c>
      <c r="AW14" s="28">
        <f>AC17</f>
        <v>49</v>
      </c>
      <c r="AX14" s="28">
        <f>AC18</f>
        <v>55</v>
      </c>
      <c r="AY14" s="28">
        <f>AC19</f>
        <v>42</v>
      </c>
      <c r="AZ14" s="28">
        <f>AC20</f>
        <v>22</v>
      </c>
      <c r="BA14" s="28">
        <f>AC21</f>
        <v>6</v>
      </c>
      <c r="BB14" s="39">
        <f>AC22</f>
        <v>200</v>
      </c>
    </row>
    <row r="15" spans="1:54" ht="15" x14ac:dyDescent="0.25">
      <c r="A15" s="25" t="s">
        <v>45</v>
      </c>
      <c r="B15" s="31">
        <v>5</v>
      </c>
      <c r="C15" s="27"/>
      <c r="D15" s="27"/>
      <c r="E15" s="27"/>
      <c r="F15" s="27">
        <v>1</v>
      </c>
      <c r="G15" s="27"/>
      <c r="H15" s="27"/>
      <c r="I15" s="27"/>
      <c r="J15" s="27"/>
      <c r="K15" s="27"/>
      <c r="L15" s="27"/>
      <c r="M15" s="27"/>
      <c r="N15" s="27"/>
      <c r="O15" s="27"/>
      <c r="P15" s="31">
        <v>4</v>
      </c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8">
        <f t="shared" si="2"/>
        <v>5</v>
      </c>
      <c r="AD15" s="29">
        <f t="shared" si="3"/>
        <v>0</v>
      </c>
      <c r="AE15"/>
      <c r="AF15" s="30" t="str">
        <f t="shared" si="0"/>
        <v>XS-01</v>
      </c>
      <c r="AG15" s="31">
        <f t="shared" si="1"/>
        <v>5</v>
      </c>
      <c r="AH15" s="27">
        <f t="shared" si="4"/>
        <v>0</v>
      </c>
      <c r="AI15" s="27">
        <f t="shared" si="5"/>
        <v>0</v>
      </c>
      <c r="AJ15" s="27">
        <f t="shared" si="6"/>
        <v>0</v>
      </c>
      <c r="AK15" s="27">
        <f t="shared" si="7"/>
        <v>1</v>
      </c>
      <c r="AL15" s="27">
        <f>O15</f>
        <v>0</v>
      </c>
      <c r="AM15" s="27">
        <f t="shared" si="8"/>
        <v>4</v>
      </c>
      <c r="AN15" s="27">
        <f t="shared" si="9"/>
        <v>0</v>
      </c>
      <c r="AO15" s="27">
        <f t="shared" si="12"/>
        <v>0</v>
      </c>
      <c r="AP15" s="28">
        <f t="shared" si="13"/>
        <v>5</v>
      </c>
      <c r="AQ15" s="32">
        <f t="shared" si="10"/>
        <v>0</v>
      </c>
      <c r="AR15" s="33"/>
      <c r="AS15"/>
      <c r="AT15"/>
      <c r="AU15"/>
      <c r="AV15"/>
      <c r="AW15"/>
      <c r="AX15"/>
      <c r="AY15"/>
      <c r="AZ15"/>
      <c r="BA15"/>
      <c r="BB15"/>
    </row>
    <row r="16" spans="1:54" ht="15" x14ac:dyDescent="0.25">
      <c r="A16" s="25" t="s">
        <v>46</v>
      </c>
      <c r="B16" s="31">
        <v>21</v>
      </c>
      <c r="C16" s="27"/>
      <c r="D16" s="27"/>
      <c r="E16" s="27">
        <v>3</v>
      </c>
      <c r="F16" s="27">
        <v>3</v>
      </c>
      <c r="G16" s="27"/>
      <c r="H16" s="27"/>
      <c r="I16" s="27"/>
      <c r="J16" s="27"/>
      <c r="K16" s="27"/>
      <c r="L16" s="27"/>
      <c r="M16" s="27"/>
      <c r="N16" s="27"/>
      <c r="O16" s="27"/>
      <c r="P16" s="31">
        <v>15</v>
      </c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8">
        <f t="shared" si="2"/>
        <v>21</v>
      </c>
      <c r="AD16" s="29">
        <f t="shared" si="3"/>
        <v>0</v>
      </c>
      <c r="AE16"/>
      <c r="AF16" s="30" t="str">
        <f t="shared" si="0"/>
        <v>SM-02</v>
      </c>
      <c r="AG16" s="31">
        <f t="shared" si="1"/>
        <v>21</v>
      </c>
      <c r="AH16" s="27">
        <f t="shared" si="4"/>
        <v>0</v>
      </c>
      <c r="AI16" s="27">
        <f t="shared" si="5"/>
        <v>0</v>
      </c>
      <c r="AJ16" s="27">
        <f t="shared" si="6"/>
        <v>3</v>
      </c>
      <c r="AK16" s="27">
        <f t="shared" si="7"/>
        <v>3</v>
      </c>
      <c r="AL16" s="27">
        <f t="shared" ref="AL16:AL21" si="14">O16</f>
        <v>0</v>
      </c>
      <c r="AM16" s="27">
        <f t="shared" si="8"/>
        <v>15</v>
      </c>
      <c r="AN16" s="27">
        <f t="shared" si="9"/>
        <v>0</v>
      </c>
      <c r="AO16" s="27">
        <f t="shared" si="12"/>
        <v>0</v>
      </c>
      <c r="AP16" s="28">
        <f t="shared" si="13"/>
        <v>21</v>
      </c>
      <c r="AQ16" s="32">
        <f t="shared" si="10"/>
        <v>0</v>
      </c>
      <c r="AR16" s="33"/>
      <c r="AS16"/>
      <c r="AT16"/>
      <c r="AU16"/>
      <c r="AV16"/>
      <c r="AW16"/>
      <c r="AX16"/>
      <c r="AY16"/>
      <c r="AZ16"/>
      <c r="BA16"/>
      <c r="BB16"/>
    </row>
    <row r="17" spans="1:54" ht="15" x14ac:dyDescent="0.25">
      <c r="A17" s="25" t="s">
        <v>47</v>
      </c>
      <c r="B17" s="31">
        <v>49</v>
      </c>
      <c r="C17" s="27">
        <v>1</v>
      </c>
      <c r="D17" s="27">
        <v>1</v>
      </c>
      <c r="E17" s="27">
        <v>9</v>
      </c>
      <c r="F17" s="27">
        <v>8</v>
      </c>
      <c r="G17" s="27"/>
      <c r="H17" s="27"/>
      <c r="I17" s="27"/>
      <c r="J17" s="27"/>
      <c r="K17" s="27"/>
      <c r="L17" s="27"/>
      <c r="M17" s="27"/>
      <c r="N17" s="27"/>
      <c r="O17" s="27"/>
      <c r="P17" s="31">
        <v>30</v>
      </c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8">
        <f t="shared" si="2"/>
        <v>49</v>
      </c>
      <c r="AD17" s="29">
        <f t="shared" si="3"/>
        <v>0</v>
      </c>
      <c r="AE17"/>
      <c r="AF17" s="30" t="str">
        <f t="shared" si="0"/>
        <v>MD-03</v>
      </c>
      <c r="AG17" s="31">
        <f t="shared" si="1"/>
        <v>49</v>
      </c>
      <c r="AH17" s="27">
        <f t="shared" si="4"/>
        <v>1</v>
      </c>
      <c r="AI17" s="27">
        <f t="shared" si="5"/>
        <v>1</v>
      </c>
      <c r="AJ17" s="27">
        <f t="shared" si="6"/>
        <v>9</v>
      </c>
      <c r="AK17" s="27">
        <f t="shared" si="7"/>
        <v>8</v>
      </c>
      <c r="AL17" s="27">
        <f t="shared" si="14"/>
        <v>0</v>
      </c>
      <c r="AM17" s="27">
        <f t="shared" si="8"/>
        <v>30</v>
      </c>
      <c r="AN17" s="27">
        <f t="shared" si="9"/>
        <v>0</v>
      </c>
      <c r="AO17" s="27">
        <f t="shared" si="12"/>
        <v>0</v>
      </c>
      <c r="AP17" s="28">
        <f t="shared" si="13"/>
        <v>49</v>
      </c>
      <c r="AQ17" s="32">
        <f t="shared" si="10"/>
        <v>0</v>
      </c>
      <c r="AR17" s="33"/>
      <c r="AS17"/>
      <c r="AT17"/>
      <c r="AU17"/>
      <c r="AV17"/>
      <c r="AW17"/>
      <c r="AX17"/>
      <c r="AY17"/>
      <c r="AZ17"/>
      <c r="BA17"/>
      <c r="BB17"/>
    </row>
    <row r="18" spans="1:54" ht="15" x14ac:dyDescent="0.25">
      <c r="A18" s="25" t="s">
        <v>48</v>
      </c>
      <c r="B18" s="31">
        <v>55</v>
      </c>
      <c r="C18" s="27"/>
      <c r="D18" s="27">
        <v>1</v>
      </c>
      <c r="E18" s="27">
        <v>14</v>
      </c>
      <c r="F18" s="27">
        <v>13</v>
      </c>
      <c r="G18" s="27"/>
      <c r="H18" s="27"/>
      <c r="I18" s="27"/>
      <c r="J18" s="27"/>
      <c r="K18" s="27"/>
      <c r="L18" s="27"/>
      <c r="M18" s="27"/>
      <c r="N18" s="27"/>
      <c r="O18" s="27">
        <v>1</v>
      </c>
      <c r="P18" s="31">
        <v>26</v>
      </c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8">
        <f t="shared" si="2"/>
        <v>55</v>
      </c>
      <c r="AD18" s="29">
        <f t="shared" si="3"/>
        <v>0</v>
      </c>
      <c r="AE18"/>
      <c r="AF18" s="30" t="str">
        <f t="shared" si="0"/>
        <v>LG-04</v>
      </c>
      <c r="AG18" s="31">
        <f t="shared" si="1"/>
        <v>55</v>
      </c>
      <c r="AH18" s="27">
        <f t="shared" si="4"/>
        <v>0</v>
      </c>
      <c r="AI18" s="27">
        <f t="shared" si="5"/>
        <v>1</v>
      </c>
      <c r="AJ18" s="27">
        <f t="shared" si="6"/>
        <v>14</v>
      </c>
      <c r="AK18" s="27">
        <f t="shared" si="7"/>
        <v>13</v>
      </c>
      <c r="AL18" s="27">
        <f t="shared" si="14"/>
        <v>1</v>
      </c>
      <c r="AM18" s="27">
        <f t="shared" si="8"/>
        <v>26</v>
      </c>
      <c r="AN18" s="27">
        <f t="shared" si="9"/>
        <v>0</v>
      </c>
      <c r="AO18" s="27">
        <f t="shared" si="12"/>
        <v>0</v>
      </c>
      <c r="AP18" s="28">
        <f t="shared" si="13"/>
        <v>55</v>
      </c>
      <c r="AQ18" s="32">
        <f t="shared" si="10"/>
        <v>0</v>
      </c>
      <c r="AR18" s="33"/>
      <c r="AS18"/>
      <c r="AT18"/>
      <c r="AU18"/>
      <c r="AV18"/>
      <c r="AW18"/>
      <c r="AX18"/>
      <c r="AY18"/>
      <c r="AZ18"/>
      <c r="BA18"/>
      <c r="BB18"/>
    </row>
    <row r="19" spans="1:54" x14ac:dyDescent="0.25">
      <c r="A19" s="25" t="s">
        <v>49</v>
      </c>
      <c r="B19" s="31">
        <v>42</v>
      </c>
      <c r="C19" s="27"/>
      <c r="D19" s="27"/>
      <c r="E19" s="27">
        <v>11</v>
      </c>
      <c r="F19" s="27">
        <v>13</v>
      </c>
      <c r="G19" s="27"/>
      <c r="H19" s="27"/>
      <c r="I19" s="27"/>
      <c r="J19" s="27"/>
      <c r="K19" s="27"/>
      <c r="L19" s="27"/>
      <c r="M19" s="27"/>
      <c r="N19" s="27"/>
      <c r="O19" s="27">
        <v>1</v>
      </c>
      <c r="P19" s="31">
        <v>17</v>
      </c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8">
        <f t="shared" si="2"/>
        <v>42</v>
      </c>
      <c r="AD19" s="29">
        <f t="shared" si="3"/>
        <v>0</v>
      </c>
      <c r="AE19" s="37"/>
      <c r="AF19" s="30" t="str">
        <f t="shared" si="0"/>
        <v>XL-05</v>
      </c>
      <c r="AG19" s="31">
        <f t="shared" si="1"/>
        <v>42</v>
      </c>
      <c r="AH19" s="27">
        <f t="shared" si="4"/>
        <v>0</v>
      </c>
      <c r="AI19" s="27">
        <f t="shared" si="5"/>
        <v>0</v>
      </c>
      <c r="AJ19" s="27">
        <f t="shared" si="6"/>
        <v>11</v>
      </c>
      <c r="AK19" s="27">
        <f t="shared" si="7"/>
        <v>13</v>
      </c>
      <c r="AL19" s="27">
        <f t="shared" si="14"/>
        <v>1</v>
      </c>
      <c r="AM19" s="27">
        <f t="shared" si="8"/>
        <v>17</v>
      </c>
      <c r="AN19" s="27">
        <f t="shared" si="9"/>
        <v>0</v>
      </c>
      <c r="AO19" s="27">
        <f t="shared" si="12"/>
        <v>0</v>
      </c>
      <c r="AP19" s="28">
        <f t="shared" si="13"/>
        <v>42</v>
      </c>
      <c r="AQ19" s="32">
        <f t="shared" si="10"/>
        <v>0</v>
      </c>
      <c r="AR19" s="33"/>
      <c r="AS19" s="34"/>
      <c r="AT19" s="36"/>
      <c r="AU19" s="38"/>
    </row>
    <row r="20" spans="1:54" x14ac:dyDescent="0.25">
      <c r="A20" s="25" t="s">
        <v>50</v>
      </c>
      <c r="B20" s="31">
        <v>22</v>
      </c>
      <c r="C20" s="27"/>
      <c r="D20" s="27"/>
      <c r="E20" s="27">
        <v>8</v>
      </c>
      <c r="F20" s="27">
        <v>6</v>
      </c>
      <c r="G20" s="27"/>
      <c r="H20" s="27"/>
      <c r="I20" s="27"/>
      <c r="J20" s="27"/>
      <c r="K20" s="27"/>
      <c r="L20" s="27"/>
      <c r="M20" s="27"/>
      <c r="N20" s="27"/>
      <c r="O20" s="27"/>
      <c r="P20" s="31">
        <v>8</v>
      </c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>
        <f t="shared" si="2"/>
        <v>22</v>
      </c>
      <c r="AD20" s="29">
        <f t="shared" si="3"/>
        <v>0</v>
      </c>
      <c r="AE20" s="37"/>
      <c r="AF20" s="30" t="str">
        <f t="shared" si="0"/>
        <v>2X-06</v>
      </c>
      <c r="AG20" s="31">
        <f t="shared" si="1"/>
        <v>22</v>
      </c>
      <c r="AH20" s="27">
        <f t="shared" si="4"/>
        <v>0</v>
      </c>
      <c r="AI20" s="27">
        <f t="shared" si="5"/>
        <v>0</v>
      </c>
      <c r="AJ20" s="27">
        <f t="shared" si="6"/>
        <v>8</v>
      </c>
      <c r="AK20" s="27">
        <f t="shared" si="7"/>
        <v>6</v>
      </c>
      <c r="AL20" s="27">
        <f t="shared" si="14"/>
        <v>0</v>
      </c>
      <c r="AM20" s="27">
        <f t="shared" si="8"/>
        <v>8</v>
      </c>
      <c r="AN20" s="27">
        <f t="shared" si="9"/>
        <v>0</v>
      </c>
      <c r="AO20" s="27">
        <f t="shared" si="12"/>
        <v>0</v>
      </c>
      <c r="AP20" s="28">
        <f t="shared" si="13"/>
        <v>22</v>
      </c>
      <c r="AQ20" s="32">
        <f t="shared" si="10"/>
        <v>0</v>
      </c>
      <c r="AR20" s="33"/>
      <c r="AS20" s="34"/>
      <c r="AT20" s="36"/>
      <c r="AU20" s="38"/>
    </row>
    <row r="21" spans="1:54" x14ac:dyDescent="0.25">
      <c r="A21" s="25" t="s">
        <v>51</v>
      </c>
      <c r="B21" s="31">
        <v>6</v>
      </c>
      <c r="C21" s="27"/>
      <c r="D21" s="27"/>
      <c r="E21" s="27">
        <v>3</v>
      </c>
      <c r="F21" s="27">
        <v>1</v>
      </c>
      <c r="G21" s="27"/>
      <c r="H21" s="27"/>
      <c r="I21" s="27"/>
      <c r="J21" s="27"/>
      <c r="K21" s="27"/>
      <c r="L21" s="27"/>
      <c r="M21" s="27"/>
      <c r="N21" s="27"/>
      <c r="O21" s="27"/>
      <c r="P21" s="31">
        <v>2</v>
      </c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>
        <f t="shared" si="2"/>
        <v>6</v>
      </c>
      <c r="AD21" s="29">
        <f t="shared" si="3"/>
        <v>0</v>
      </c>
      <c r="AE21" s="37"/>
      <c r="AF21" s="30" t="str">
        <f t="shared" si="0"/>
        <v>3X-07</v>
      </c>
      <c r="AG21" s="31">
        <f t="shared" si="1"/>
        <v>6</v>
      </c>
      <c r="AH21" s="27">
        <f t="shared" si="4"/>
        <v>0</v>
      </c>
      <c r="AI21" s="27">
        <f t="shared" si="5"/>
        <v>0</v>
      </c>
      <c r="AJ21" s="27">
        <f t="shared" si="6"/>
        <v>3</v>
      </c>
      <c r="AK21" s="27">
        <f t="shared" si="7"/>
        <v>1</v>
      </c>
      <c r="AL21" s="27">
        <f t="shared" si="14"/>
        <v>0</v>
      </c>
      <c r="AM21" s="27">
        <f t="shared" si="8"/>
        <v>2</v>
      </c>
      <c r="AN21" s="27">
        <f t="shared" si="9"/>
        <v>0</v>
      </c>
      <c r="AO21" s="27">
        <f t="shared" si="12"/>
        <v>0</v>
      </c>
      <c r="AP21" s="28">
        <f t="shared" si="13"/>
        <v>6</v>
      </c>
      <c r="AQ21" s="32">
        <f t="shared" si="10"/>
        <v>0</v>
      </c>
      <c r="AR21" s="33"/>
      <c r="AS21" s="34"/>
      <c r="AT21" s="36"/>
      <c r="AU21" s="38"/>
    </row>
    <row r="22" spans="1:54" x14ac:dyDescent="0.25">
      <c r="A22" s="35" t="s">
        <v>52</v>
      </c>
      <c r="B22" s="39">
        <f>SUM(B12:B21)</f>
        <v>200</v>
      </c>
      <c r="C22" s="39">
        <f t="shared" ref="C22:AB22" si="15">SUM(C12:C21)</f>
        <v>1</v>
      </c>
      <c r="D22" s="39">
        <f t="shared" si="15"/>
        <v>2</v>
      </c>
      <c r="E22" s="39">
        <f t="shared" si="15"/>
        <v>48</v>
      </c>
      <c r="F22" s="39">
        <f t="shared" si="15"/>
        <v>45</v>
      </c>
      <c r="G22" s="39">
        <f t="shared" si="15"/>
        <v>0</v>
      </c>
      <c r="H22" s="39">
        <f t="shared" si="15"/>
        <v>0</v>
      </c>
      <c r="I22" s="39">
        <f t="shared" si="15"/>
        <v>0</v>
      </c>
      <c r="J22" s="39">
        <f t="shared" si="15"/>
        <v>0</v>
      </c>
      <c r="K22" s="39">
        <f t="shared" si="15"/>
        <v>0</v>
      </c>
      <c r="L22" s="39">
        <f t="shared" ref="L22:N22" si="16">SUM(L12:L21)</f>
        <v>0</v>
      </c>
      <c r="M22" s="39">
        <f t="shared" si="16"/>
        <v>0</v>
      </c>
      <c r="N22" s="39">
        <f t="shared" si="16"/>
        <v>0</v>
      </c>
      <c r="O22" s="39">
        <f t="shared" si="15"/>
        <v>2</v>
      </c>
      <c r="P22" s="39">
        <f t="shared" si="15"/>
        <v>102</v>
      </c>
      <c r="Q22" s="39">
        <f t="shared" si="15"/>
        <v>0</v>
      </c>
      <c r="R22" s="39">
        <f t="shared" si="15"/>
        <v>0</v>
      </c>
      <c r="S22" s="39">
        <f t="shared" si="15"/>
        <v>0</v>
      </c>
      <c r="T22" s="39">
        <f t="shared" si="15"/>
        <v>0</v>
      </c>
      <c r="U22" s="39">
        <f t="shared" si="15"/>
        <v>0</v>
      </c>
      <c r="V22" s="39">
        <f t="shared" si="15"/>
        <v>0</v>
      </c>
      <c r="W22" s="39">
        <f t="shared" si="15"/>
        <v>0</v>
      </c>
      <c r="X22" s="39">
        <f t="shared" si="15"/>
        <v>0</v>
      </c>
      <c r="Y22" s="39">
        <f t="shared" si="15"/>
        <v>0</v>
      </c>
      <c r="Z22" s="39">
        <f t="shared" si="15"/>
        <v>0</v>
      </c>
      <c r="AA22" s="39">
        <f t="shared" si="15"/>
        <v>0</v>
      </c>
      <c r="AB22" s="39">
        <f t="shared" si="15"/>
        <v>0</v>
      </c>
      <c r="AC22" s="39">
        <f>SUM(AC12:AC21)</f>
        <v>200</v>
      </c>
      <c r="AD22" s="31">
        <f>SUM(AD12:AD21)</f>
        <v>0</v>
      </c>
      <c r="AE22" s="37"/>
      <c r="AF22" s="30" t="s">
        <v>52</v>
      </c>
      <c r="AG22" s="39">
        <f>SUM(AG12:AG21)</f>
        <v>200</v>
      </c>
      <c r="AH22" s="39">
        <f t="shared" ref="AH22:AP22" si="17">SUM(AH12:AH21)</f>
        <v>1</v>
      </c>
      <c r="AI22" s="39">
        <f t="shared" si="17"/>
        <v>2</v>
      </c>
      <c r="AJ22" s="39">
        <f t="shared" si="17"/>
        <v>48</v>
      </c>
      <c r="AK22" s="39">
        <f t="shared" si="17"/>
        <v>45</v>
      </c>
      <c r="AL22" s="39">
        <f t="shared" si="17"/>
        <v>2</v>
      </c>
      <c r="AM22" s="39">
        <f t="shared" si="17"/>
        <v>102</v>
      </c>
      <c r="AN22" s="39">
        <f t="shared" si="17"/>
        <v>0</v>
      </c>
      <c r="AO22" s="39">
        <f t="shared" si="17"/>
        <v>0</v>
      </c>
      <c r="AP22" s="39">
        <f t="shared" si="17"/>
        <v>200</v>
      </c>
      <c r="AQ22" s="31">
        <f>SUM(AQ12:AQ21)</f>
        <v>0</v>
      </c>
      <c r="AR22" s="40"/>
      <c r="AT22" s="41"/>
    </row>
    <row r="24" spans="1:54" x14ac:dyDescent="0.2">
      <c r="A24" s="4"/>
      <c r="B24" s="8">
        <v>100</v>
      </c>
    </row>
    <row r="25" spans="1:54" s="4" customFormat="1" ht="33.75" x14ac:dyDescent="0.25">
      <c r="A25" s="12" t="str">
        <f>$B$4</f>
        <v>NFL LS T-SHIRT</v>
      </c>
      <c r="B25" s="13" t="s">
        <v>229</v>
      </c>
      <c r="C25" s="14" t="str">
        <f t="shared" ref="C25:D25" si="18">C$11</f>
        <v>CAN - TOP</v>
      </c>
      <c r="D25" s="14" t="str">
        <f t="shared" si="18"/>
        <v>CAN - MRK</v>
      </c>
      <c r="E25" s="14" t="str">
        <f>E$11</f>
        <v>CAN - Fanatics US</v>
      </c>
      <c r="F25" s="14" t="str">
        <f t="shared" ref="F25:P25" si="19">F$11</f>
        <v>CAN - Fanatics CAN</v>
      </c>
      <c r="G25" s="14" t="str">
        <f t="shared" si="19"/>
        <v>CAN - Fanatics INT</v>
      </c>
      <c r="H25" s="14" t="str">
        <f t="shared" si="19"/>
        <v>Fanatics In-Venue</v>
      </c>
      <c r="I25" s="14" t="str">
        <f t="shared" si="19"/>
        <v>Team/Venue 1</v>
      </c>
      <c r="J25" s="14" t="str">
        <f t="shared" si="19"/>
        <v>Team/Venue 2</v>
      </c>
      <c r="K25" s="14" t="str">
        <f t="shared" si="19"/>
        <v>Team/Venue 3</v>
      </c>
      <c r="L25" s="14" t="str">
        <f t="shared" si="19"/>
        <v>Team/Venue 4</v>
      </c>
      <c r="M25" s="14" t="str">
        <f t="shared" si="19"/>
        <v>Team/Venue 5</v>
      </c>
      <c r="N25" s="14" t="str">
        <f t="shared" si="19"/>
        <v>Team/Venue 6</v>
      </c>
      <c r="O25" s="14" t="str">
        <f t="shared" si="19"/>
        <v>CAN - CONTRACTUAL</v>
      </c>
      <c r="P25" s="15" t="str">
        <f t="shared" si="19"/>
        <v>CAN - ECA</v>
      </c>
      <c r="Q25" s="15" t="s">
        <v>25</v>
      </c>
      <c r="R25" s="15" t="s">
        <v>26</v>
      </c>
      <c r="S25" s="15" t="s">
        <v>27</v>
      </c>
      <c r="T25" s="15" t="s">
        <v>28</v>
      </c>
      <c r="U25" s="15" t="s">
        <v>29</v>
      </c>
      <c r="V25" s="15" t="s">
        <v>30</v>
      </c>
      <c r="W25" s="15" t="s">
        <v>31</v>
      </c>
      <c r="X25" s="16" t="s">
        <v>32</v>
      </c>
      <c r="Y25" s="16" t="s">
        <v>33</v>
      </c>
      <c r="Z25" s="16" t="s">
        <v>34</v>
      </c>
      <c r="AA25" s="16" t="s">
        <v>35</v>
      </c>
      <c r="AB25" s="17" t="s">
        <v>36</v>
      </c>
      <c r="AC25" s="18" t="s">
        <v>37</v>
      </c>
      <c r="AD25" s="19" t="s">
        <v>38</v>
      </c>
      <c r="AF25" s="20" t="str">
        <f>A25</f>
        <v>NFL LS T-SHIRT</v>
      </c>
      <c r="AG25" s="13" t="str">
        <f>B25</f>
        <v xml:space="preserve">WHITE - BRONCOS	</v>
      </c>
      <c r="AH25" s="21" t="s">
        <v>20</v>
      </c>
      <c r="AI25" s="21" t="s">
        <v>21</v>
      </c>
      <c r="AJ25" s="21" t="s">
        <v>22</v>
      </c>
      <c r="AK25" s="21" t="s">
        <v>39</v>
      </c>
      <c r="AL25" s="14" t="s">
        <v>23</v>
      </c>
      <c r="AM25" s="22" t="s">
        <v>40</v>
      </c>
      <c r="AN25" s="23" t="s">
        <v>41</v>
      </c>
      <c r="AO25" s="24" t="s">
        <v>42</v>
      </c>
      <c r="AP25" s="18" t="s">
        <v>37</v>
      </c>
      <c r="AQ25" s="19" t="s">
        <v>38</v>
      </c>
    </row>
    <row r="26" spans="1:54" x14ac:dyDescent="0.25">
      <c r="A26" s="25" t="s">
        <v>230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>
        <f t="shared" ref="AC26:AC35" si="20">SUM(C26:AB26)</f>
        <v>0</v>
      </c>
      <c r="AD26" s="29">
        <f t="shared" ref="AD26:AD35" si="21">B26-AC26</f>
        <v>0</v>
      </c>
      <c r="AF26" s="30" t="str">
        <f>A26</f>
        <v>C-0425-KT-6313-WEB</v>
      </c>
      <c r="AG26" s="31">
        <f>B26</f>
        <v>0</v>
      </c>
      <c r="AH26" s="27">
        <f t="shared" ref="AH26:AJ35" si="22">C26</f>
        <v>0</v>
      </c>
      <c r="AI26" s="27">
        <f t="shared" si="22"/>
        <v>0</v>
      </c>
      <c r="AJ26" s="27">
        <f t="shared" si="22"/>
        <v>0</v>
      </c>
      <c r="AK26" s="27">
        <f t="shared" ref="AK26:AK35" si="23">SUM(F26:K26)</f>
        <v>0</v>
      </c>
      <c r="AL26" s="27">
        <f>O26</f>
        <v>0</v>
      </c>
      <c r="AM26" s="27">
        <f t="shared" ref="AM26:AM35" si="24">SUM(P26:W26)</f>
        <v>0</v>
      </c>
      <c r="AN26" s="27">
        <f t="shared" ref="AN26:AN35" si="25">SUM(X26:AA26)</f>
        <v>0</v>
      </c>
      <c r="AO26" s="27">
        <f>AB26</f>
        <v>0</v>
      </c>
      <c r="AP26" s="28">
        <f>SUM(AH26:AO26)</f>
        <v>0</v>
      </c>
      <c r="AQ26" s="32">
        <f t="shared" ref="AQ26:AQ35" si="26">AG26-AP26</f>
        <v>0</v>
      </c>
      <c r="AR26" s="33"/>
    </row>
    <row r="27" spans="1:54" x14ac:dyDescent="0.25">
      <c r="A27" s="35" t="s">
        <v>43</v>
      </c>
      <c r="B27" s="31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>
        <f t="shared" si="20"/>
        <v>0</v>
      </c>
      <c r="AD27" s="29">
        <f t="shared" si="21"/>
        <v>0</v>
      </c>
      <c r="AF27" s="30"/>
      <c r="AG27" s="31">
        <f t="shared" ref="AG27:AG35" si="27">B27</f>
        <v>0</v>
      </c>
      <c r="AH27" s="27">
        <f t="shared" si="22"/>
        <v>0</v>
      </c>
      <c r="AI27" s="27">
        <f t="shared" si="22"/>
        <v>0</v>
      </c>
      <c r="AJ27" s="27">
        <f t="shared" si="22"/>
        <v>0</v>
      </c>
      <c r="AK27" s="27">
        <f t="shared" si="23"/>
        <v>0</v>
      </c>
      <c r="AL27" s="27">
        <f t="shared" ref="AL27:AL28" si="28">O27</f>
        <v>0</v>
      </c>
      <c r="AM27" s="27">
        <f t="shared" si="24"/>
        <v>0</v>
      </c>
      <c r="AN27" s="27">
        <f t="shared" si="25"/>
        <v>0</v>
      </c>
      <c r="AO27" s="27">
        <f t="shared" ref="AO27:AO35" si="29">AB27</f>
        <v>0</v>
      </c>
      <c r="AP27" s="28">
        <f t="shared" ref="AP27:AP35" si="30">SUM(AH27:AO27)</f>
        <v>0</v>
      </c>
      <c r="AQ27" s="32">
        <f t="shared" si="26"/>
        <v>0</v>
      </c>
      <c r="AR27" s="33"/>
      <c r="AS27" s="2" t="str">
        <f>B25</f>
        <v xml:space="preserve">WHITE - BRONCOS	</v>
      </c>
      <c r="AT27" s="35" t="s">
        <v>70</v>
      </c>
      <c r="AU27" s="35" t="s">
        <v>56</v>
      </c>
      <c r="AV27" s="35" t="s">
        <v>58</v>
      </c>
      <c r="AW27" s="35" t="s">
        <v>60</v>
      </c>
      <c r="AX27" s="35" t="s">
        <v>62</v>
      </c>
      <c r="AY27" s="35" t="s">
        <v>64</v>
      </c>
      <c r="AZ27" s="35" t="s">
        <v>66</v>
      </c>
      <c r="BA27" s="35" t="s">
        <v>68</v>
      </c>
    </row>
    <row r="28" spans="1:54" x14ac:dyDescent="0.25">
      <c r="A28" s="25" t="s">
        <v>44</v>
      </c>
      <c r="B28" s="31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>
        <f t="shared" si="20"/>
        <v>0</v>
      </c>
      <c r="AD28" s="29">
        <f t="shared" si="21"/>
        <v>0</v>
      </c>
      <c r="AE28" s="2" t="str">
        <f>AS27</f>
        <v xml:space="preserve">WHITE - BRONCOS	</v>
      </c>
      <c r="AF28" s="25">
        <v>28</v>
      </c>
      <c r="AG28" s="31">
        <f t="shared" si="27"/>
        <v>0</v>
      </c>
      <c r="AH28" s="27">
        <f t="shared" si="22"/>
        <v>0</v>
      </c>
      <c r="AI28" s="27">
        <f t="shared" si="22"/>
        <v>0</v>
      </c>
      <c r="AJ28" s="27">
        <f t="shared" si="22"/>
        <v>0</v>
      </c>
      <c r="AK28" s="27">
        <f t="shared" si="23"/>
        <v>0</v>
      </c>
      <c r="AL28" s="27">
        <f t="shared" si="28"/>
        <v>0</v>
      </c>
      <c r="AM28" s="27">
        <f t="shared" si="24"/>
        <v>0</v>
      </c>
      <c r="AN28" s="27">
        <f t="shared" si="25"/>
        <v>0</v>
      </c>
      <c r="AO28" s="27">
        <f t="shared" si="29"/>
        <v>0</v>
      </c>
      <c r="AP28" s="28">
        <f t="shared" si="30"/>
        <v>0</v>
      </c>
      <c r="AQ28" s="32">
        <f t="shared" si="26"/>
        <v>0</v>
      </c>
      <c r="AR28" s="33"/>
      <c r="AS28" s="37" t="s">
        <v>52</v>
      </c>
      <c r="AT28" s="28">
        <f>AC28</f>
        <v>0</v>
      </c>
      <c r="AU28" s="28">
        <f>AC29</f>
        <v>4</v>
      </c>
      <c r="AV28" s="28">
        <f>AC30</f>
        <v>16</v>
      </c>
      <c r="AW28" s="28">
        <f>AC31</f>
        <v>37</v>
      </c>
      <c r="AX28" s="28">
        <f>AC32</f>
        <v>37</v>
      </c>
      <c r="AY28" s="28">
        <f>AC33</f>
        <v>24</v>
      </c>
      <c r="AZ28" s="28">
        <f>AC34</f>
        <v>14</v>
      </c>
      <c r="BA28" s="28">
        <f>AC35</f>
        <v>4</v>
      </c>
      <c r="BB28" s="39">
        <f>AC36</f>
        <v>136</v>
      </c>
    </row>
    <row r="29" spans="1:54" ht="15" x14ac:dyDescent="0.25">
      <c r="A29" s="25" t="s">
        <v>45</v>
      </c>
      <c r="B29" s="31">
        <v>4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31">
        <v>4</v>
      </c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8">
        <f t="shared" si="20"/>
        <v>4</v>
      </c>
      <c r="AD29" s="29">
        <f t="shared" si="21"/>
        <v>0</v>
      </c>
      <c r="AE29"/>
      <c r="AF29" s="25">
        <v>30</v>
      </c>
      <c r="AG29" s="31">
        <f t="shared" si="27"/>
        <v>4</v>
      </c>
      <c r="AH29" s="27">
        <f t="shared" si="22"/>
        <v>0</v>
      </c>
      <c r="AI29" s="27">
        <f t="shared" si="22"/>
        <v>0</v>
      </c>
      <c r="AJ29" s="27">
        <f t="shared" si="22"/>
        <v>0</v>
      </c>
      <c r="AK29" s="27">
        <f t="shared" si="23"/>
        <v>0</v>
      </c>
      <c r="AL29" s="27">
        <f>O29</f>
        <v>0</v>
      </c>
      <c r="AM29" s="27">
        <f t="shared" si="24"/>
        <v>4</v>
      </c>
      <c r="AN29" s="27">
        <f t="shared" si="25"/>
        <v>0</v>
      </c>
      <c r="AO29" s="27">
        <f t="shared" si="29"/>
        <v>0</v>
      </c>
      <c r="AP29" s="28">
        <f t="shared" si="30"/>
        <v>4</v>
      </c>
      <c r="AQ29" s="32">
        <f t="shared" si="26"/>
        <v>0</v>
      </c>
      <c r="AR29" s="33"/>
    </row>
    <row r="30" spans="1:54" ht="15" x14ac:dyDescent="0.25">
      <c r="A30" s="25" t="s">
        <v>46</v>
      </c>
      <c r="B30" s="31">
        <v>16</v>
      </c>
      <c r="C30" s="27"/>
      <c r="D30" s="27"/>
      <c r="E30" s="27">
        <v>2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31">
        <v>14</v>
      </c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8">
        <f t="shared" si="20"/>
        <v>16</v>
      </c>
      <c r="AD30" s="29">
        <f t="shared" si="21"/>
        <v>0</v>
      </c>
      <c r="AE30"/>
      <c r="AF30" s="25">
        <v>32</v>
      </c>
      <c r="AG30" s="31">
        <f t="shared" si="27"/>
        <v>16</v>
      </c>
      <c r="AH30" s="27">
        <f t="shared" si="22"/>
        <v>0</v>
      </c>
      <c r="AI30" s="27">
        <f t="shared" si="22"/>
        <v>0</v>
      </c>
      <c r="AJ30" s="27">
        <f t="shared" si="22"/>
        <v>2</v>
      </c>
      <c r="AK30" s="27">
        <f t="shared" si="23"/>
        <v>0</v>
      </c>
      <c r="AL30" s="27">
        <f t="shared" ref="AL30:AL35" si="31">O30</f>
        <v>0</v>
      </c>
      <c r="AM30" s="27">
        <f t="shared" si="24"/>
        <v>14</v>
      </c>
      <c r="AN30" s="27">
        <f t="shared" si="25"/>
        <v>0</v>
      </c>
      <c r="AO30" s="27">
        <f t="shared" si="29"/>
        <v>0</v>
      </c>
      <c r="AP30" s="28">
        <f t="shared" si="30"/>
        <v>16</v>
      </c>
      <c r="AQ30" s="32">
        <f t="shared" si="26"/>
        <v>0</v>
      </c>
      <c r="AR30" s="33"/>
    </row>
    <row r="31" spans="1:54" ht="15" x14ac:dyDescent="0.25">
      <c r="A31" s="25" t="s">
        <v>47</v>
      </c>
      <c r="B31" s="31">
        <v>37</v>
      </c>
      <c r="C31" s="27">
        <v>1</v>
      </c>
      <c r="D31" s="27">
        <v>1</v>
      </c>
      <c r="E31" s="27">
        <v>7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31">
        <v>28</v>
      </c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8">
        <f t="shared" si="20"/>
        <v>37</v>
      </c>
      <c r="AD31" s="29">
        <f t="shared" si="21"/>
        <v>0</v>
      </c>
      <c r="AE31"/>
      <c r="AF31" s="25">
        <v>34</v>
      </c>
      <c r="AG31" s="31">
        <f t="shared" si="27"/>
        <v>37</v>
      </c>
      <c r="AH31" s="27">
        <f t="shared" si="22"/>
        <v>1</v>
      </c>
      <c r="AI31" s="27">
        <f t="shared" si="22"/>
        <v>1</v>
      </c>
      <c r="AJ31" s="27">
        <f t="shared" si="22"/>
        <v>7</v>
      </c>
      <c r="AK31" s="27">
        <f t="shared" si="23"/>
        <v>0</v>
      </c>
      <c r="AL31" s="27">
        <f t="shared" si="31"/>
        <v>0</v>
      </c>
      <c r="AM31" s="27">
        <f t="shared" si="24"/>
        <v>28</v>
      </c>
      <c r="AN31" s="27">
        <f t="shared" si="25"/>
        <v>0</v>
      </c>
      <c r="AO31" s="27">
        <f t="shared" si="29"/>
        <v>0</v>
      </c>
      <c r="AP31" s="28">
        <f t="shared" si="30"/>
        <v>37</v>
      </c>
      <c r="AQ31" s="32">
        <f t="shared" si="26"/>
        <v>0</v>
      </c>
      <c r="AR31" s="33"/>
    </row>
    <row r="32" spans="1:54" ht="15" x14ac:dyDescent="0.25">
      <c r="A32" s="25" t="s">
        <v>48</v>
      </c>
      <c r="B32" s="31">
        <v>37</v>
      </c>
      <c r="C32" s="27"/>
      <c r="D32" s="27">
        <v>1</v>
      </c>
      <c r="E32" s="27">
        <v>11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31">
        <v>25</v>
      </c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8">
        <f t="shared" si="20"/>
        <v>37</v>
      </c>
      <c r="AD32" s="29">
        <f t="shared" si="21"/>
        <v>0</v>
      </c>
      <c r="AE32"/>
      <c r="AF32" s="25">
        <v>36</v>
      </c>
      <c r="AG32" s="31">
        <f t="shared" si="27"/>
        <v>37</v>
      </c>
      <c r="AH32" s="27">
        <f t="shared" si="22"/>
        <v>0</v>
      </c>
      <c r="AI32" s="27">
        <f t="shared" si="22"/>
        <v>1</v>
      </c>
      <c r="AJ32" s="27">
        <f t="shared" si="22"/>
        <v>11</v>
      </c>
      <c r="AK32" s="27">
        <f t="shared" si="23"/>
        <v>0</v>
      </c>
      <c r="AL32" s="27">
        <f t="shared" si="31"/>
        <v>0</v>
      </c>
      <c r="AM32" s="27">
        <f t="shared" si="24"/>
        <v>25</v>
      </c>
      <c r="AN32" s="27">
        <f t="shared" si="25"/>
        <v>0</v>
      </c>
      <c r="AO32" s="27">
        <f t="shared" si="29"/>
        <v>0</v>
      </c>
      <c r="AP32" s="28">
        <f t="shared" si="30"/>
        <v>37</v>
      </c>
      <c r="AQ32" s="32">
        <f t="shared" si="26"/>
        <v>0</v>
      </c>
      <c r="AR32" s="33"/>
    </row>
    <row r="33" spans="1:54" x14ac:dyDescent="0.25">
      <c r="A33" s="25" t="s">
        <v>49</v>
      </c>
      <c r="B33" s="31">
        <v>24</v>
      </c>
      <c r="C33" s="27"/>
      <c r="D33" s="27"/>
      <c r="E33" s="27">
        <v>8</v>
      </c>
      <c r="F33" s="27"/>
      <c r="G33" s="27"/>
      <c r="H33" s="27"/>
      <c r="I33" s="27"/>
      <c r="J33" s="27"/>
      <c r="K33" s="27"/>
      <c r="L33" s="27"/>
      <c r="M33" s="27"/>
      <c r="N33" s="27"/>
      <c r="O33" s="27">
        <v>1</v>
      </c>
      <c r="P33" s="31">
        <v>15</v>
      </c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8">
        <f t="shared" si="20"/>
        <v>24</v>
      </c>
      <c r="AD33" s="29">
        <f t="shared" si="21"/>
        <v>0</v>
      </c>
      <c r="AE33" s="37"/>
      <c r="AF33" s="25">
        <v>38</v>
      </c>
      <c r="AG33" s="31">
        <f t="shared" si="27"/>
        <v>24</v>
      </c>
      <c r="AH33" s="27">
        <f t="shared" si="22"/>
        <v>0</v>
      </c>
      <c r="AI33" s="27">
        <f t="shared" si="22"/>
        <v>0</v>
      </c>
      <c r="AJ33" s="27">
        <f t="shared" si="22"/>
        <v>8</v>
      </c>
      <c r="AK33" s="27">
        <f t="shared" si="23"/>
        <v>0</v>
      </c>
      <c r="AL33" s="27">
        <f t="shared" si="31"/>
        <v>1</v>
      </c>
      <c r="AM33" s="27">
        <f t="shared" si="24"/>
        <v>15</v>
      </c>
      <c r="AN33" s="27">
        <f t="shared" si="25"/>
        <v>0</v>
      </c>
      <c r="AO33" s="27">
        <f t="shared" si="29"/>
        <v>0</v>
      </c>
      <c r="AP33" s="28">
        <f t="shared" si="30"/>
        <v>24</v>
      </c>
      <c r="AQ33" s="32">
        <f t="shared" si="26"/>
        <v>0</v>
      </c>
      <c r="AR33" s="33"/>
    </row>
    <row r="34" spans="1:54" x14ac:dyDescent="0.25">
      <c r="A34" s="25" t="s">
        <v>50</v>
      </c>
      <c r="B34" s="31">
        <v>14</v>
      </c>
      <c r="C34" s="27"/>
      <c r="D34" s="27"/>
      <c r="E34" s="27">
        <v>6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31">
        <v>8</v>
      </c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8">
        <f t="shared" si="20"/>
        <v>14</v>
      </c>
      <c r="AD34" s="29">
        <f t="shared" si="21"/>
        <v>0</v>
      </c>
      <c r="AE34" s="37"/>
      <c r="AF34" s="25">
        <v>40</v>
      </c>
      <c r="AG34" s="31">
        <f t="shared" si="27"/>
        <v>14</v>
      </c>
      <c r="AH34" s="27">
        <f t="shared" si="22"/>
        <v>0</v>
      </c>
      <c r="AI34" s="27">
        <f t="shared" si="22"/>
        <v>0</v>
      </c>
      <c r="AJ34" s="27">
        <f t="shared" si="22"/>
        <v>6</v>
      </c>
      <c r="AK34" s="27">
        <f t="shared" si="23"/>
        <v>0</v>
      </c>
      <c r="AL34" s="27">
        <f t="shared" si="31"/>
        <v>0</v>
      </c>
      <c r="AM34" s="27">
        <f t="shared" si="24"/>
        <v>8</v>
      </c>
      <c r="AN34" s="27">
        <f t="shared" si="25"/>
        <v>0</v>
      </c>
      <c r="AO34" s="27">
        <f t="shared" si="29"/>
        <v>0</v>
      </c>
      <c r="AP34" s="28">
        <f t="shared" si="30"/>
        <v>14</v>
      </c>
      <c r="AQ34" s="32">
        <f t="shared" si="26"/>
        <v>0</v>
      </c>
      <c r="AR34" s="33"/>
    </row>
    <row r="35" spans="1:54" x14ac:dyDescent="0.25">
      <c r="A35" s="25" t="s">
        <v>51</v>
      </c>
      <c r="B35" s="31">
        <v>4</v>
      </c>
      <c r="C35" s="27"/>
      <c r="D35" s="27"/>
      <c r="E35" s="27">
        <v>2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31">
        <v>2</v>
      </c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>
        <f t="shared" si="20"/>
        <v>4</v>
      </c>
      <c r="AD35" s="29">
        <f t="shared" si="21"/>
        <v>0</v>
      </c>
      <c r="AE35" s="37"/>
      <c r="AF35" s="25">
        <v>42</v>
      </c>
      <c r="AG35" s="31">
        <f t="shared" si="27"/>
        <v>4</v>
      </c>
      <c r="AH35" s="27">
        <f t="shared" si="22"/>
        <v>0</v>
      </c>
      <c r="AI35" s="27">
        <f t="shared" si="22"/>
        <v>0</v>
      </c>
      <c r="AJ35" s="27">
        <f t="shared" si="22"/>
        <v>2</v>
      </c>
      <c r="AK35" s="27">
        <f t="shared" si="23"/>
        <v>0</v>
      </c>
      <c r="AL35" s="27">
        <f t="shared" si="31"/>
        <v>0</v>
      </c>
      <c r="AM35" s="27">
        <f t="shared" si="24"/>
        <v>2</v>
      </c>
      <c r="AN35" s="27">
        <f t="shared" si="25"/>
        <v>0</v>
      </c>
      <c r="AO35" s="27">
        <f t="shared" si="29"/>
        <v>0</v>
      </c>
      <c r="AP35" s="28">
        <f t="shared" si="30"/>
        <v>4</v>
      </c>
      <c r="AQ35" s="32">
        <f t="shared" si="26"/>
        <v>0</v>
      </c>
      <c r="AR35" s="33"/>
    </row>
    <row r="36" spans="1:54" x14ac:dyDescent="0.25">
      <c r="A36" s="35" t="s">
        <v>52</v>
      </c>
      <c r="B36" s="39">
        <f>SUM(B26:B35)</f>
        <v>136</v>
      </c>
      <c r="C36" s="39">
        <f t="shared" ref="C36:AC36" si="32">SUM(C26:C35)</f>
        <v>1</v>
      </c>
      <c r="D36" s="39">
        <f t="shared" si="32"/>
        <v>2</v>
      </c>
      <c r="E36" s="39">
        <f t="shared" si="32"/>
        <v>36</v>
      </c>
      <c r="F36" s="39">
        <f t="shared" si="32"/>
        <v>0</v>
      </c>
      <c r="G36" s="39">
        <f t="shared" si="32"/>
        <v>0</v>
      </c>
      <c r="H36" s="39">
        <f t="shared" si="32"/>
        <v>0</v>
      </c>
      <c r="I36" s="39">
        <f t="shared" si="32"/>
        <v>0</v>
      </c>
      <c r="J36" s="39">
        <f t="shared" si="32"/>
        <v>0</v>
      </c>
      <c r="K36" s="39">
        <f t="shared" si="32"/>
        <v>0</v>
      </c>
      <c r="L36" s="39">
        <f t="shared" ref="L36:N36" si="33">SUM(L26:L35)</f>
        <v>0</v>
      </c>
      <c r="M36" s="39">
        <f t="shared" si="33"/>
        <v>0</v>
      </c>
      <c r="N36" s="39">
        <f t="shared" si="33"/>
        <v>0</v>
      </c>
      <c r="O36" s="39">
        <f t="shared" si="32"/>
        <v>1</v>
      </c>
      <c r="P36" s="39">
        <f t="shared" si="32"/>
        <v>96</v>
      </c>
      <c r="Q36" s="39">
        <f t="shared" si="32"/>
        <v>0</v>
      </c>
      <c r="R36" s="39">
        <f t="shared" si="32"/>
        <v>0</v>
      </c>
      <c r="S36" s="39">
        <f t="shared" si="32"/>
        <v>0</v>
      </c>
      <c r="T36" s="39">
        <f t="shared" si="32"/>
        <v>0</v>
      </c>
      <c r="U36" s="39">
        <f t="shared" si="32"/>
        <v>0</v>
      </c>
      <c r="V36" s="39">
        <f t="shared" si="32"/>
        <v>0</v>
      </c>
      <c r="W36" s="39">
        <f t="shared" si="32"/>
        <v>0</v>
      </c>
      <c r="X36" s="39">
        <f t="shared" si="32"/>
        <v>0</v>
      </c>
      <c r="Y36" s="39">
        <f t="shared" si="32"/>
        <v>0</v>
      </c>
      <c r="Z36" s="39">
        <f t="shared" si="32"/>
        <v>0</v>
      </c>
      <c r="AA36" s="39">
        <f t="shared" si="32"/>
        <v>0</v>
      </c>
      <c r="AB36" s="39">
        <f t="shared" si="32"/>
        <v>0</v>
      </c>
      <c r="AC36" s="39">
        <f t="shared" si="32"/>
        <v>136</v>
      </c>
      <c r="AD36" s="31">
        <f>SUM(AD26:AD35)</f>
        <v>0</v>
      </c>
      <c r="AE36" s="37"/>
      <c r="AF36" s="30" t="s">
        <v>52</v>
      </c>
      <c r="AG36" s="39">
        <f>SUM(AG26:AG35)</f>
        <v>136</v>
      </c>
      <c r="AH36" s="39">
        <f t="shared" ref="AH36:AP36" si="34">SUM(AH26:AH35)</f>
        <v>1</v>
      </c>
      <c r="AI36" s="39">
        <f t="shared" si="34"/>
        <v>2</v>
      </c>
      <c r="AJ36" s="39">
        <f t="shared" si="34"/>
        <v>36</v>
      </c>
      <c r="AK36" s="39">
        <f t="shared" si="34"/>
        <v>0</v>
      </c>
      <c r="AL36" s="39">
        <f t="shared" si="34"/>
        <v>1</v>
      </c>
      <c r="AM36" s="39">
        <f t="shared" si="34"/>
        <v>96</v>
      </c>
      <c r="AN36" s="39">
        <f t="shared" si="34"/>
        <v>0</v>
      </c>
      <c r="AO36" s="39">
        <f t="shared" si="34"/>
        <v>0</v>
      </c>
      <c r="AP36" s="39">
        <f t="shared" si="34"/>
        <v>136</v>
      </c>
      <c r="AQ36" s="31">
        <f>SUM(AQ26:AQ35)</f>
        <v>0</v>
      </c>
      <c r="AR36" s="40"/>
    </row>
    <row r="38" spans="1:54" x14ac:dyDescent="0.2">
      <c r="A38" s="4"/>
      <c r="B38" s="8">
        <v>100</v>
      </c>
    </row>
    <row r="39" spans="1:54" s="4" customFormat="1" ht="33.75" x14ac:dyDescent="0.25">
      <c r="A39" s="12" t="str">
        <f>$B$4</f>
        <v>NFL LS T-SHIRT</v>
      </c>
      <c r="B39" s="13" t="s">
        <v>231</v>
      </c>
      <c r="C39" s="14" t="str">
        <f t="shared" ref="C39:D39" si="35">C$11</f>
        <v>CAN - TOP</v>
      </c>
      <c r="D39" s="14" t="str">
        <f t="shared" si="35"/>
        <v>CAN - MRK</v>
      </c>
      <c r="E39" s="14" t="str">
        <f>E$11</f>
        <v>CAN - Fanatics US</v>
      </c>
      <c r="F39" s="14" t="str">
        <f t="shared" ref="F39:P39" si="36">F$11</f>
        <v>CAN - Fanatics CAN</v>
      </c>
      <c r="G39" s="14" t="str">
        <f t="shared" si="36"/>
        <v>CAN - Fanatics INT</v>
      </c>
      <c r="H39" s="14" t="str">
        <f t="shared" si="36"/>
        <v>Fanatics In-Venue</v>
      </c>
      <c r="I39" s="14" t="str">
        <f t="shared" si="36"/>
        <v>Team/Venue 1</v>
      </c>
      <c r="J39" s="14" t="str">
        <f t="shared" si="36"/>
        <v>Team/Venue 2</v>
      </c>
      <c r="K39" s="14" t="str">
        <f t="shared" si="36"/>
        <v>Team/Venue 3</v>
      </c>
      <c r="L39" s="14" t="str">
        <f t="shared" si="36"/>
        <v>Team/Venue 4</v>
      </c>
      <c r="M39" s="14" t="str">
        <f t="shared" si="36"/>
        <v>Team/Venue 5</v>
      </c>
      <c r="N39" s="14" t="str">
        <f t="shared" si="36"/>
        <v>Team/Venue 6</v>
      </c>
      <c r="O39" s="14" t="str">
        <f t="shared" si="36"/>
        <v>CAN - CONTRACTUAL</v>
      </c>
      <c r="P39" s="15" t="str">
        <f t="shared" si="36"/>
        <v>CAN - ECA</v>
      </c>
      <c r="Q39" s="15" t="s">
        <v>25</v>
      </c>
      <c r="R39" s="15" t="s">
        <v>26</v>
      </c>
      <c r="S39" s="15" t="s">
        <v>27</v>
      </c>
      <c r="T39" s="15" t="s">
        <v>28</v>
      </c>
      <c r="U39" s="15" t="s">
        <v>29</v>
      </c>
      <c r="V39" s="15" t="s">
        <v>30</v>
      </c>
      <c r="W39" s="15" t="s">
        <v>31</v>
      </c>
      <c r="X39" s="16" t="s">
        <v>32</v>
      </c>
      <c r="Y39" s="16" t="s">
        <v>33</v>
      </c>
      <c r="Z39" s="16" t="s">
        <v>34</v>
      </c>
      <c r="AA39" s="16" t="s">
        <v>35</v>
      </c>
      <c r="AB39" s="17" t="s">
        <v>36</v>
      </c>
      <c r="AC39" s="18" t="s">
        <v>37</v>
      </c>
      <c r="AD39" s="19" t="s">
        <v>38</v>
      </c>
      <c r="AF39" s="20" t="str">
        <f>A39</f>
        <v>NFL LS T-SHIRT</v>
      </c>
      <c r="AG39" s="13" t="str">
        <f>B39</f>
        <v xml:space="preserve">WHITE - LIONS	</v>
      </c>
      <c r="AH39" s="21" t="s">
        <v>20</v>
      </c>
      <c r="AI39" s="21" t="s">
        <v>21</v>
      </c>
      <c r="AJ39" s="21" t="s">
        <v>22</v>
      </c>
      <c r="AK39" s="21" t="s">
        <v>39</v>
      </c>
      <c r="AL39" s="14" t="s">
        <v>23</v>
      </c>
      <c r="AM39" s="22" t="s">
        <v>40</v>
      </c>
      <c r="AN39" s="23" t="s">
        <v>41</v>
      </c>
      <c r="AO39" s="24" t="s">
        <v>42</v>
      </c>
      <c r="AP39" s="18" t="s">
        <v>37</v>
      </c>
      <c r="AQ39" s="19" t="s">
        <v>38</v>
      </c>
    </row>
    <row r="40" spans="1:54" x14ac:dyDescent="0.25">
      <c r="A40" s="25" t="s">
        <v>232</v>
      </c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8">
        <f t="shared" ref="AC40:AC49" si="37">SUM(C40:AB40)</f>
        <v>0</v>
      </c>
      <c r="AD40" s="29">
        <f t="shared" ref="AD40:AD49" si="38">B40-AC40</f>
        <v>0</v>
      </c>
      <c r="AF40" s="30" t="str">
        <f>A40</f>
        <v>C-0425-KT-6313-WTL</v>
      </c>
      <c r="AG40" s="31">
        <f>B40</f>
        <v>0</v>
      </c>
      <c r="AH40" s="27">
        <f t="shared" ref="AH40:AJ49" si="39">C40</f>
        <v>0</v>
      </c>
      <c r="AI40" s="27">
        <f t="shared" si="39"/>
        <v>0</v>
      </c>
      <c r="AJ40" s="27">
        <f t="shared" si="39"/>
        <v>0</v>
      </c>
      <c r="AK40" s="27">
        <f t="shared" ref="AK40:AK49" si="40">SUM(F40:K40)</f>
        <v>0</v>
      </c>
      <c r="AL40" s="27">
        <f>O40</f>
        <v>0</v>
      </c>
      <c r="AM40" s="27">
        <f t="shared" ref="AM40:AM49" si="41">SUM(P40:W40)</f>
        <v>0</v>
      </c>
      <c r="AN40" s="27">
        <f t="shared" ref="AN40:AN49" si="42">SUM(X40:AA40)</f>
        <v>0</v>
      </c>
      <c r="AO40" s="27">
        <f>AB40</f>
        <v>0</v>
      </c>
      <c r="AP40" s="28">
        <f>SUM(AH40:AO40)</f>
        <v>0</v>
      </c>
      <c r="AQ40" s="32">
        <f t="shared" ref="AQ40:AQ49" si="43">AG40-AP40</f>
        <v>0</v>
      </c>
      <c r="AR40" s="33"/>
    </row>
    <row r="41" spans="1:54" x14ac:dyDescent="0.25">
      <c r="A41" s="35" t="s">
        <v>53</v>
      </c>
      <c r="B41" s="31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8">
        <f t="shared" si="37"/>
        <v>0</v>
      </c>
      <c r="AD41" s="29">
        <f t="shared" si="38"/>
        <v>0</v>
      </c>
      <c r="AF41" s="30" t="s">
        <v>54</v>
      </c>
      <c r="AG41" s="31">
        <f t="shared" ref="AG41:AG49" si="44">B41</f>
        <v>0</v>
      </c>
      <c r="AH41" s="27">
        <f t="shared" si="39"/>
        <v>0</v>
      </c>
      <c r="AI41" s="27">
        <f t="shared" si="39"/>
        <v>0</v>
      </c>
      <c r="AJ41" s="27">
        <f t="shared" si="39"/>
        <v>0</v>
      </c>
      <c r="AK41" s="27">
        <f t="shared" si="40"/>
        <v>0</v>
      </c>
      <c r="AL41" s="27">
        <f t="shared" ref="AL41:AL49" si="45">O41</f>
        <v>0</v>
      </c>
      <c r="AM41" s="27">
        <f t="shared" si="41"/>
        <v>0</v>
      </c>
      <c r="AN41" s="27">
        <f t="shared" si="42"/>
        <v>0</v>
      </c>
      <c r="AO41" s="27">
        <f t="shared" ref="AO41:AO49" si="46">AB41</f>
        <v>0</v>
      </c>
      <c r="AP41" s="28">
        <f t="shared" ref="AP41:AP49" si="47">SUM(AH41:AO41)</f>
        <v>0</v>
      </c>
      <c r="AQ41" s="32">
        <f t="shared" si="43"/>
        <v>0</v>
      </c>
      <c r="AR41" s="33"/>
      <c r="AS41" s="2" t="str">
        <f>B39</f>
        <v xml:space="preserve">WHITE - LIONS	</v>
      </c>
      <c r="AT41" s="35" t="s">
        <v>70</v>
      </c>
      <c r="AU41" s="35" t="s">
        <v>56</v>
      </c>
      <c r="AV41" s="35" t="s">
        <v>58</v>
      </c>
      <c r="AW41" s="35" t="s">
        <v>60</v>
      </c>
      <c r="AX41" s="35" t="s">
        <v>62</v>
      </c>
      <c r="AY41" s="35" t="s">
        <v>64</v>
      </c>
      <c r="AZ41" s="35" t="s">
        <v>66</v>
      </c>
      <c r="BA41" s="35" t="s">
        <v>68</v>
      </c>
    </row>
    <row r="42" spans="1:54" x14ac:dyDescent="0.25">
      <c r="A42" s="35" t="s">
        <v>44</v>
      </c>
      <c r="B42" s="31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31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8">
        <f t="shared" si="37"/>
        <v>0</v>
      </c>
      <c r="AD42" s="29">
        <f t="shared" si="38"/>
        <v>0</v>
      </c>
      <c r="AE42" s="2" t="str">
        <f>AS41</f>
        <v xml:space="preserve">WHITE - LIONS	</v>
      </c>
      <c r="AF42" s="30" t="s">
        <v>55</v>
      </c>
      <c r="AG42" s="31">
        <f t="shared" si="44"/>
        <v>0</v>
      </c>
      <c r="AH42" s="27">
        <f t="shared" si="39"/>
        <v>0</v>
      </c>
      <c r="AI42" s="27">
        <f t="shared" si="39"/>
        <v>0</v>
      </c>
      <c r="AJ42" s="27">
        <f t="shared" si="39"/>
        <v>0</v>
      </c>
      <c r="AK42" s="27">
        <f t="shared" si="40"/>
        <v>0</v>
      </c>
      <c r="AL42" s="27">
        <f t="shared" si="45"/>
        <v>0</v>
      </c>
      <c r="AM42" s="27">
        <f t="shared" si="41"/>
        <v>0</v>
      </c>
      <c r="AN42" s="27">
        <f t="shared" si="42"/>
        <v>0</v>
      </c>
      <c r="AO42" s="27">
        <f t="shared" si="46"/>
        <v>0</v>
      </c>
      <c r="AP42" s="28">
        <f t="shared" si="47"/>
        <v>0</v>
      </c>
      <c r="AQ42" s="32">
        <f t="shared" si="43"/>
        <v>0</v>
      </c>
      <c r="AR42" s="33"/>
      <c r="AS42" s="37" t="s">
        <v>52</v>
      </c>
      <c r="AT42" s="28">
        <f>AC42</f>
        <v>0</v>
      </c>
      <c r="AU42" s="28">
        <f>AC43</f>
        <v>4</v>
      </c>
      <c r="AV42" s="28">
        <f>AC44</f>
        <v>19</v>
      </c>
      <c r="AW42" s="28">
        <f>AC45</f>
        <v>45</v>
      </c>
      <c r="AX42" s="28">
        <f>AC46</f>
        <v>51</v>
      </c>
      <c r="AY42" s="28">
        <f>AC47</f>
        <v>37</v>
      </c>
      <c r="AZ42" s="28">
        <f>AC48</f>
        <v>22</v>
      </c>
      <c r="BA42" s="28">
        <f>AC49</f>
        <v>7</v>
      </c>
      <c r="BB42" s="39">
        <f>AC50</f>
        <v>185</v>
      </c>
    </row>
    <row r="43" spans="1:54" ht="15" x14ac:dyDescent="0.25">
      <c r="A43" s="35" t="s">
        <v>56</v>
      </c>
      <c r="B43" s="31">
        <v>4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31">
        <v>4</v>
      </c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8">
        <f t="shared" si="37"/>
        <v>4</v>
      </c>
      <c r="AD43" s="29">
        <f t="shared" si="38"/>
        <v>0</v>
      </c>
      <c r="AE43"/>
      <c r="AF43" s="30" t="s">
        <v>57</v>
      </c>
      <c r="AG43" s="31">
        <f t="shared" si="44"/>
        <v>4</v>
      </c>
      <c r="AH43" s="27">
        <f t="shared" si="39"/>
        <v>0</v>
      </c>
      <c r="AI43" s="27">
        <f t="shared" si="39"/>
        <v>0</v>
      </c>
      <c r="AJ43" s="27">
        <f t="shared" si="39"/>
        <v>0</v>
      </c>
      <c r="AK43" s="27">
        <f t="shared" si="40"/>
        <v>0</v>
      </c>
      <c r="AL43" s="27">
        <f>O43</f>
        <v>0</v>
      </c>
      <c r="AM43" s="27">
        <f t="shared" si="41"/>
        <v>4</v>
      </c>
      <c r="AN43" s="27">
        <f t="shared" si="42"/>
        <v>0</v>
      </c>
      <c r="AO43" s="27">
        <f t="shared" si="46"/>
        <v>0</v>
      </c>
      <c r="AP43" s="28">
        <f t="shared" si="47"/>
        <v>4</v>
      </c>
      <c r="AQ43" s="32">
        <f t="shared" si="43"/>
        <v>0</v>
      </c>
      <c r="AR43" s="33"/>
    </row>
    <row r="44" spans="1:54" ht="15" x14ac:dyDescent="0.25">
      <c r="A44" s="35" t="s">
        <v>58</v>
      </c>
      <c r="B44" s="31">
        <v>19</v>
      </c>
      <c r="C44" s="27"/>
      <c r="D44" s="27"/>
      <c r="E44" s="27">
        <v>3</v>
      </c>
      <c r="F44" s="27">
        <v>2</v>
      </c>
      <c r="G44" s="27"/>
      <c r="H44" s="27"/>
      <c r="I44" s="27"/>
      <c r="J44" s="27"/>
      <c r="K44" s="27"/>
      <c r="L44" s="27"/>
      <c r="M44" s="27"/>
      <c r="N44" s="27"/>
      <c r="O44" s="27">
        <v>1</v>
      </c>
      <c r="P44" s="31">
        <v>13</v>
      </c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>
        <f t="shared" si="37"/>
        <v>19</v>
      </c>
      <c r="AD44" s="29">
        <f t="shared" si="38"/>
        <v>0</v>
      </c>
      <c r="AE44"/>
      <c r="AF44" s="30" t="s">
        <v>59</v>
      </c>
      <c r="AG44" s="31">
        <f t="shared" si="44"/>
        <v>19</v>
      </c>
      <c r="AH44" s="27">
        <f t="shared" si="39"/>
        <v>0</v>
      </c>
      <c r="AI44" s="27">
        <f t="shared" si="39"/>
        <v>0</v>
      </c>
      <c r="AJ44" s="27">
        <f t="shared" si="39"/>
        <v>3</v>
      </c>
      <c r="AK44" s="27">
        <f t="shared" si="40"/>
        <v>2</v>
      </c>
      <c r="AL44" s="27">
        <f t="shared" si="45"/>
        <v>1</v>
      </c>
      <c r="AM44" s="27">
        <f t="shared" si="41"/>
        <v>13</v>
      </c>
      <c r="AN44" s="27">
        <f t="shared" si="42"/>
        <v>0</v>
      </c>
      <c r="AO44" s="27">
        <f t="shared" si="46"/>
        <v>0</v>
      </c>
      <c r="AP44" s="28">
        <f t="shared" si="47"/>
        <v>19</v>
      </c>
      <c r="AQ44" s="32">
        <f t="shared" si="43"/>
        <v>0</v>
      </c>
      <c r="AR44" s="33"/>
    </row>
    <row r="45" spans="1:54" ht="15" x14ac:dyDescent="0.25">
      <c r="A45" s="35" t="s">
        <v>60</v>
      </c>
      <c r="B45" s="31">
        <v>45</v>
      </c>
      <c r="C45" s="27">
        <v>1</v>
      </c>
      <c r="D45" s="27">
        <v>1</v>
      </c>
      <c r="E45" s="27">
        <v>11</v>
      </c>
      <c r="F45" s="27">
        <v>4</v>
      </c>
      <c r="G45" s="27"/>
      <c r="H45" s="27"/>
      <c r="I45" s="27"/>
      <c r="J45" s="27"/>
      <c r="K45" s="27"/>
      <c r="L45" s="27"/>
      <c r="M45" s="27"/>
      <c r="N45" s="27"/>
      <c r="O45" s="27">
        <v>1</v>
      </c>
      <c r="P45" s="31">
        <v>27</v>
      </c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>
        <f t="shared" si="37"/>
        <v>45</v>
      </c>
      <c r="AD45" s="29">
        <f t="shared" si="38"/>
        <v>0</v>
      </c>
      <c r="AE45"/>
      <c r="AF45" s="30" t="s">
        <v>61</v>
      </c>
      <c r="AG45" s="31">
        <f t="shared" si="44"/>
        <v>45</v>
      </c>
      <c r="AH45" s="27">
        <f t="shared" si="39"/>
        <v>1</v>
      </c>
      <c r="AI45" s="27">
        <f t="shared" si="39"/>
        <v>1</v>
      </c>
      <c r="AJ45" s="27">
        <f t="shared" si="39"/>
        <v>11</v>
      </c>
      <c r="AK45" s="27">
        <f t="shared" si="40"/>
        <v>4</v>
      </c>
      <c r="AL45" s="27">
        <f t="shared" si="45"/>
        <v>1</v>
      </c>
      <c r="AM45" s="27">
        <f t="shared" si="41"/>
        <v>27</v>
      </c>
      <c r="AN45" s="27">
        <f t="shared" si="42"/>
        <v>0</v>
      </c>
      <c r="AO45" s="27">
        <f t="shared" si="46"/>
        <v>0</v>
      </c>
      <c r="AP45" s="28">
        <f t="shared" si="47"/>
        <v>45</v>
      </c>
      <c r="AQ45" s="32">
        <f t="shared" si="43"/>
        <v>0</v>
      </c>
      <c r="AR45" s="33"/>
    </row>
    <row r="46" spans="1:54" ht="15" x14ac:dyDescent="0.25">
      <c r="A46" s="35" t="s">
        <v>62</v>
      </c>
      <c r="B46" s="31">
        <v>51</v>
      </c>
      <c r="C46" s="27"/>
      <c r="D46" s="27">
        <v>1</v>
      </c>
      <c r="E46" s="27">
        <v>18</v>
      </c>
      <c r="F46" s="27">
        <v>7</v>
      </c>
      <c r="G46" s="27"/>
      <c r="H46" s="27"/>
      <c r="I46" s="27"/>
      <c r="J46" s="27"/>
      <c r="K46" s="27"/>
      <c r="L46" s="27"/>
      <c r="M46" s="27"/>
      <c r="N46" s="27"/>
      <c r="O46" s="27">
        <v>1</v>
      </c>
      <c r="P46" s="31">
        <v>24</v>
      </c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>
        <f t="shared" si="37"/>
        <v>51</v>
      </c>
      <c r="AD46" s="29">
        <f t="shared" si="38"/>
        <v>0</v>
      </c>
      <c r="AE46"/>
      <c r="AF46" s="30" t="s">
        <v>63</v>
      </c>
      <c r="AG46" s="31">
        <f t="shared" si="44"/>
        <v>51</v>
      </c>
      <c r="AH46" s="27">
        <f t="shared" si="39"/>
        <v>0</v>
      </c>
      <c r="AI46" s="27">
        <f t="shared" si="39"/>
        <v>1</v>
      </c>
      <c r="AJ46" s="27">
        <f t="shared" si="39"/>
        <v>18</v>
      </c>
      <c r="AK46" s="27">
        <f t="shared" si="40"/>
        <v>7</v>
      </c>
      <c r="AL46" s="27">
        <f t="shared" si="45"/>
        <v>1</v>
      </c>
      <c r="AM46" s="27">
        <f t="shared" si="41"/>
        <v>24</v>
      </c>
      <c r="AN46" s="27">
        <f t="shared" si="42"/>
        <v>0</v>
      </c>
      <c r="AO46" s="27">
        <f t="shared" si="46"/>
        <v>0</v>
      </c>
      <c r="AP46" s="28">
        <f t="shared" si="47"/>
        <v>51</v>
      </c>
      <c r="AQ46" s="32">
        <f t="shared" si="43"/>
        <v>0</v>
      </c>
      <c r="AR46" s="33"/>
    </row>
    <row r="47" spans="1:54" x14ac:dyDescent="0.25">
      <c r="A47" s="35" t="s">
        <v>64</v>
      </c>
      <c r="B47" s="31">
        <v>37</v>
      </c>
      <c r="C47" s="27"/>
      <c r="D47" s="27"/>
      <c r="E47" s="27">
        <v>14</v>
      </c>
      <c r="F47" s="27">
        <v>7</v>
      </c>
      <c r="G47" s="27"/>
      <c r="H47" s="27"/>
      <c r="I47" s="27"/>
      <c r="J47" s="27"/>
      <c r="K47" s="27"/>
      <c r="L47" s="27"/>
      <c r="M47" s="27"/>
      <c r="N47" s="27"/>
      <c r="O47" s="27"/>
      <c r="P47" s="31">
        <v>16</v>
      </c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8">
        <f t="shared" si="37"/>
        <v>37</v>
      </c>
      <c r="AD47" s="29">
        <f t="shared" si="38"/>
        <v>0</v>
      </c>
      <c r="AE47" s="37"/>
      <c r="AF47" s="30" t="s">
        <v>65</v>
      </c>
      <c r="AG47" s="31">
        <f t="shared" si="44"/>
        <v>37</v>
      </c>
      <c r="AH47" s="27">
        <f t="shared" si="39"/>
        <v>0</v>
      </c>
      <c r="AI47" s="27">
        <f t="shared" si="39"/>
        <v>0</v>
      </c>
      <c r="AJ47" s="27">
        <f t="shared" si="39"/>
        <v>14</v>
      </c>
      <c r="AK47" s="27">
        <f t="shared" si="40"/>
        <v>7</v>
      </c>
      <c r="AL47" s="27">
        <f t="shared" si="45"/>
        <v>0</v>
      </c>
      <c r="AM47" s="27">
        <f t="shared" si="41"/>
        <v>16</v>
      </c>
      <c r="AN47" s="27">
        <f t="shared" si="42"/>
        <v>0</v>
      </c>
      <c r="AO47" s="27">
        <f t="shared" si="46"/>
        <v>0</v>
      </c>
      <c r="AP47" s="28">
        <f t="shared" si="47"/>
        <v>37</v>
      </c>
      <c r="AQ47" s="32">
        <f t="shared" si="43"/>
        <v>0</v>
      </c>
      <c r="AR47" s="33"/>
    </row>
    <row r="48" spans="1:54" x14ac:dyDescent="0.25">
      <c r="A48" s="35" t="s">
        <v>66</v>
      </c>
      <c r="B48" s="31">
        <v>22</v>
      </c>
      <c r="C48" s="27"/>
      <c r="D48" s="27"/>
      <c r="E48" s="27">
        <v>10</v>
      </c>
      <c r="F48" s="27">
        <v>4</v>
      </c>
      <c r="G48" s="27"/>
      <c r="H48" s="27"/>
      <c r="I48" s="27"/>
      <c r="J48" s="27"/>
      <c r="K48" s="27"/>
      <c r="L48" s="27"/>
      <c r="M48" s="27"/>
      <c r="N48" s="27"/>
      <c r="O48" s="27"/>
      <c r="P48" s="31">
        <v>8</v>
      </c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8">
        <f t="shared" si="37"/>
        <v>22</v>
      </c>
      <c r="AD48" s="29">
        <f t="shared" si="38"/>
        <v>0</v>
      </c>
      <c r="AE48" s="37"/>
      <c r="AF48" s="30" t="s">
        <v>67</v>
      </c>
      <c r="AG48" s="31">
        <f t="shared" si="44"/>
        <v>22</v>
      </c>
      <c r="AH48" s="27">
        <f t="shared" si="39"/>
        <v>0</v>
      </c>
      <c r="AI48" s="27">
        <f t="shared" si="39"/>
        <v>0</v>
      </c>
      <c r="AJ48" s="27">
        <f t="shared" si="39"/>
        <v>10</v>
      </c>
      <c r="AK48" s="27">
        <f t="shared" si="40"/>
        <v>4</v>
      </c>
      <c r="AL48" s="27">
        <f t="shared" si="45"/>
        <v>0</v>
      </c>
      <c r="AM48" s="27">
        <f t="shared" si="41"/>
        <v>8</v>
      </c>
      <c r="AN48" s="27">
        <f t="shared" si="42"/>
        <v>0</v>
      </c>
      <c r="AO48" s="27">
        <f t="shared" si="46"/>
        <v>0</v>
      </c>
      <c r="AP48" s="28">
        <f t="shared" si="47"/>
        <v>22</v>
      </c>
      <c r="AQ48" s="32">
        <f t="shared" si="43"/>
        <v>0</v>
      </c>
      <c r="AR48" s="33"/>
    </row>
    <row r="49" spans="1:54" x14ac:dyDescent="0.25">
      <c r="A49" s="35" t="s">
        <v>68</v>
      </c>
      <c r="B49" s="31">
        <v>7</v>
      </c>
      <c r="C49" s="27"/>
      <c r="D49" s="27"/>
      <c r="E49" s="27">
        <v>4</v>
      </c>
      <c r="F49" s="27">
        <v>1</v>
      </c>
      <c r="G49" s="27"/>
      <c r="H49" s="27"/>
      <c r="I49" s="27"/>
      <c r="J49" s="27"/>
      <c r="K49" s="27"/>
      <c r="L49" s="27"/>
      <c r="M49" s="27"/>
      <c r="N49" s="27"/>
      <c r="O49" s="27"/>
      <c r="P49" s="31">
        <v>2</v>
      </c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8">
        <f t="shared" si="37"/>
        <v>7</v>
      </c>
      <c r="AD49" s="29">
        <f t="shared" si="38"/>
        <v>0</v>
      </c>
      <c r="AE49" s="37"/>
      <c r="AF49" s="30" t="s">
        <v>69</v>
      </c>
      <c r="AG49" s="31">
        <f t="shared" si="44"/>
        <v>7</v>
      </c>
      <c r="AH49" s="27">
        <f t="shared" si="39"/>
        <v>0</v>
      </c>
      <c r="AI49" s="27">
        <f t="shared" si="39"/>
        <v>0</v>
      </c>
      <c r="AJ49" s="27">
        <f t="shared" si="39"/>
        <v>4</v>
      </c>
      <c r="AK49" s="27">
        <f t="shared" si="40"/>
        <v>1</v>
      </c>
      <c r="AL49" s="27">
        <f t="shared" si="45"/>
        <v>0</v>
      </c>
      <c r="AM49" s="27">
        <f t="shared" si="41"/>
        <v>2</v>
      </c>
      <c r="AN49" s="27">
        <f t="shared" si="42"/>
        <v>0</v>
      </c>
      <c r="AO49" s="27">
        <f t="shared" si="46"/>
        <v>0</v>
      </c>
      <c r="AP49" s="28">
        <f t="shared" si="47"/>
        <v>7</v>
      </c>
      <c r="AQ49" s="32">
        <f t="shared" si="43"/>
        <v>0</v>
      </c>
      <c r="AR49" s="33"/>
    </row>
    <row r="50" spans="1:54" x14ac:dyDescent="0.25">
      <c r="A50" s="35" t="s">
        <v>52</v>
      </c>
      <c r="B50" s="39">
        <f>SUM(B40:B49)</f>
        <v>185</v>
      </c>
      <c r="C50" s="39">
        <f t="shared" ref="C50:AC50" si="48">SUM(C40:C49)</f>
        <v>1</v>
      </c>
      <c r="D50" s="39">
        <f t="shared" si="48"/>
        <v>2</v>
      </c>
      <c r="E50" s="39">
        <f t="shared" si="48"/>
        <v>60</v>
      </c>
      <c r="F50" s="39">
        <f t="shared" si="48"/>
        <v>25</v>
      </c>
      <c r="G50" s="39">
        <f t="shared" si="48"/>
        <v>0</v>
      </c>
      <c r="H50" s="39">
        <f t="shared" si="48"/>
        <v>0</v>
      </c>
      <c r="I50" s="39">
        <f t="shared" si="48"/>
        <v>0</v>
      </c>
      <c r="J50" s="39">
        <f t="shared" si="48"/>
        <v>0</v>
      </c>
      <c r="K50" s="39">
        <f t="shared" si="48"/>
        <v>0</v>
      </c>
      <c r="L50" s="39">
        <f t="shared" ref="L50:N50" si="49">SUM(L40:L49)</f>
        <v>0</v>
      </c>
      <c r="M50" s="39">
        <f t="shared" si="49"/>
        <v>0</v>
      </c>
      <c r="N50" s="39">
        <f t="shared" si="49"/>
        <v>0</v>
      </c>
      <c r="O50" s="39">
        <f t="shared" si="48"/>
        <v>3</v>
      </c>
      <c r="P50" s="39">
        <f t="shared" si="48"/>
        <v>94</v>
      </c>
      <c r="Q50" s="39">
        <f t="shared" si="48"/>
        <v>0</v>
      </c>
      <c r="R50" s="39">
        <f t="shared" si="48"/>
        <v>0</v>
      </c>
      <c r="S50" s="39">
        <f t="shared" si="48"/>
        <v>0</v>
      </c>
      <c r="T50" s="39">
        <f t="shared" si="48"/>
        <v>0</v>
      </c>
      <c r="U50" s="39">
        <f t="shared" si="48"/>
        <v>0</v>
      </c>
      <c r="V50" s="39">
        <f t="shared" si="48"/>
        <v>0</v>
      </c>
      <c r="W50" s="39">
        <f t="shared" si="48"/>
        <v>0</v>
      </c>
      <c r="X50" s="39">
        <f t="shared" si="48"/>
        <v>0</v>
      </c>
      <c r="Y50" s="39">
        <f t="shared" si="48"/>
        <v>0</v>
      </c>
      <c r="Z50" s="39">
        <f t="shared" si="48"/>
        <v>0</v>
      </c>
      <c r="AA50" s="39">
        <f t="shared" si="48"/>
        <v>0</v>
      </c>
      <c r="AB50" s="39">
        <f t="shared" si="48"/>
        <v>0</v>
      </c>
      <c r="AC50" s="39">
        <f t="shared" si="48"/>
        <v>185</v>
      </c>
      <c r="AD50" s="31">
        <f>SUM(AD40:AD49)</f>
        <v>0</v>
      </c>
      <c r="AE50" s="37"/>
      <c r="AF50" s="30" t="s">
        <v>52</v>
      </c>
      <c r="AG50" s="39">
        <f>SUM(AG40:AG49)</f>
        <v>185</v>
      </c>
      <c r="AH50" s="39">
        <f t="shared" ref="AH50:AP50" si="50">SUM(AH40:AH49)</f>
        <v>1</v>
      </c>
      <c r="AI50" s="39">
        <f t="shared" si="50"/>
        <v>2</v>
      </c>
      <c r="AJ50" s="39">
        <f t="shared" si="50"/>
        <v>60</v>
      </c>
      <c r="AK50" s="39">
        <f t="shared" si="50"/>
        <v>25</v>
      </c>
      <c r="AL50" s="39">
        <f t="shared" si="50"/>
        <v>3</v>
      </c>
      <c r="AM50" s="39">
        <f t="shared" si="50"/>
        <v>94</v>
      </c>
      <c r="AN50" s="39">
        <f t="shared" si="50"/>
        <v>0</v>
      </c>
      <c r="AO50" s="39">
        <f t="shared" si="50"/>
        <v>0</v>
      </c>
      <c r="AP50" s="39">
        <f t="shared" si="50"/>
        <v>185</v>
      </c>
      <c r="AQ50" s="31">
        <f>SUM(AQ40:AQ49)</f>
        <v>0</v>
      </c>
      <c r="AR50" s="40"/>
    </row>
    <row r="52" spans="1:54" x14ac:dyDescent="0.2">
      <c r="B52" s="8">
        <v>100</v>
      </c>
    </row>
    <row r="53" spans="1:54" s="4" customFormat="1" ht="33.75" x14ac:dyDescent="0.25">
      <c r="A53" s="12" t="str">
        <f>$B$4</f>
        <v>NFL LS T-SHIRT</v>
      </c>
      <c r="B53" s="13" t="s">
        <v>233</v>
      </c>
      <c r="C53" s="14" t="str">
        <f t="shared" ref="C53:D53" si="51">C$11</f>
        <v>CAN - TOP</v>
      </c>
      <c r="D53" s="14" t="str">
        <f t="shared" si="51"/>
        <v>CAN - MRK</v>
      </c>
      <c r="E53" s="14" t="str">
        <f>E$11</f>
        <v>CAN - Fanatics US</v>
      </c>
      <c r="F53" s="14" t="str">
        <f t="shared" ref="F53:P53" si="52">F$11</f>
        <v>CAN - Fanatics CAN</v>
      </c>
      <c r="G53" s="14" t="str">
        <f t="shared" si="52"/>
        <v>CAN - Fanatics INT</v>
      </c>
      <c r="H53" s="14" t="str">
        <f t="shared" si="52"/>
        <v>Fanatics In-Venue</v>
      </c>
      <c r="I53" s="14" t="str">
        <f t="shared" si="52"/>
        <v>Team/Venue 1</v>
      </c>
      <c r="J53" s="14" t="str">
        <f t="shared" si="52"/>
        <v>Team/Venue 2</v>
      </c>
      <c r="K53" s="14" t="str">
        <f t="shared" si="52"/>
        <v>Team/Venue 3</v>
      </c>
      <c r="L53" s="14" t="str">
        <f t="shared" si="52"/>
        <v>Team/Venue 4</v>
      </c>
      <c r="M53" s="14" t="str">
        <f t="shared" si="52"/>
        <v>Team/Venue 5</v>
      </c>
      <c r="N53" s="14" t="str">
        <f t="shared" si="52"/>
        <v>Team/Venue 6</v>
      </c>
      <c r="O53" s="14" t="str">
        <f t="shared" si="52"/>
        <v>CAN - CONTRACTUAL</v>
      </c>
      <c r="P53" s="15" t="str">
        <f t="shared" si="52"/>
        <v>CAN - ECA</v>
      </c>
      <c r="Q53" s="15" t="s">
        <v>25</v>
      </c>
      <c r="R53" s="15" t="s">
        <v>26</v>
      </c>
      <c r="S53" s="15" t="s">
        <v>27</v>
      </c>
      <c r="T53" s="15" t="s">
        <v>28</v>
      </c>
      <c r="U53" s="15" t="s">
        <v>29</v>
      </c>
      <c r="V53" s="15" t="s">
        <v>30</v>
      </c>
      <c r="W53" s="15" t="s">
        <v>31</v>
      </c>
      <c r="X53" s="16" t="s">
        <v>32</v>
      </c>
      <c r="Y53" s="16" t="s">
        <v>33</v>
      </c>
      <c r="Z53" s="16" t="s">
        <v>34</v>
      </c>
      <c r="AA53" s="16" t="s">
        <v>35</v>
      </c>
      <c r="AB53" s="17" t="s">
        <v>36</v>
      </c>
      <c r="AC53" s="18" t="s">
        <v>37</v>
      </c>
      <c r="AD53" s="19" t="s">
        <v>38</v>
      </c>
      <c r="AF53" s="20" t="str">
        <f>A53</f>
        <v>NFL LS T-SHIRT</v>
      </c>
      <c r="AG53" s="13" t="str">
        <f>B53</f>
        <v xml:space="preserve">WHITE - TEXANS	</v>
      </c>
      <c r="AH53" s="21" t="s">
        <v>20</v>
      </c>
      <c r="AI53" s="21" t="s">
        <v>21</v>
      </c>
      <c r="AJ53" s="21" t="s">
        <v>22</v>
      </c>
      <c r="AK53" s="21" t="s">
        <v>39</v>
      </c>
      <c r="AL53" s="14" t="s">
        <v>23</v>
      </c>
      <c r="AM53" s="22" t="s">
        <v>40</v>
      </c>
      <c r="AN53" s="23" t="s">
        <v>41</v>
      </c>
      <c r="AO53" s="24" t="s">
        <v>42</v>
      </c>
      <c r="AP53" s="18" t="s">
        <v>37</v>
      </c>
      <c r="AQ53" s="19" t="s">
        <v>38</v>
      </c>
    </row>
    <row r="54" spans="1:54" x14ac:dyDescent="0.25">
      <c r="A54" s="25" t="s">
        <v>234</v>
      </c>
      <c r="B54" s="26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8">
        <f t="shared" ref="AC54:AC63" si="53">SUM(C54:AB54)</f>
        <v>0</v>
      </c>
      <c r="AD54" s="29">
        <f t="shared" ref="AD54:AD63" si="54">B54-AC54</f>
        <v>0</v>
      </c>
      <c r="AF54" s="30" t="str">
        <f>A54</f>
        <v>C-0425-KT-6313-WTX</v>
      </c>
      <c r="AG54" s="31">
        <f>B54</f>
        <v>0</v>
      </c>
      <c r="AH54" s="27">
        <f t="shared" ref="AH54:AJ63" si="55">C54</f>
        <v>0</v>
      </c>
      <c r="AI54" s="27">
        <f t="shared" si="55"/>
        <v>0</v>
      </c>
      <c r="AJ54" s="27">
        <f t="shared" si="55"/>
        <v>0</v>
      </c>
      <c r="AK54" s="27">
        <f t="shared" ref="AK54:AK63" si="56">SUM(F54:K54)</f>
        <v>0</v>
      </c>
      <c r="AL54" s="27">
        <f>O54</f>
        <v>0</v>
      </c>
      <c r="AM54" s="27">
        <f t="shared" ref="AM54:AM63" si="57">SUM(P54:W54)</f>
        <v>0</v>
      </c>
      <c r="AN54" s="27">
        <f t="shared" ref="AN54:AN63" si="58">SUM(X54:AA54)</f>
        <v>0</v>
      </c>
      <c r="AO54" s="27">
        <f>AB54</f>
        <v>0</v>
      </c>
      <c r="AP54" s="28">
        <f>SUM(AH54:AO54)</f>
        <v>0</v>
      </c>
      <c r="AQ54" s="32">
        <f t="shared" ref="AQ54:AQ63" si="59">AG54-AP54</f>
        <v>0</v>
      </c>
      <c r="AR54" s="33"/>
    </row>
    <row r="55" spans="1:54" x14ac:dyDescent="0.25">
      <c r="A55" s="35" t="s">
        <v>53</v>
      </c>
      <c r="B55" s="31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8">
        <f t="shared" si="53"/>
        <v>0</v>
      </c>
      <c r="AD55" s="29">
        <f t="shared" si="54"/>
        <v>0</v>
      </c>
      <c r="AF55" s="30" t="s">
        <v>54</v>
      </c>
      <c r="AG55" s="31">
        <f t="shared" ref="AG55:AG63" si="60">B55</f>
        <v>0</v>
      </c>
      <c r="AH55" s="27">
        <f t="shared" si="55"/>
        <v>0</v>
      </c>
      <c r="AI55" s="27">
        <f t="shared" si="55"/>
        <v>0</v>
      </c>
      <c r="AJ55" s="27">
        <f t="shared" si="55"/>
        <v>0</v>
      </c>
      <c r="AK55" s="27">
        <f t="shared" si="56"/>
        <v>0</v>
      </c>
      <c r="AL55" s="27">
        <f t="shared" ref="AL55:AL63" si="61">O55</f>
        <v>0</v>
      </c>
      <c r="AM55" s="27">
        <f t="shared" si="57"/>
        <v>0</v>
      </c>
      <c r="AN55" s="27">
        <f t="shared" si="58"/>
        <v>0</v>
      </c>
      <c r="AO55" s="27">
        <f t="shared" ref="AO55:AO63" si="62">AB55</f>
        <v>0</v>
      </c>
      <c r="AP55" s="28">
        <f t="shared" ref="AP55:AP63" si="63">SUM(AH55:AO55)</f>
        <v>0</v>
      </c>
      <c r="AQ55" s="32">
        <f t="shared" si="59"/>
        <v>0</v>
      </c>
      <c r="AR55" s="33"/>
      <c r="AS55" s="2" t="str">
        <f>B53</f>
        <v xml:space="preserve">WHITE - TEXANS	</v>
      </c>
      <c r="AT55" s="35" t="s">
        <v>70</v>
      </c>
      <c r="AU55" s="35" t="s">
        <v>56</v>
      </c>
      <c r="AV55" s="35" t="s">
        <v>58</v>
      </c>
      <c r="AW55" s="35" t="s">
        <v>60</v>
      </c>
      <c r="AX55" s="35" t="s">
        <v>62</v>
      </c>
      <c r="AY55" s="35" t="s">
        <v>64</v>
      </c>
      <c r="AZ55" s="35" t="s">
        <v>66</v>
      </c>
      <c r="BA55" s="35" t="s">
        <v>68</v>
      </c>
    </row>
    <row r="56" spans="1:54" x14ac:dyDescent="0.25">
      <c r="A56" s="35" t="s">
        <v>70</v>
      </c>
      <c r="B56" s="31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8">
        <f t="shared" si="53"/>
        <v>0</v>
      </c>
      <c r="AD56" s="29">
        <f t="shared" si="54"/>
        <v>0</v>
      </c>
      <c r="AE56" s="2" t="str">
        <f>AS55</f>
        <v xml:space="preserve">WHITE - TEXANS	</v>
      </c>
      <c r="AF56" s="30" t="s">
        <v>55</v>
      </c>
      <c r="AG56" s="31">
        <f t="shared" si="60"/>
        <v>0</v>
      </c>
      <c r="AH56" s="27">
        <f t="shared" si="55"/>
        <v>0</v>
      </c>
      <c r="AI56" s="27">
        <f t="shared" si="55"/>
        <v>0</v>
      </c>
      <c r="AJ56" s="27">
        <f t="shared" si="55"/>
        <v>0</v>
      </c>
      <c r="AK56" s="27">
        <f t="shared" si="56"/>
        <v>0</v>
      </c>
      <c r="AL56" s="27">
        <f t="shared" si="61"/>
        <v>0</v>
      </c>
      <c r="AM56" s="27">
        <f t="shared" si="57"/>
        <v>0</v>
      </c>
      <c r="AN56" s="27">
        <f t="shared" si="58"/>
        <v>0</v>
      </c>
      <c r="AO56" s="27">
        <f t="shared" si="62"/>
        <v>0</v>
      </c>
      <c r="AP56" s="28">
        <f t="shared" si="63"/>
        <v>0</v>
      </c>
      <c r="AQ56" s="32">
        <f t="shared" si="59"/>
        <v>0</v>
      </c>
      <c r="AR56" s="33"/>
      <c r="AS56" s="37" t="s">
        <v>52</v>
      </c>
      <c r="AT56" s="28">
        <f>AC56</f>
        <v>0</v>
      </c>
      <c r="AU56" s="28">
        <f>AC57</f>
        <v>4</v>
      </c>
      <c r="AV56" s="28">
        <f>AC58</f>
        <v>19</v>
      </c>
      <c r="AW56" s="28">
        <f>AC59</f>
        <v>40</v>
      </c>
      <c r="AX56" s="28">
        <f>AC60</f>
        <v>40</v>
      </c>
      <c r="AY56" s="28">
        <f>AC61</f>
        <v>27</v>
      </c>
      <c r="AZ56" s="28">
        <f>AC62</f>
        <v>14</v>
      </c>
      <c r="BA56" s="28">
        <f>AC63</f>
        <v>6</v>
      </c>
      <c r="BB56" s="39">
        <f>AC64</f>
        <v>150</v>
      </c>
    </row>
    <row r="57" spans="1:54" ht="15" x14ac:dyDescent="0.25">
      <c r="A57" s="35" t="s">
        <v>56</v>
      </c>
      <c r="B57" s="31">
        <v>4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31">
        <v>4</v>
      </c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8">
        <f t="shared" si="53"/>
        <v>4</v>
      </c>
      <c r="AD57" s="29">
        <f t="shared" si="54"/>
        <v>0</v>
      </c>
      <c r="AE57"/>
      <c r="AF57" s="30" t="s">
        <v>57</v>
      </c>
      <c r="AG57" s="31">
        <f t="shared" si="60"/>
        <v>4</v>
      </c>
      <c r="AH57" s="27">
        <f t="shared" si="55"/>
        <v>0</v>
      </c>
      <c r="AI57" s="27">
        <f t="shared" si="55"/>
        <v>0</v>
      </c>
      <c r="AJ57" s="27">
        <f t="shared" si="55"/>
        <v>0</v>
      </c>
      <c r="AK57" s="27">
        <f t="shared" si="56"/>
        <v>0</v>
      </c>
      <c r="AL57" s="27">
        <f>O57</f>
        <v>0</v>
      </c>
      <c r="AM57" s="27">
        <f t="shared" si="57"/>
        <v>4</v>
      </c>
      <c r="AN57" s="27">
        <f t="shared" si="58"/>
        <v>0</v>
      </c>
      <c r="AO57" s="27">
        <f t="shared" si="62"/>
        <v>0</v>
      </c>
      <c r="AP57" s="28">
        <f t="shared" si="63"/>
        <v>4</v>
      </c>
      <c r="AQ57" s="32">
        <f t="shared" si="59"/>
        <v>0</v>
      </c>
      <c r="AR57" s="33"/>
    </row>
    <row r="58" spans="1:54" ht="15" x14ac:dyDescent="0.25">
      <c r="A58" s="35" t="s">
        <v>58</v>
      </c>
      <c r="B58" s="31">
        <v>19</v>
      </c>
      <c r="C58" s="27"/>
      <c r="D58" s="27"/>
      <c r="E58" s="27">
        <v>2</v>
      </c>
      <c r="F58" s="27"/>
      <c r="G58" s="27"/>
      <c r="H58" s="27"/>
      <c r="I58" s="27">
        <v>3</v>
      </c>
      <c r="J58" s="27"/>
      <c r="K58" s="27"/>
      <c r="L58" s="27"/>
      <c r="M58" s="27"/>
      <c r="N58" s="27"/>
      <c r="O58" s="27"/>
      <c r="P58" s="31">
        <v>14</v>
      </c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>
        <f t="shared" si="53"/>
        <v>19</v>
      </c>
      <c r="AD58" s="29">
        <f t="shared" si="54"/>
        <v>0</v>
      </c>
      <c r="AE58"/>
      <c r="AF58" s="30" t="s">
        <v>59</v>
      </c>
      <c r="AG58" s="31">
        <f t="shared" si="60"/>
        <v>19</v>
      </c>
      <c r="AH58" s="27">
        <f t="shared" si="55"/>
        <v>0</v>
      </c>
      <c r="AI58" s="27">
        <f t="shared" si="55"/>
        <v>0</v>
      </c>
      <c r="AJ58" s="27">
        <f t="shared" si="55"/>
        <v>2</v>
      </c>
      <c r="AK58" s="27">
        <f t="shared" si="56"/>
        <v>3</v>
      </c>
      <c r="AL58" s="27">
        <f t="shared" si="61"/>
        <v>0</v>
      </c>
      <c r="AM58" s="27">
        <f t="shared" si="57"/>
        <v>14</v>
      </c>
      <c r="AN58" s="27">
        <f t="shared" si="58"/>
        <v>0</v>
      </c>
      <c r="AO58" s="27">
        <f t="shared" si="62"/>
        <v>0</v>
      </c>
      <c r="AP58" s="28">
        <f t="shared" si="63"/>
        <v>19</v>
      </c>
      <c r="AQ58" s="32">
        <f t="shared" si="59"/>
        <v>0</v>
      </c>
      <c r="AR58" s="33"/>
    </row>
    <row r="59" spans="1:54" ht="15" x14ac:dyDescent="0.25">
      <c r="A59" s="35" t="s">
        <v>60</v>
      </c>
      <c r="B59" s="31">
        <v>40</v>
      </c>
      <c r="C59" s="27">
        <v>1</v>
      </c>
      <c r="D59" s="27">
        <v>1</v>
      </c>
      <c r="E59" s="27">
        <v>4</v>
      </c>
      <c r="F59" s="27"/>
      <c r="G59" s="27"/>
      <c r="H59" s="27"/>
      <c r="I59" s="27">
        <v>6</v>
      </c>
      <c r="J59" s="27"/>
      <c r="K59" s="27"/>
      <c r="L59" s="27"/>
      <c r="M59" s="27"/>
      <c r="N59" s="27"/>
      <c r="O59" s="27"/>
      <c r="P59" s="31">
        <v>28</v>
      </c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8">
        <f t="shared" si="53"/>
        <v>40</v>
      </c>
      <c r="AD59" s="29">
        <f t="shared" si="54"/>
        <v>0</v>
      </c>
      <c r="AE59"/>
      <c r="AF59" s="30" t="s">
        <v>61</v>
      </c>
      <c r="AG59" s="31">
        <f t="shared" si="60"/>
        <v>40</v>
      </c>
      <c r="AH59" s="27">
        <f t="shared" si="55"/>
        <v>1</v>
      </c>
      <c r="AI59" s="27">
        <f t="shared" si="55"/>
        <v>1</v>
      </c>
      <c r="AJ59" s="27">
        <f t="shared" si="55"/>
        <v>4</v>
      </c>
      <c r="AK59" s="27">
        <f t="shared" si="56"/>
        <v>6</v>
      </c>
      <c r="AL59" s="27">
        <f t="shared" si="61"/>
        <v>0</v>
      </c>
      <c r="AM59" s="27">
        <f t="shared" si="57"/>
        <v>28</v>
      </c>
      <c r="AN59" s="27">
        <f t="shared" si="58"/>
        <v>0</v>
      </c>
      <c r="AO59" s="27">
        <f t="shared" si="62"/>
        <v>0</v>
      </c>
      <c r="AP59" s="28">
        <f t="shared" si="63"/>
        <v>40</v>
      </c>
      <c r="AQ59" s="32">
        <f t="shared" si="59"/>
        <v>0</v>
      </c>
      <c r="AR59" s="33"/>
    </row>
    <row r="60" spans="1:54" ht="15" x14ac:dyDescent="0.25">
      <c r="A60" s="35" t="s">
        <v>62</v>
      </c>
      <c r="B60" s="31">
        <v>40</v>
      </c>
      <c r="C60" s="27"/>
      <c r="D60" s="27">
        <v>1</v>
      </c>
      <c r="E60" s="27">
        <v>8</v>
      </c>
      <c r="F60" s="27"/>
      <c r="G60" s="27"/>
      <c r="H60" s="27"/>
      <c r="I60" s="27">
        <v>6</v>
      </c>
      <c r="J60" s="27"/>
      <c r="K60" s="27"/>
      <c r="L60" s="27"/>
      <c r="M60" s="27"/>
      <c r="N60" s="27"/>
      <c r="O60" s="27"/>
      <c r="P60" s="31">
        <v>25</v>
      </c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8">
        <f t="shared" si="53"/>
        <v>40</v>
      </c>
      <c r="AD60" s="29">
        <f t="shared" si="54"/>
        <v>0</v>
      </c>
      <c r="AE60"/>
      <c r="AF60" s="30" t="s">
        <v>63</v>
      </c>
      <c r="AG60" s="31">
        <f t="shared" si="60"/>
        <v>40</v>
      </c>
      <c r="AH60" s="27">
        <f t="shared" si="55"/>
        <v>0</v>
      </c>
      <c r="AI60" s="27">
        <f t="shared" si="55"/>
        <v>1</v>
      </c>
      <c r="AJ60" s="27">
        <f t="shared" si="55"/>
        <v>8</v>
      </c>
      <c r="AK60" s="27">
        <f t="shared" si="56"/>
        <v>6</v>
      </c>
      <c r="AL60" s="27">
        <f t="shared" si="61"/>
        <v>0</v>
      </c>
      <c r="AM60" s="27">
        <f t="shared" si="57"/>
        <v>25</v>
      </c>
      <c r="AN60" s="27">
        <f t="shared" si="58"/>
        <v>0</v>
      </c>
      <c r="AO60" s="27">
        <f t="shared" si="62"/>
        <v>0</v>
      </c>
      <c r="AP60" s="28">
        <f t="shared" si="63"/>
        <v>40</v>
      </c>
      <c r="AQ60" s="32">
        <f t="shared" si="59"/>
        <v>0</v>
      </c>
      <c r="AR60" s="33"/>
    </row>
    <row r="61" spans="1:54" x14ac:dyDescent="0.25">
      <c r="A61" s="35" t="s">
        <v>64</v>
      </c>
      <c r="B61" s="31">
        <v>27</v>
      </c>
      <c r="C61" s="27"/>
      <c r="D61" s="27"/>
      <c r="E61" s="27">
        <v>5</v>
      </c>
      <c r="F61" s="27"/>
      <c r="G61" s="27"/>
      <c r="H61" s="27"/>
      <c r="I61" s="27">
        <v>6</v>
      </c>
      <c r="J61" s="27"/>
      <c r="K61" s="27"/>
      <c r="L61" s="27"/>
      <c r="M61" s="27"/>
      <c r="N61" s="27"/>
      <c r="O61" s="27"/>
      <c r="P61" s="31">
        <v>16</v>
      </c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8">
        <f t="shared" si="53"/>
        <v>27</v>
      </c>
      <c r="AD61" s="29">
        <f t="shared" si="54"/>
        <v>0</v>
      </c>
      <c r="AE61" s="37"/>
      <c r="AF61" s="30" t="s">
        <v>65</v>
      </c>
      <c r="AG61" s="31">
        <f t="shared" si="60"/>
        <v>27</v>
      </c>
      <c r="AH61" s="27">
        <f t="shared" si="55"/>
        <v>0</v>
      </c>
      <c r="AI61" s="27">
        <f t="shared" si="55"/>
        <v>0</v>
      </c>
      <c r="AJ61" s="27">
        <f t="shared" si="55"/>
        <v>5</v>
      </c>
      <c r="AK61" s="27">
        <f t="shared" si="56"/>
        <v>6</v>
      </c>
      <c r="AL61" s="27">
        <f t="shared" si="61"/>
        <v>0</v>
      </c>
      <c r="AM61" s="27">
        <f t="shared" si="57"/>
        <v>16</v>
      </c>
      <c r="AN61" s="27">
        <f t="shared" si="58"/>
        <v>0</v>
      </c>
      <c r="AO61" s="27">
        <f t="shared" si="62"/>
        <v>0</v>
      </c>
      <c r="AP61" s="28">
        <f t="shared" si="63"/>
        <v>27</v>
      </c>
      <c r="AQ61" s="32">
        <f t="shared" si="59"/>
        <v>0</v>
      </c>
      <c r="AR61" s="33"/>
    </row>
    <row r="62" spans="1:54" x14ac:dyDescent="0.25">
      <c r="A62" s="35" t="s">
        <v>66</v>
      </c>
      <c r="B62" s="31">
        <v>14</v>
      </c>
      <c r="C62" s="27"/>
      <c r="D62" s="27"/>
      <c r="E62" s="27">
        <v>4</v>
      </c>
      <c r="F62" s="27"/>
      <c r="G62" s="27"/>
      <c r="H62" s="27"/>
      <c r="I62" s="27">
        <v>2</v>
      </c>
      <c r="J62" s="27"/>
      <c r="K62" s="27"/>
      <c r="L62" s="27"/>
      <c r="M62" s="27"/>
      <c r="N62" s="27"/>
      <c r="O62" s="27"/>
      <c r="P62" s="31">
        <v>8</v>
      </c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8">
        <f t="shared" si="53"/>
        <v>14</v>
      </c>
      <c r="AD62" s="29">
        <f t="shared" si="54"/>
        <v>0</v>
      </c>
      <c r="AE62" s="37"/>
      <c r="AF62" s="30" t="s">
        <v>67</v>
      </c>
      <c r="AG62" s="31">
        <f t="shared" si="60"/>
        <v>14</v>
      </c>
      <c r="AH62" s="27">
        <f t="shared" si="55"/>
        <v>0</v>
      </c>
      <c r="AI62" s="27">
        <f t="shared" si="55"/>
        <v>0</v>
      </c>
      <c r="AJ62" s="27">
        <f t="shared" si="55"/>
        <v>4</v>
      </c>
      <c r="AK62" s="27">
        <f t="shared" si="56"/>
        <v>2</v>
      </c>
      <c r="AL62" s="27">
        <f t="shared" si="61"/>
        <v>0</v>
      </c>
      <c r="AM62" s="27">
        <f t="shared" si="57"/>
        <v>8</v>
      </c>
      <c r="AN62" s="27">
        <f t="shared" si="58"/>
        <v>0</v>
      </c>
      <c r="AO62" s="27">
        <f t="shared" si="62"/>
        <v>0</v>
      </c>
      <c r="AP62" s="28">
        <f t="shared" si="63"/>
        <v>14</v>
      </c>
      <c r="AQ62" s="32">
        <f t="shared" si="59"/>
        <v>0</v>
      </c>
      <c r="AR62" s="33"/>
    </row>
    <row r="63" spans="1:54" x14ac:dyDescent="0.25">
      <c r="A63" s="35" t="s">
        <v>68</v>
      </c>
      <c r="B63" s="31">
        <v>6</v>
      </c>
      <c r="C63" s="27"/>
      <c r="D63" s="27"/>
      <c r="E63" s="27">
        <v>2</v>
      </c>
      <c r="F63" s="27"/>
      <c r="G63" s="27"/>
      <c r="H63" s="27"/>
      <c r="I63" s="27">
        <v>2</v>
      </c>
      <c r="J63" s="27"/>
      <c r="K63" s="27"/>
      <c r="L63" s="27"/>
      <c r="M63" s="27"/>
      <c r="N63" s="27"/>
      <c r="O63" s="27"/>
      <c r="P63" s="31">
        <v>2</v>
      </c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8">
        <f t="shared" si="53"/>
        <v>6</v>
      </c>
      <c r="AD63" s="29">
        <f t="shared" si="54"/>
        <v>0</v>
      </c>
      <c r="AE63" s="37"/>
      <c r="AF63" s="30" t="s">
        <v>69</v>
      </c>
      <c r="AG63" s="31">
        <f t="shared" si="60"/>
        <v>6</v>
      </c>
      <c r="AH63" s="27">
        <f t="shared" si="55"/>
        <v>0</v>
      </c>
      <c r="AI63" s="27">
        <f t="shared" si="55"/>
        <v>0</v>
      </c>
      <c r="AJ63" s="27">
        <f t="shared" si="55"/>
        <v>2</v>
      </c>
      <c r="AK63" s="27">
        <f t="shared" si="56"/>
        <v>2</v>
      </c>
      <c r="AL63" s="27">
        <f t="shared" si="61"/>
        <v>0</v>
      </c>
      <c r="AM63" s="27">
        <f t="shared" si="57"/>
        <v>2</v>
      </c>
      <c r="AN63" s="27">
        <f t="shared" si="58"/>
        <v>0</v>
      </c>
      <c r="AO63" s="27">
        <f t="shared" si="62"/>
        <v>0</v>
      </c>
      <c r="AP63" s="28">
        <f t="shared" si="63"/>
        <v>6</v>
      </c>
      <c r="AQ63" s="32">
        <f t="shared" si="59"/>
        <v>0</v>
      </c>
      <c r="AR63" s="33"/>
    </row>
    <row r="64" spans="1:54" x14ac:dyDescent="0.25">
      <c r="A64" s="35" t="s">
        <v>52</v>
      </c>
      <c r="B64" s="39">
        <f>SUM(B54:B63)</f>
        <v>150</v>
      </c>
      <c r="C64" s="39">
        <f t="shared" ref="C64:AC64" si="64">SUM(C54:C63)</f>
        <v>1</v>
      </c>
      <c r="D64" s="39">
        <f t="shared" si="64"/>
        <v>2</v>
      </c>
      <c r="E64" s="39">
        <f t="shared" si="64"/>
        <v>25</v>
      </c>
      <c r="F64" s="39">
        <f t="shared" si="64"/>
        <v>0</v>
      </c>
      <c r="G64" s="39">
        <f t="shared" si="64"/>
        <v>0</v>
      </c>
      <c r="H64" s="39">
        <f t="shared" si="64"/>
        <v>0</v>
      </c>
      <c r="I64" s="39">
        <f t="shared" si="64"/>
        <v>25</v>
      </c>
      <c r="J64" s="39">
        <f t="shared" si="64"/>
        <v>0</v>
      </c>
      <c r="K64" s="39">
        <f t="shared" si="64"/>
        <v>0</v>
      </c>
      <c r="L64" s="39">
        <f t="shared" ref="L64:N64" si="65">SUM(L54:L63)</f>
        <v>0</v>
      </c>
      <c r="M64" s="39">
        <f t="shared" si="65"/>
        <v>0</v>
      </c>
      <c r="N64" s="39">
        <f t="shared" si="65"/>
        <v>0</v>
      </c>
      <c r="O64" s="39">
        <f t="shared" si="64"/>
        <v>0</v>
      </c>
      <c r="P64" s="39">
        <f t="shared" si="64"/>
        <v>97</v>
      </c>
      <c r="Q64" s="39">
        <f t="shared" si="64"/>
        <v>0</v>
      </c>
      <c r="R64" s="39">
        <f t="shared" si="64"/>
        <v>0</v>
      </c>
      <c r="S64" s="39">
        <f t="shared" si="64"/>
        <v>0</v>
      </c>
      <c r="T64" s="39">
        <f t="shared" si="64"/>
        <v>0</v>
      </c>
      <c r="U64" s="39">
        <f t="shared" si="64"/>
        <v>0</v>
      </c>
      <c r="V64" s="39">
        <f t="shared" si="64"/>
        <v>0</v>
      </c>
      <c r="W64" s="39">
        <f t="shared" si="64"/>
        <v>0</v>
      </c>
      <c r="X64" s="39">
        <f t="shared" si="64"/>
        <v>0</v>
      </c>
      <c r="Y64" s="39">
        <f t="shared" si="64"/>
        <v>0</v>
      </c>
      <c r="Z64" s="39">
        <f t="shared" si="64"/>
        <v>0</v>
      </c>
      <c r="AA64" s="39">
        <f t="shared" si="64"/>
        <v>0</v>
      </c>
      <c r="AB64" s="39">
        <f t="shared" si="64"/>
        <v>0</v>
      </c>
      <c r="AC64" s="39">
        <f t="shared" si="64"/>
        <v>150</v>
      </c>
      <c r="AD64" s="31">
        <f>SUM(AD54:AD63)</f>
        <v>0</v>
      </c>
      <c r="AE64" s="37"/>
      <c r="AF64" s="30" t="s">
        <v>52</v>
      </c>
      <c r="AG64" s="39">
        <f>SUM(AG54:AG63)</f>
        <v>150</v>
      </c>
      <c r="AH64" s="39">
        <f t="shared" ref="AH64:AP64" si="66">SUM(AH54:AH63)</f>
        <v>1</v>
      </c>
      <c r="AI64" s="39">
        <f t="shared" si="66"/>
        <v>2</v>
      </c>
      <c r="AJ64" s="39">
        <f t="shared" si="66"/>
        <v>25</v>
      </c>
      <c r="AK64" s="39">
        <f t="shared" si="66"/>
        <v>25</v>
      </c>
      <c r="AL64" s="39">
        <f t="shared" si="66"/>
        <v>0</v>
      </c>
      <c r="AM64" s="39">
        <f t="shared" si="66"/>
        <v>97</v>
      </c>
      <c r="AN64" s="39">
        <f t="shared" si="66"/>
        <v>0</v>
      </c>
      <c r="AO64" s="39">
        <f t="shared" si="66"/>
        <v>0</v>
      </c>
      <c r="AP64" s="39">
        <f t="shared" si="66"/>
        <v>150</v>
      </c>
      <c r="AQ64" s="31">
        <f>SUM(AQ54:AQ63)</f>
        <v>0</v>
      </c>
      <c r="AR64" s="40"/>
    </row>
    <row r="66" spans="1:54" x14ac:dyDescent="0.2">
      <c r="B66" s="8">
        <v>100</v>
      </c>
    </row>
    <row r="67" spans="1:54" s="4" customFormat="1" ht="33.75" x14ac:dyDescent="0.25">
      <c r="A67" s="12" t="str">
        <f>$B$4</f>
        <v>NFL LS T-SHIRT</v>
      </c>
      <c r="B67" s="13" t="s">
        <v>235</v>
      </c>
      <c r="C67" s="14" t="str">
        <f t="shared" ref="C67:D67" si="67">C$11</f>
        <v>CAN - TOP</v>
      </c>
      <c r="D67" s="14" t="str">
        <f t="shared" si="67"/>
        <v>CAN - MRK</v>
      </c>
      <c r="E67" s="14" t="str">
        <f>E$11</f>
        <v>CAN - Fanatics US</v>
      </c>
      <c r="F67" s="14" t="str">
        <f t="shared" ref="F67:P67" si="68">F$11</f>
        <v>CAN - Fanatics CAN</v>
      </c>
      <c r="G67" s="14" t="str">
        <f t="shared" si="68"/>
        <v>CAN - Fanatics INT</v>
      </c>
      <c r="H67" s="14" t="str">
        <f t="shared" si="68"/>
        <v>Fanatics In-Venue</v>
      </c>
      <c r="I67" s="14" t="str">
        <f t="shared" si="68"/>
        <v>Team/Venue 1</v>
      </c>
      <c r="J67" s="14" t="str">
        <f t="shared" si="68"/>
        <v>Team/Venue 2</v>
      </c>
      <c r="K67" s="14" t="str">
        <f t="shared" si="68"/>
        <v>Team/Venue 3</v>
      </c>
      <c r="L67" s="14" t="str">
        <f t="shared" si="68"/>
        <v>Team/Venue 4</v>
      </c>
      <c r="M67" s="14" t="str">
        <f t="shared" si="68"/>
        <v>Team/Venue 5</v>
      </c>
      <c r="N67" s="14" t="str">
        <f t="shared" si="68"/>
        <v>Team/Venue 6</v>
      </c>
      <c r="O67" s="14" t="str">
        <f t="shared" si="68"/>
        <v>CAN - CONTRACTUAL</v>
      </c>
      <c r="P67" s="15" t="str">
        <f t="shared" si="68"/>
        <v>CAN - ECA</v>
      </c>
      <c r="Q67" s="15" t="s">
        <v>25</v>
      </c>
      <c r="R67" s="15" t="s">
        <v>26</v>
      </c>
      <c r="S67" s="15" t="s">
        <v>27</v>
      </c>
      <c r="T67" s="15" t="s">
        <v>28</v>
      </c>
      <c r="U67" s="15" t="s">
        <v>29</v>
      </c>
      <c r="V67" s="15" t="s">
        <v>30</v>
      </c>
      <c r="W67" s="15" t="s">
        <v>31</v>
      </c>
      <c r="X67" s="16" t="s">
        <v>32</v>
      </c>
      <c r="Y67" s="16" t="s">
        <v>33</v>
      </c>
      <c r="Z67" s="16" t="s">
        <v>34</v>
      </c>
      <c r="AA67" s="16" t="s">
        <v>35</v>
      </c>
      <c r="AB67" s="17" t="s">
        <v>36</v>
      </c>
      <c r="AC67" s="18" t="s">
        <v>37</v>
      </c>
      <c r="AD67" s="19" t="s">
        <v>38</v>
      </c>
      <c r="AF67" s="20" t="str">
        <f>A67</f>
        <v>NFL LS T-SHIRT</v>
      </c>
      <c r="AG67" s="13" t="str">
        <f>B67</f>
        <v xml:space="preserve">WHITE - VIKINGS	</v>
      </c>
      <c r="AH67" s="21" t="s">
        <v>20</v>
      </c>
      <c r="AI67" s="21" t="s">
        <v>21</v>
      </c>
      <c r="AJ67" s="21" t="s">
        <v>22</v>
      </c>
      <c r="AK67" s="21" t="s">
        <v>39</v>
      </c>
      <c r="AL67" s="14" t="s">
        <v>23</v>
      </c>
      <c r="AM67" s="22" t="s">
        <v>40</v>
      </c>
      <c r="AN67" s="23" t="s">
        <v>41</v>
      </c>
      <c r="AO67" s="24" t="s">
        <v>42</v>
      </c>
      <c r="AP67" s="18" t="s">
        <v>37</v>
      </c>
      <c r="AQ67" s="19" t="s">
        <v>38</v>
      </c>
    </row>
    <row r="68" spans="1:54" x14ac:dyDescent="0.25">
      <c r="A68" s="25" t="s">
        <v>236</v>
      </c>
      <c r="B68" s="26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8">
        <f t="shared" ref="AC68:AC77" si="69">SUM(C68:AB68)</f>
        <v>0</v>
      </c>
      <c r="AD68" s="29">
        <f t="shared" ref="AD68:AD77" si="70">B68-AC68</f>
        <v>0</v>
      </c>
      <c r="AF68" s="30" t="str">
        <f>A68</f>
        <v>C-0425-KT-6313-WXV</v>
      </c>
      <c r="AG68" s="31">
        <f>B68</f>
        <v>0</v>
      </c>
      <c r="AH68" s="27">
        <f t="shared" ref="AH68:AJ77" si="71">C68</f>
        <v>0</v>
      </c>
      <c r="AI68" s="27">
        <f t="shared" si="71"/>
        <v>0</v>
      </c>
      <c r="AJ68" s="27">
        <f t="shared" si="71"/>
        <v>0</v>
      </c>
      <c r="AK68" s="27">
        <f t="shared" ref="AK68:AK77" si="72">SUM(F68:K68)</f>
        <v>0</v>
      </c>
      <c r="AL68" s="27">
        <f>O68</f>
        <v>0</v>
      </c>
      <c r="AM68" s="27">
        <f t="shared" ref="AM68:AM77" si="73">SUM(P68:W68)</f>
        <v>0</v>
      </c>
      <c r="AN68" s="27">
        <f t="shared" ref="AN68:AN77" si="74">SUM(X68:AA68)</f>
        <v>0</v>
      </c>
      <c r="AO68" s="27">
        <f>AB68</f>
        <v>0</v>
      </c>
      <c r="AP68" s="28">
        <f>SUM(AH68:AO68)</f>
        <v>0</v>
      </c>
      <c r="AQ68" s="32">
        <f t="shared" ref="AQ68:AQ77" si="75">AG68-AP68</f>
        <v>0</v>
      </c>
      <c r="AR68" s="33"/>
    </row>
    <row r="69" spans="1:54" x14ac:dyDescent="0.25">
      <c r="A69" s="35" t="s">
        <v>53</v>
      </c>
      <c r="B69" s="31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8">
        <f t="shared" si="69"/>
        <v>0</v>
      </c>
      <c r="AD69" s="29">
        <f t="shared" si="70"/>
        <v>0</v>
      </c>
      <c r="AF69" s="30" t="s">
        <v>54</v>
      </c>
      <c r="AG69" s="31">
        <f t="shared" ref="AG69:AG77" si="76">B69</f>
        <v>0</v>
      </c>
      <c r="AH69" s="27">
        <f t="shared" si="71"/>
        <v>0</v>
      </c>
      <c r="AI69" s="27">
        <f t="shared" si="71"/>
        <v>0</v>
      </c>
      <c r="AJ69" s="27">
        <f t="shared" si="71"/>
        <v>0</v>
      </c>
      <c r="AK69" s="27">
        <f t="shared" si="72"/>
        <v>0</v>
      </c>
      <c r="AL69" s="27">
        <f t="shared" ref="AL69:AL77" si="77">O69</f>
        <v>0</v>
      </c>
      <c r="AM69" s="27">
        <f t="shared" si="73"/>
        <v>0</v>
      </c>
      <c r="AN69" s="27">
        <f t="shared" si="74"/>
        <v>0</v>
      </c>
      <c r="AO69" s="27">
        <f t="shared" ref="AO69:AO77" si="78">AB69</f>
        <v>0</v>
      </c>
      <c r="AP69" s="28">
        <f t="shared" ref="AP69:AP77" si="79">SUM(AH69:AO69)</f>
        <v>0</v>
      </c>
      <c r="AQ69" s="32">
        <f t="shared" si="75"/>
        <v>0</v>
      </c>
      <c r="AR69" s="33"/>
      <c r="AS69" s="2" t="str">
        <f>B67</f>
        <v xml:space="preserve">WHITE - VIKINGS	</v>
      </c>
      <c r="AT69" s="35" t="s">
        <v>70</v>
      </c>
      <c r="AU69" s="35" t="s">
        <v>56</v>
      </c>
      <c r="AV69" s="35" t="s">
        <v>58</v>
      </c>
      <c r="AW69" s="35" t="s">
        <v>60</v>
      </c>
      <c r="AX69" s="35" t="s">
        <v>62</v>
      </c>
      <c r="AY69" s="35" t="s">
        <v>64</v>
      </c>
      <c r="AZ69" s="35" t="s">
        <v>66</v>
      </c>
      <c r="BA69" s="35" t="s">
        <v>68</v>
      </c>
    </row>
    <row r="70" spans="1:54" x14ac:dyDescent="0.25">
      <c r="A70" s="35" t="s">
        <v>70</v>
      </c>
      <c r="B70" s="31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8">
        <f t="shared" si="69"/>
        <v>0</v>
      </c>
      <c r="AD70" s="29">
        <f t="shared" si="70"/>
        <v>0</v>
      </c>
      <c r="AE70" s="2" t="str">
        <f>AS69</f>
        <v xml:space="preserve">WHITE - VIKINGS	</v>
      </c>
      <c r="AF70" s="30" t="s">
        <v>55</v>
      </c>
      <c r="AG70" s="31">
        <f t="shared" si="76"/>
        <v>0</v>
      </c>
      <c r="AH70" s="27">
        <f t="shared" si="71"/>
        <v>0</v>
      </c>
      <c r="AI70" s="27">
        <f t="shared" si="71"/>
        <v>0</v>
      </c>
      <c r="AJ70" s="27">
        <f t="shared" si="71"/>
        <v>0</v>
      </c>
      <c r="AK70" s="27">
        <f t="shared" si="72"/>
        <v>0</v>
      </c>
      <c r="AL70" s="27">
        <f t="shared" si="77"/>
        <v>0</v>
      </c>
      <c r="AM70" s="27">
        <f t="shared" si="73"/>
        <v>0</v>
      </c>
      <c r="AN70" s="27">
        <f t="shared" si="74"/>
        <v>0</v>
      </c>
      <c r="AO70" s="27">
        <f t="shared" si="78"/>
        <v>0</v>
      </c>
      <c r="AP70" s="28">
        <f t="shared" si="79"/>
        <v>0</v>
      </c>
      <c r="AQ70" s="32">
        <f t="shared" si="75"/>
        <v>0</v>
      </c>
      <c r="AR70" s="33"/>
      <c r="AS70" s="37" t="s">
        <v>52</v>
      </c>
      <c r="AT70" s="28">
        <f>AC70</f>
        <v>0</v>
      </c>
      <c r="AU70" s="28">
        <f>AC71</f>
        <v>4</v>
      </c>
      <c r="AV70" s="28">
        <f>AC72</f>
        <v>16</v>
      </c>
      <c r="AW70" s="28">
        <f>AC73</f>
        <v>37</v>
      </c>
      <c r="AX70" s="28">
        <f>AC74</f>
        <v>37</v>
      </c>
      <c r="AY70" s="28">
        <f>AC75</f>
        <v>24</v>
      </c>
      <c r="AZ70" s="28">
        <f>AC76</f>
        <v>14</v>
      </c>
      <c r="BA70" s="28">
        <f>AC77</f>
        <v>4</v>
      </c>
      <c r="BB70" s="39">
        <f>AC78</f>
        <v>136</v>
      </c>
    </row>
    <row r="71" spans="1:54" ht="15" x14ac:dyDescent="0.25">
      <c r="A71" s="35" t="s">
        <v>56</v>
      </c>
      <c r="B71" s="31">
        <v>4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31">
        <v>4</v>
      </c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8">
        <f t="shared" si="69"/>
        <v>4</v>
      </c>
      <c r="AD71" s="29">
        <f t="shared" si="70"/>
        <v>0</v>
      </c>
      <c r="AE71"/>
      <c r="AF71" s="30" t="s">
        <v>57</v>
      </c>
      <c r="AG71" s="31">
        <f t="shared" si="76"/>
        <v>4</v>
      </c>
      <c r="AH71" s="27">
        <f t="shared" si="71"/>
        <v>0</v>
      </c>
      <c r="AI71" s="27">
        <f t="shared" si="71"/>
        <v>0</v>
      </c>
      <c r="AJ71" s="27">
        <f t="shared" si="71"/>
        <v>0</v>
      </c>
      <c r="AK71" s="27">
        <f t="shared" si="72"/>
        <v>0</v>
      </c>
      <c r="AL71" s="27">
        <f>O71</f>
        <v>0</v>
      </c>
      <c r="AM71" s="27">
        <f t="shared" si="73"/>
        <v>4</v>
      </c>
      <c r="AN71" s="27">
        <f t="shared" si="74"/>
        <v>0</v>
      </c>
      <c r="AO71" s="27">
        <f t="shared" si="78"/>
        <v>0</v>
      </c>
      <c r="AP71" s="28">
        <f t="shared" si="79"/>
        <v>4</v>
      </c>
      <c r="AQ71" s="32">
        <f t="shared" si="75"/>
        <v>0</v>
      </c>
      <c r="AR71" s="33"/>
    </row>
    <row r="72" spans="1:54" ht="15" x14ac:dyDescent="0.25">
      <c r="A72" s="35" t="s">
        <v>58</v>
      </c>
      <c r="B72" s="31">
        <v>16</v>
      </c>
      <c r="C72" s="27"/>
      <c r="D72" s="27"/>
      <c r="E72" s="27">
        <v>2</v>
      </c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31">
        <v>14</v>
      </c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8">
        <f t="shared" si="69"/>
        <v>16</v>
      </c>
      <c r="AD72" s="29">
        <f t="shared" si="70"/>
        <v>0</v>
      </c>
      <c r="AE72"/>
      <c r="AF72" s="30" t="s">
        <v>59</v>
      </c>
      <c r="AG72" s="31">
        <f t="shared" si="76"/>
        <v>16</v>
      </c>
      <c r="AH72" s="27">
        <f t="shared" si="71"/>
        <v>0</v>
      </c>
      <c r="AI72" s="27">
        <f t="shared" si="71"/>
        <v>0</v>
      </c>
      <c r="AJ72" s="27">
        <f t="shared" si="71"/>
        <v>2</v>
      </c>
      <c r="AK72" s="27">
        <f t="shared" si="72"/>
        <v>0</v>
      </c>
      <c r="AL72" s="27">
        <f t="shared" si="77"/>
        <v>0</v>
      </c>
      <c r="AM72" s="27">
        <f t="shared" si="73"/>
        <v>14</v>
      </c>
      <c r="AN72" s="27">
        <f t="shared" si="74"/>
        <v>0</v>
      </c>
      <c r="AO72" s="27">
        <f t="shared" si="78"/>
        <v>0</v>
      </c>
      <c r="AP72" s="28">
        <f t="shared" si="79"/>
        <v>16</v>
      </c>
      <c r="AQ72" s="32">
        <f t="shared" si="75"/>
        <v>0</v>
      </c>
      <c r="AR72" s="33"/>
    </row>
    <row r="73" spans="1:54" ht="15" x14ac:dyDescent="0.25">
      <c r="A73" s="35" t="s">
        <v>60</v>
      </c>
      <c r="B73" s="31">
        <v>37</v>
      </c>
      <c r="C73" s="27">
        <v>1</v>
      </c>
      <c r="D73" s="27">
        <v>1</v>
      </c>
      <c r="E73" s="27">
        <v>7</v>
      </c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31">
        <v>28</v>
      </c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8">
        <f t="shared" si="69"/>
        <v>37</v>
      </c>
      <c r="AD73" s="29">
        <f t="shared" si="70"/>
        <v>0</v>
      </c>
      <c r="AE73"/>
      <c r="AF73" s="30" t="s">
        <v>61</v>
      </c>
      <c r="AG73" s="31">
        <f t="shared" si="76"/>
        <v>37</v>
      </c>
      <c r="AH73" s="27">
        <f t="shared" si="71"/>
        <v>1</v>
      </c>
      <c r="AI73" s="27">
        <f t="shared" si="71"/>
        <v>1</v>
      </c>
      <c r="AJ73" s="27">
        <f t="shared" si="71"/>
        <v>7</v>
      </c>
      <c r="AK73" s="27">
        <f t="shared" si="72"/>
        <v>0</v>
      </c>
      <c r="AL73" s="27">
        <f t="shared" si="77"/>
        <v>0</v>
      </c>
      <c r="AM73" s="27">
        <f t="shared" si="73"/>
        <v>28</v>
      </c>
      <c r="AN73" s="27">
        <f t="shared" si="74"/>
        <v>0</v>
      </c>
      <c r="AO73" s="27">
        <f t="shared" si="78"/>
        <v>0</v>
      </c>
      <c r="AP73" s="28">
        <f t="shared" si="79"/>
        <v>37</v>
      </c>
      <c r="AQ73" s="32">
        <f t="shared" si="75"/>
        <v>0</v>
      </c>
      <c r="AR73" s="33"/>
    </row>
    <row r="74" spans="1:54" ht="15" x14ac:dyDescent="0.25">
      <c r="A74" s="35" t="s">
        <v>62</v>
      </c>
      <c r="B74" s="31">
        <v>37</v>
      </c>
      <c r="C74" s="27"/>
      <c r="D74" s="27">
        <v>1</v>
      </c>
      <c r="E74" s="27">
        <v>11</v>
      </c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31">
        <v>25</v>
      </c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8">
        <f t="shared" si="69"/>
        <v>37</v>
      </c>
      <c r="AD74" s="29">
        <f t="shared" si="70"/>
        <v>0</v>
      </c>
      <c r="AE74"/>
      <c r="AF74" s="30" t="s">
        <v>63</v>
      </c>
      <c r="AG74" s="31">
        <f t="shared" si="76"/>
        <v>37</v>
      </c>
      <c r="AH74" s="27">
        <f t="shared" si="71"/>
        <v>0</v>
      </c>
      <c r="AI74" s="27">
        <f t="shared" si="71"/>
        <v>1</v>
      </c>
      <c r="AJ74" s="27">
        <f t="shared" si="71"/>
        <v>11</v>
      </c>
      <c r="AK74" s="27">
        <f t="shared" si="72"/>
        <v>0</v>
      </c>
      <c r="AL74" s="27">
        <f t="shared" si="77"/>
        <v>0</v>
      </c>
      <c r="AM74" s="27">
        <f t="shared" si="73"/>
        <v>25</v>
      </c>
      <c r="AN74" s="27">
        <f t="shared" si="74"/>
        <v>0</v>
      </c>
      <c r="AO74" s="27">
        <f t="shared" si="78"/>
        <v>0</v>
      </c>
      <c r="AP74" s="28">
        <f t="shared" si="79"/>
        <v>37</v>
      </c>
      <c r="AQ74" s="32">
        <f t="shared" si="75"/>
        <v>0</v>
      </c>
      <c r="AR74" s="33"/>
    </row>
    <row r="75" spans="1:54" x14ac:dyDescent="0.25">
      <c r="A75" s="35" t="s">
        <v>64</v>
      </c>
      <c r="B75" s="31">
        <v>24</v>
      </c>
      <c r="C75" s="27"/>
      <c r="D75" s="27"/>
      <c r="E75" s="27">
        <v>8</v>
      </c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31">
        <v>16</v>
      </c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8">
        <f t="shared" si="69"/>
        <v>24</v>
      </c>
      <c r="AD75" s="29">
        <f t="shared" si="70"/>
        <v>0</v>
      </c>
      <c r="AE75" s="37"/>
      <c r="AF75" s="30" t="s">
        <v>65</v>
      </c>
      <c r="AG75" s="31">
        <f t="shared" si="76"/>
        <v>24</v>
      </c>
      <c r="AH75" s="27">
        <f t="shared" si="71"/>
        <v>0</v>
      </c>
      <c r="AI75" s="27">
        <f t="shared" si="71"/>
        <v>0</v>
      </c>
      <c r="AJ75" s="27">
        <f t="shared" si="71"/>
        <v>8</v>
      </c>
      <c r="AK75" s="27">
        <f t="shared" si="72"/>
        <v>0</v>
      </c>
      <c r="AL75" s="27">
        <f t="shared" si="77"/>
        <v>0</v>
      </c>
      <c r="AM75" s="27">
        <f t="shared" si="73"/>
        <v>16</v>
      </c>
      <c r="AN75" s="27">
        <f t="shared" si="74"/>
        <v>0</v>
      </c>
      <c r="AO75" s="27">
        <f t="shared" si="78"/>
        <v>0</v>
      </c>
      <c r="AP75" s="28">
        <f t="shared" si="79"/>
        <v>24</v>
      </c>
      <c r="AQ75" s="32">
        <f t="shared" si="75"/>
        <v>0</v>
      </c>
      <c r="AR75" s="33"/>
    </row>
    <row r="76" spans="1:54" x14ac:dyDescent="0.25">
      <c r="A76" s="35" t="s">
        <v>66</v>
      </c>
      <c r="B76" s="31">
        <v>14</v>
      </c>
      <c r="C76" s="27"/>
      <c r="D76" s="27"/>
      <c r="E76" s="27">
        <v>6</v>
      </c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31">
        <v>8</v>
      </c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>
        <f t="shared" si="69"/>
        <v>14</v>
      </c>
      <c r="AD76" s="29">
        <f t="shared" si="70"/>
        <v>0</v>
      </c>
      <c r="AE76" s="37"/>
      <c r="AF76" s="30" t="s">
        <v>67</v>
      </c>
      <c r="AG76" s="31">
        <f t="shared" si="76"/>
        <v>14</v>
      </c>
      <c r="AH76" s="27">
        <f t="shared" si="71"/>
        <v>0</v>
      </c>
      <c r="AI76" s="27">
        <f t="shared" si="71"/>
        <v>0</v>
      </c>
      <c r="AJ76" s="27">
        <f t="shared" si="71"/>
        <v>6</v>
      </c>
      <c r="AK76" s="27">
        <f t="shared" si="72"/>
        <v>0</v>
      </c>
      <c r="AL76" s="27">
        <f t="shared" si="77"/>
        <v>0</v>
      </c>
      <c r="AM76" s="27">
        <f t="shared" si="73"/>
        <v>8</v>
      </c>
      <c r="AN76" s="27">
        <f t="shared" si="74"/>
        <v>0</v>
      </c>
      <c r="AO76" s="27">
        <f t="shared" si="78"/>
        <v>0</v>
      </c>
      <c r="AP76" s="28">
        <f t="shared" si="79"/>
        <v>14</v>
      </c>
      <c r="AQ76" s="32">
        <f t="shared" si="75"/>
        <v>0</v>
      </c>
      <c r="AR76" s="33"/>
    </row>
    <row r="77" spans="1:54" x14ac:dyDescent="0.25">
      <c r="A77" s="35" t="s">
        <v>68</v>
      </c>
      <c r="B77" s="31">
        <v>4</v>
      </c>
      <c r="C77" s="27"/>
      <c r="D77" s="27"/>
      <c r="E77" s="27">
        <v>2</v>
      </c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31">
        <v>2</v>
      </c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8">
        <f t="shared" si="69"/>
        <v>4</v>
      </c>
      <c r="AD77" s="29">
        <f t="shared" si="70"/>
        <v>0</v>
      </c>
      <c r="AE77" s="37"/>
      <c r="AF77" s="30" t="s">
        <v>69</v>
      </c>
      <c r="AG77" s="31">
        <f t="shared" si="76"/>
        <v>4</v>
      </c>
      <c r="AH77" s="27">
        <f t="shared" si="71"/>
        <v>0</v>
      </c>
      <c r="AI77" s="27">
        <f t="shared" si="71"/>
        <v>0</v>
      </c>
      <c r="AJ77" s="27">
        <f t="shared" si="71"/>
        <v>2</v>
      </c>
      <c r="AK77" s="27">
        <f t="shared" si="72"/>
        <v>0</v>
      </c>
      <c r="AL77" s="27">
        <f t="shared" si="77"/>
        <v>0</v>
      </c>
      <c r="AM77" s="27">
        <f t="shared" si="73"/>
        <v>2</v>
      </c>
      <c r="AN77" s="27">
        <f t="shared" si="74"/>
        <v>0</v>
      </c>
      <c r="AO77" s="27">
        <f t="shared" si="78"/>
        <v>0</v>
      </c>
      <c r="AP77" s="28">
        <f t="shared" si="79"/>
        <v>4</v>
      </c>
      <c r="AQ77" s="32">
        <f t="shared" si="75"/>
        <v>0</v>
      </c>
      <c r="AR77" s="33"/>
    </row>
    <row r="78" spans="1:54" x14ac:dyDescent="0.25">
      <c r="A78" s="35" t="s">
        <v>52</v>
      </c>
      <c r="B78" s="39">
        <f>SUM(B68:B77)</f>
        <v>136</v>
      </c>
      <c r="C78" s="39">
        <f t="shared" ref="C78:AC78" si="80">SUM(C68:C77)</f>
        <v>1</v>
      </c>
      <c r="D78" s="39">
        <f t="shared" si="80"/>
        <v>2</v>
      </c>
      <c r="E78" s="39">
        <f t="shared" si="80"/>
        <v>36</v>
      </c>
      <c r="F78" s="39">
        <f t="shared" si="80"/>
        <v>0</v>
      </c>
      <c r="G78" s="39">
        <f t="shared" si="80"/>
        <v>0</v>
      </c>
      <c r="H78" s="39">
        <f t="shared" si="80"/>
        <v>0</v>
      </c>
      <c r="I78" s="39">
        <f t="shared" si="80"/>
        <v>0</v>
      </c>
      <c r="J78" s="39">
        <f t="shared" si="80"/>
        <v>0</v>
      </c>
      <c r="K78" s="39">
        <f t="shared" si="80"/>
        <v>0</v>
      </c>
      <c r="L78" s="39">
        <f t="shared" ref="L78:N78" si="81">SUM(L68:L77)</f>
        <v>0</v>
      </c>
      <c r="M78" s="39">
        <f t="shared" si="81"/>
        <v>0</v>
      </c>
      <c r="N78" s="39">
        <f t="shared" si="81"/>
        <v>0</v>
      </c>
      <c r="O78" s="39">
        <f t="shared" si="80"/>
        <v>0</v>
      </c>
      <c r="P78" s="39">
        <f t="shared" si="80"/>
        <v>97</v>
      </c>
      <c r="Q78" s="39">
        <f t="shared" si="80"/>
        <v>0</v>
      </c>
      <c r="R78" s="39">
        <f t="shared" si="80"/>
        <v>0</v>
      </c>
      <c r="S78" s="39">
        <f t="shared" si="80"/>
        <v>0</v>
      </c>
      <c r="T78" s="39">
        <f t="shared" si="80"/>
        <v>0</v>
      </c>
      <c r="U78" s="39">
        <f t="shared" si="80"/>
        <v>0</v>
      </c>
      <c r="V78" s="39">
        <f t="shared" si="80"/>
        <v>0</v>
      </c>
      <c r="W78" s="39">
        <f t="shared" si="80"/>
        <v>0</v>
      </c>
      <c r="X78" s="39">
        <f t="shared" si="80"/>
        <v>0</v>
      </c>
      <c r="Y78" s="39">
        <f t="shared" si="80"/>
        <v>0</v>
      </c>
      <c r="Z78" s="39">
        <f t="shared" si="80"/>
        <v>0</v>
      </c>
      <c r="AA78" s="39">
        <f t="shared" si="80"/>
        <v>0</v>
      </c>
      <c r="AB78" s="39">
        <f t="shared" si="80"/>
        <v>0</v>
      </c>
      <c r="AC78" s="39">
        <f t="shared" si="80"/>
        <v>136</v>
      </c>
      <c r="AD78" s="31">
        <f>SUM(AD68:AD77)</f>
        <v>0</v>
      </c>
      <c r="AE78" s="37"/>
      <c r="AF78" s="30" t="s">
        <v>52</v>
      </c>
      <c r="AG78" s="39">
        <f>SUM(AG68:AG77)</f>
        <v>136</v>
      </c>
      <c r="AH78" s="39">
        <f t="shared" ref="AH78:AP78" si="82">SUM(AH68:AH77)</f>
        <v>1</v>
      </c>
      <c r="AI78" s="39">
        <f t="shared" si="82"/>
        <v>2</v>
      </c>
      <c r="AJ78" s="39">
        <f t="shared" si="82"/>
        <v>36</v>
      </c>
      <c r="AK78" s="39">
        <f t="shared" si="82"/>
        <v>0</v>
      </c>
      <c r="AL78" s="39">
        <f t="shared" si="82"/>
        <v>0</v>
      </c>
      <c r="AM78" s="39">
        <f t="shared" si="82"/>
        <v>97</v>
      </c>
      <c r="AN78" s="39">
        <f t="shared" si="82"/>
        <v>0</v>
      </c>
      <c r="AO78" s="39">
        <f t="shared" si="82"/>
        <v>0</v>
      </c>
      <c r="AP78" s="39">
        <f t="shared" si="82"/>
        <v>136</v>
      </c>
      <c r="AQ78" s="31">
        <f>SUM(AQ68:AQ77)</f>
        <v>0</v>
      </c>
      <c r="AR78" s="40"/>
    </row>
    <row r="80" spans="1:54" x14ac:dyDescent="0.2">
      <c r="B80" s="8">
        <v>100</v>
      </c>
    </row>
    <row r="81" spans="1:54" s="4" customFormat="1" ht="33.75" x14ac:dyDescent="0.25">
      <c r="A81" s="12" t="str">
        <f>$B$4</f>
        <v>NFL LS T-SHIRT</v>
      </c>
      <c r="B81" s="13" t="s">
        <v>237</v>
      </c>
      <c r="C81" s="14" t="str">
        <f t="shared" ref="C81:D81" si="83">C$11</f>
        <v>CAN - TOP</v>
      </c>
      <c r="D81" s="14" t="str">
        <f t="shared" si="83"/>
        <v>CAN - MRK</v>
      </c>
      <c r="E81" s="14" t="str">
        <f>E$11</f>
        <v>CAN - Fanatics US</v>
      </c>
      <c r="F81" s="14" t="str">
        <f t="shared" ref="F81:P81" si="84">F$11</f>
        <v>CAN - Fanatics CAN</v>
      </c>
      <c r="G81" s="14" t="str">
        <f t="shared" si="84"/>
        <v>CAN - Fanatics INT</v>
      </c>
      <c r="H81" s="14" t="str">
        <f t="shared" si="84"/>
        <v>Fanatics In-Venue</v>
      </c>
      <c r="I81" s="14" t="str">
        <f t="shared" si="84"/>
        <v>Team/Venue 1</v>
      </c>
      <c r="J81" s="14" t="str">
        <f t="shared" si="84"/>
        <v>Team/Venue 2</v>
      </c>
      <c r="K81" s="14" t="str">
        <f t="shared" si="84"/>
        <v>Team/Venue 3</v>
      </c>
      <c r="L81" s="14" t="str">
        <f t="shared" si="84"/>
        <v>Team/Venue 4</v>
      </c>
      <c r="M81" s="14" t="str">
        <f t="shared" si="84"/>
        <v>Team/Venue 5</v>
      </c>
      <c r="N81" s="14" t="str">
        <f t="shared" si="84"/>
        <v>Team/Venue 6</v>
      </c>
      <c r="O81" s="14" t="str">
        <f t="shared" si="84"/>
        <v>CAN - CONTRACTUAL</v>
      </c>
      <c r="P81" s="15" t="str">
        <f t="shared" si="84"/>
        <v>CAN - ECA</v>
      </c>
      <c r="Q81" s="15" t="s">
        <v>25</v>
      </c>
      <c r="R81" s="15" t="s">
        <v>26</v>
      </c>
      <c r="S81" s="15" t="s">
        <v>27</v>
      </c>
      <c r="T81" s="15" t="s">
        <v>28</v>
      </c>
      <c r="U81" s="15" t="s">
        <v>29</v>
      </c>
      <c r="V81" s="15" t="s">
        <v>30</v>
      </c>
      <c r="W81" s="15" t="s">
        <v>31</v>
      </c>
      <c r="X81" s="16" t="s">
        <v>32</v>
      </c>
      <c r="Y81" s="16" t="s">
        <v>33</v>
      </c>
      <c r="Z81" s="16" t="s">
        <v>34</v>
      </c>
      <c r="AA81" s="16" t="s">
        <v>35</v>
      </c>
      <c r="AB81" s="17" t="s">
        <v>36</v>
      </c>
      <c r="AC81" s="18" t="s">
        <v>37</v>
      </c>
      <c r="AD81" s="19" t="s">
        <v>38</v>
      </c>
      <c r="AF81" s="20" t="str">
        <f>A81</f>
        <v>NFL LS T-SHIRT</v>
      </c>
      <c r="AG81" s="13" t="str">
        <f>B81</f>
        <v xml:space="preserve">WHITE - GIANTS	</v>
      </c>
      <c r="AH81" s="21" t="s">
        <v>20</v>
      </c>
      <c r="AI81" s="21" t="s">
        <v>21</v>
      </c>
      <c r="AJ81" s="21" t="s">
        <v>22</v>
      </c>
      <c r="AK81" s="21" t="s">
        <v>39</v>
      </c>
      <c r="AL81" s="14" t="s">
        <v>23</v>
      </c>
      <c r="AM81" s="22" t="s">
        <v>40</v>
      </c>
      <c r="AN81" s="23" t="s">
        <v>41</v>
      </c>
      <c r="AO81" s="24" t="s">
        <v>42</v>
      </c>
      <c r="AP81" s="18" t="s">
        <v>37</v>
      </c>
      <c r="AQ81" s="19" t="s">
        <v>38</v>
      </c>
    </row>
    <row r="82" spans="1:54" x14ac:dyDescent="0.25">
      <c r="A82" s="25" t="s">
        <v>238</v>
      </c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8">
        <f t="shared" ref="AC82:AC91" si="85">SUM(C82:AB82)</f>
        <v>0</v>
      </c>
      <c r="AD82" s="29">
        <f t="shared" ref="AD82:AD83" si="86">B82-AC82</f>
        <v>0</v>
      </c>
      <c r="AF82" s="30" t="str">
        <f>A82</f>
        <v>C-0425-KT-6313-WIS</v>
      </c>
      <c r="AG82" s="31">
        <f>B82</f>
        <v>0</v>
      </c>
      <c r="AH82" s="27">
        <f t="shared" ref="AH82:AJ91" si="87">C82</f>
        <v>0</v>
      </c>
      <c r="AI82" s="27">
        <f t="shared" si="87"/>
        <v>0</v>
      </c>
      <c r="AJ82" s="27">
        <f t="shared" si="87"/>
        <v>0</v>
      </c>
      <c r="AK82" s="27">
        <f t="shared" ref="AK82:AK91" si="88">SUM(F82:K82)</f>
        <v>0</v>
      </c>
      <c r="AL82" s="27">
        <f>O82</f>
        <v>0</v>
      </c>
      <c r="AM82" s="27">
        <f t="shared" ref="AM82:AM91" si="89">SUM(P82:W82)</f>
        <v>0</v>
      </c>
      <c r="AN82" s="27">
        <f t="shared" ref="AN82:AN91" si="90">SUM(X82:AA82)</f>
        <v>0</v>
      </c>
      <c r="AO82" s="27">
        <f>AB82</f>
        <v>0</v>
      </c>
      <c r="AP82" s="28">
        <f>SUM(AH82:AO82)</f>
        <v>0</v>
      </c>
      <c r="AQ82" s="32">
        <f t="shared" ref="AQ82:AQ91" si="91">AG82-AP82</f>
        <v>0</v>
      </c>
      <c r="AR82" s="33"/>
    </row>
    <row r="83" spans="1:54" x14ac:dyDescent="0.25">
      <c r="A83" s="35" t="s">
        <v>53</v>
      </c>
      <c r="B83" s="31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8">
        <f t="shared" si="85"/>
        <v>0</v>
      </c>
      <c r="AD83" s="29">
        <f t="shared" si="86"/>
        <v>0</v>
      </c>
      <c r="AF83" s="30" t="s">
        <v>54</v>
      </c>
      <c r="AG83" s="31">
        <f t="shared" ref="AG83:AG91" si="92">B83</f>
        <v>0</v>
      </c>
      <c r="AH83" s="27">
        <f t="shared" si="87"/>
        <v>0</v>
      </c>
      <c r="AI83" s="27">
        <f t="shared" si="87"/>
        <v>0</v>
      </c>
      <c r="AJ83" s="27">
        <f t="shared" si="87"/>
        <v>0</v>
      </c>
      <c r="AK83" s="27">
        <f t="shared" si="88"/>
        <v>0</v>
      </c>
      <c r="AL83" s="27">
        <f t="shared" ref="AL83:AL91" si="93">O83</f>
        <v>0</v>
      </c>
      <c r="AM83" s="27">
        <f t="shared" si="89"/>
        <v>0</v>
      </c>
      <c r="AN83" s="27">
        <f t="shared" si="90"/>
        <v>0</v>
      </c>
      <c r="AO83" s="27">
        <f t="shared" ref="AO83:AO91" si="94">AB83</f>
        <v>0</v>
      </c>
      <c r="AP83" s="28">
        <f t="shared" ref="AP83:AP91" si="95">SUM(AH83:AO83)</f>
        <v>0</v>
      </c>
      <c r="AQ83" s="32">
        <f t="shared" si="91"/>
        <v>0</v>
      </c>
      <c r="AR83" s="33"/>
      <c r="AS83" s="2" t="str">
        <f>B81</f>
        <v xml:space="preserve">WHITE - GIANTS	</v>
      </c>
      <c r="AT83" s="35" t="s">
        <v>70</v>
      </c>
      <c r="AU83" s="35" t="s">
        <v>56</v>
      </c>
      <c r="AV83" s="35" t="s">
        <v>58</v>
      </c>
      <c r="AW83" s="35" t="s">
        <v>60</v>
      </c>
      <c r="AX83" s="35" t="s">
        <v>62</v>
      </c>
      <c r="AY83" s="35" t="s">
        <v>64</v>
      </c>
      <c r="AZ83" s="35" t="s">
        <v>66</v>
      </c>
      <c r="BA83" s="35" t="s">
        <v>68</v>
      </c>
    </row>
    <row r="84" spans="1:54" x14ac:dyDescent="0.25">
      <c r="A84" s="35" t="s">
        <v>70</v>
      </c>
      <c r="B84" s="31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8">
        <f t="shared" si="85"/>
        <v>0</v>
      </c>
      <c r="AD84" s="29">
        <f t="shared" ref="AD84:AD91" si="96">B84-AC84</f>
        <v>0</v>
      </c>
      <c r="AE84" s="2" t="str">
        <f>AS83</f>
        <v xml:space="preserve">WHITE - GIANTS	</v>
      </c>
      <c r="AF84" s="30" t="s">
        <v>55</v>
      </c>
      <c r="AG84" s="31">
        <f t="shared" si="92"/>
        <v>0</v>
      </c>
      <c r="AH84" s="27">
        <f t="shared" si="87"/>
        <v>0</v>
      </c>
      <c r="AI84" s="27">
        <f t="shared" si="87"/>
        <v>0</v>
      </c>
      <c r="AJ84" s="27">
        <f t="shared" si="87"/>
        <v>0</v>
      </c>
      <c r="AK84" s="27">
        <f t="shared" si="88"/>
        <v>0</v>
      </c>
      <c r="AL84" s="27">
        <f t="shared" si="93"/>
        <v>0</v>
      </c>
      <c r="AM84" s="27">
        <f t="shared" si="89"/>
        <v>0</v>
      </c>
      <c r="AN84" s="27">
        <f t="shared" si="90"/>
        <v>0</v>
      </c>
      <c r="AO84" s="27">
        <f t="shared" si="94"/>
        <v>0</v>
      </c>
      <c r="AP84" s="28">
        <f t="shared" si="95"/>
        <v>0</v>
      </c>
      <c r="AQ84" s="32">
        <f t="shared" si="91"/>
        <v>0</v>
      </c>
      <c r="AR84" s="33"/>
      <c r="AS84" s="37" t="s">
        <v>52</v>
      </c>
      <c r="AT84" s="28">
        <f>AC84</f>
        <v>0</v>
      </c>
      <c r="AU84" s="28">
        <f>AC85</f>
        <v>4</v>
      </c>
      <c r="AV84" s="28">
        <f>AC86</f>
        <v>16</v>
      </c>
      <c r="AW84" s="28">
        <f>AC87</f>
        <v>34</v>
      </c>
      <c r="AX84" s="28">
        <f>AC88</f>
        <v>33</v>
      </c>
      <c r="AY84" s="28">
        <f>AC89</f>
        <v>22</v>
      </c>
      <c r="AZ84" s="28">
        <f>AC90</f>
        <v>12</v>
      </c>
      <c r="BA84" s="28">
        <f>AC91</f>
        <v>4</v>
      </c>
      <c r="BB84" s="39">
        <f>AC92</f>
        <v>125</v>
      </c>
    </row>
    <row r="85" spans="1:54" ht="15" x14ac:dyDescent="0.25">
      <c r="A85" s="35" t="s">
        <v>56</v>
      </c>
      <c r="B85" s="31">
        <v>4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31">
        <v>4</v>
      </c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8">
        <f t="shared" si="85"/>
        <v>4</v>
      </c>
      <c r="AD85" s="29">
        <f t="shared" si="96"/>
        <v>0</v>
      </c>
      <c r="AE85"/>
      <c r="AF85" s="30" t="s">
        <v>57</v>
      </c>
      <c r="AG85" s="31">
        <f t="shared" si="92"/>
        <v>4</v>
      </c>
      <c r="AH85" s="27">
        <f t="shared" si="87"/>
        <v>0</v>
      </c>
      <c r="AI85" s="27">
        <f t="shared" si="87"/>
        <v>0</v>
      </c>
      <c r="AJ85" s="27">
        <f t="shared" si="87"/>
        <v>0</v>
      </c>
      <c r="AK85" s="27">
        <f t="shared" si="88"/>
        <v>0</v>
      </c>
      <c r="AL85" s="27">
        <f>O85</f>
        <v>0</v>
      </c>
      <c r="AM85" s="27">
        <f t="shared" si="89"/>
        <v>4</v>
      </c>
      <c r="AN85" s="27">
        <f t="shared" si="90"/>
        <v>0</v>
      </c>
      <c r="AO85" s="27">
        <f t="shared" si="94"/>
        <v>0</v>
      </c>
      <c r="AP85" s="28">
        <f t="shared" si="95"/>
        <v>4</v>
      </c>
      <c r="AQ85" s="32">
        <f t="shared" si="91"/>
        <v>0</v>
      </c>
      <c r="AR85" s="33"/>
    </row>
    <row r="86" spans="1:54" ht="15" x14ac:dyDescent="0.25">
      <c r="A86" s="35" t="s">
        <v>58</v>
      </c>
      <c r="B86" s="31">
        <v>16</v>
      </c>
      <c r="C86" s="27"/>
      <c r="D86" s="27"/>
      <c r="E86" s="27">
        <v>2</v>
      </c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31">
        <v>14</v>
      </c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8">
        <f t="shared" si="85"/>
        <v>16</v>
      </c>
      <c r="AD86" s="29">
        <f t="shared" si="96"/>
        <v>0</v>
      </c>
      <c r="AE86"/>
      <c r="AF86" s="30" t="s">
        <v>59</v>
      </c>
      <c r="AG86" s="31">
        <f t="shared" si="92"/>
        <v>16</v>
      </c>
      <c r="AH86" s="27">
        <f t="shared" si="87"/>
        <v>0</v>
      </c>
      <c r="AI86" s="27">
        <f t="shared" si="87"/>
        <v>0</v>
      </c>
      <c r="AJ86" s="27">
        <f t="shared" si="87"/>
        <v>2</v>
      </c>
      <c r="AK86" s="27">
        <f t="shared" si="88"/>
        <v>0</v>
      </c>
      <c r="AL86" s="27">
        <f t="shared" si="93"/>
        <v>0</v>
      </c>
      <c r="AM86" s="27">
        <f t="shared" si="89"/>
        <v>14</v>
      </c>
      <c r="AN86" s="27">
        <f t="shared" si="90"/>
        <v>0</v>
      </c>
      <c r="AO86" s="27">
        <f t="shared" si="94"/>
        <v>0</v>
      </c>
      <c r="AP86" s="28">
        <f t="shared" si="95"/>
        <v>16</v>
      </c>
      <c r="AQ86" s="32">
        <f t="shared" si="91"/>
        <v>0</v>
      </c>
      <c r="AR86" s="33"/>
    </row>
    <row r="87" spans="1:54" ht="15" x14ac:dyDescent="0.25">
      <c r="A87" s="35" t="s">
        <v>60</v>
      </c>
      <c r="B87" s="31">
        <v>34</v>
      </c>
      <c r="C87" s="27">
        <v>1</v>
      </c>
      <c r="D87" s="27">
        <v>1</v>
      </c>
      <c r="E87" s="27">
        <v>4</v>
      </c>
      <c r="F87" s="27"/>
      <c r="G87" s="27"/>
      <c r="H87" s="27"/>
      <c r="I87" s="27"/>
      <c r="J87" s="27"/>
      <c r="K87" s="27"/>
      <c r="L87" s="27"/>
      <c r="M87" s="27"/>
      <c r="N87" s="27"/>
      <c r="O87" s="27">
        <v>1</v>
      </c>
      <c r="P87" s="31">
        <v>27</v>
      </c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8">
        <f t="shared" si="85"/>
        <v>34</v>
      </c>
      <c r="AD87" s="29">
        <f t="shared" si="96"/>
        <v>0</v>
      </c>
      <c r="AE87"/>
      <c r="AF87" s="30" t="s">
        <v>61</v>
      </c>
      <c r="AG87" s="31">
        <f t="shared" si="92"/>
        <v>34</v>
      </c>
      <c r="AH87" s="27">
        <f t="shared" si="87"/>
        <v>1</v>
      </c>
      <c r="AI87" s="27">
        <f t="shared" si="87"/>
        <v>1</v>
      </c>
      <c r="AJ87" s="27">
        <f t="shared" si="87"/>
        <v>4</v>
      </c>
      <c r="AK87" s="27">
        <f t="shared" si="88"/>
        <v>0</v>
      </c>
      <c r="AL87" s="27">
        <f t="shared" si="93"/>
        <v>1</v>
      </c>
      <c r="AM87" s="27">
        <f t="shared" si="89"/>
        <v>27</v>
      </c>
      <c r="AN87" s="27">
        <f t="shared" si="90"/>
        <v>0</v>
      </c>
      <c r="AO87" s="27">
        <f t="shared" si="94"/>
        <v>0</v>
      </c>
      <c r="AP87" s="28">
        <f t="shared" si="95"/>
        <v>34</v>
      </c>
      <c r="AQ87" s="32">
        <f t="shared" si="91"/>
        <v>0</v>
      </c>
      <c r="AR87" s="33"/>
    </row>
    <row r="88" spans="1:54" ht="15" x14ac:dyDescent="0.25">
      <c r="A88" s="35" t="s">
        <v>62</v>
      </c>
      <c r="B88" s="31">
        <v>33</v>
      </c>
      <c r="C88" s="27"/>
      <c r="D88" s="27">
        <v>1</v>
      </c>
      <c r="E88" s="27">
        <v>7</v>
      </c>
      <c r="F88" s="27"/>
      <c r="G88" s="27"/>
      <c r="H88" s="27"/>
      <c r="I88" s="27"/>
      <c r="J88" s="27"/>
      <c r="K88" s="27"/>
      <c r="L88" s="27"/>
      <c r="M88" s="27"/>
      <c r="N88" s="27"/>
      <c r="O88" s="27">
        <v>1</v>
      </c>
      <c r="P88" s="31">
        <v>24</v>
      </c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8">
        <f t="shared" si="85"/>
        <v>33</v>
      </c>
      <c r="AD88" s="29">
        <f t="shared" si="96"/>
        <v>0</v>
      </c>
      <c r="AE88"/>
      <c r="AF88" s="30" t="s">
        <v>63</v>
      </c>
      <c r="AG88" s="31">
        <f t="shared" si="92"/>
        <v>33</v>
      </c>
      <c r="AH88" s="27">
        <f t="shared" si="87"/>
        <v>0</v>
      </c>
      <c r="AI88" s="27">
        <f t="shared" si="87"/>
        <v>1</v>
      </c>
      <c r="AJ88" s="27">
        <f t="shared" si="87"/>
        <v>7</v>
      </c>
      <c r="AK88" s="27">
        <f t="shared" si="88"/>
        <v>0</v>
      </c>
      <c r="AL88" s="27">
        <f t="shared" si="93"/>
        <v>1</v>
      </c>
      <c r="AM88" s="27">
        <f t="shared" si="89"/>
        <v>24</v>
      </c>
      <c r="AN88" s="27">
        <f t="shared" si="90"/>
        <v>0</v>
      </c>
      <c r="AO88" s="27">
        <f t="shared" si="94"/>
        <v>0</v>
      </c>
      <c r="AP88" s="28">
        <f t="shared" si="95"/>
        <v>33</v>
      </c>
      <c r="AQ88" s="32">
        <f t="shared" si="91"/>
        <v>0</v>
      </c>
      <c r="AR88" s="33"/>
    </row>
    <row r="89" spans="1:54" x14ac:dyDescent="0.25">
      <c r="A89" s="35" t="s">
        <v>64</v>
      </c>
      <c r="B89" s="31">
        <v>22</v>
      </c>
      <c r="C89" s="27"/>
      <c r="D89" s="27"/>
      <c r="E89" s="27">
        <v>6</v>
      </c>
      <c r="F89" s="27"/>
      <c r="G89" s="27"/>
      <c r="H89" s="27"/>
      <c r="I89" s="27"/>
      <c r="J89" s="27"/>
      <c r="K89" s="27"/>
      <c r="L89" s="27"/>
      <c r="M89" s="27"/>
      <c r="N89" s="27"/>
      <c r="O89" s="27">
        <v>1</v>
      </c>
      <c r="P89" s="31">
        <v>15</v>
      </c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8">
        <f t="shared" si="85"/>
        <v>22</v>
      </c>
      <c r="AD89" s="29">
        <f t="shared" si="96"/>
        <v>0</v>
      </c>
      <c r="AE89" s="37"/>
      <c r="AF89" s="30" t="s">
        <v>65</v>
      </c>
      <c r="AG89" s="31">
        <f t="shared" si="92"/>
        <v>22</v>
      </c>
      <c r="AH89" s="27">
        <f t="shared" si="87"/>
        <v>0</v>
      </c>
      <c r="AI89" s="27">
        <f t="shared" si="87"/>
        <v>0</v>
      </c>
      <c r="AJ89" s="27">
        <f t="shared" si="87"/>
        <v>6</v>
      </c>
      <c r="AK89" s="27">
        <f t="shared" si="88"/>
        <v>0</v>
      </c>
      <c r="AL89" s="27">
        <f t="shared" si="93"/>
        <v>1</v>
      </c>
      <c r="AM89" s="27">
        <f t="shared" si="89"/>
        <v>15</v>
      </c>
      <c r="AN89" s="27">
        <f t="shared" si="90"/>
        <v>0</v>
      </c>
      <c r="AO89" s="27">
        <f t="shared" si="94"/>
        <v>0</v>
      </c>
      <c r="AP89" s="28">
        <f t="shared" si="95"/>
        <v>22</v>
      </c>
      <c r="AQ89" s="32">
        <f t="shared" si="91"/>
        <v>0</v>
      </c>
      <c r="AR89" s="33"/>
    </row>
    <row r="90" spans="1:54" x14ac:dyDescent="0.25">
      <c r="A90" s="35" t="s">
        <v>66</v>
      </c>
      <c r="B90" s="31">
        <v>12</v>
      </c>
      <c r="C90" s="27"/>
      <c r="D90" s="27"/>
      <c r="E90" s="27">
        <v>4</v>
      </c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31">
        <v>8</v>
      </c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8">
        <f t="shared" si="85"/>
        <v>12</v>
      </c>
      <c r="AD90" s="29">
        <f t="shared" si="96"/>
        <v>0</v>
      </c>
      <c r="AE90" s="37"/>
      <c r="AF90" s="30" t="s">
        <v>67</v>
      </c>
      <c r="AG90" s="31">
        <f t="shared" si="92"/>
        <v>12</v>
      </c>
      <c r="AH90" s="27">
        <f t="shared" si="87"/>
        <v>0</v>
      </c>
      <c r="AI90" s="27">
        <f t="shared" si="87"/>
        <v>0</v>
      </c>
      <c r="AJ90" s="27">
        <f t="shared" si="87"/>
        <v>4</v>
      </c>
      <c r="AK90" s="27">
        <f t="shared" si="88"/>
        <v>0</v>
      </c>
      <c r="AL90" s="27">
        <f t="shared" si="93"/>
        <v>0</v>
      </c>
      <c r="AM90" s="27">
        <f t="shared" si="89"/>
        <v>8</v>
      </c>
      <c r="AN90" s="27">
        <f t="shared" si="90"/>
        <v>0</v>
      </c>
      <c r="AO90" s="27">
        <f t="shared" si="94"/>
        <v>0</v>
      </c>
      <c r="AP90" s="28">
        <f t="shared" si="95"/>
        <v>12</v>
      </c>
      <c r="AQ90" s="32">
        <f t="shared" si="91"/>
        <v>0</v>
      </c>
      <c r="AR90" s="33"/>
    </row>
    <row r="91" spans="1:54" x14ac:dyDescent="0.25">
      <c r="A91" s="35" t="s">
        <v>68</v>
      </c>
      <c r="B91" s="31">
        <v>4</v>
      </c>
      <c r="C91" s="27"/>
      <c r="D91" s="27"/>
      <c r="E91" s="27">
        <v>2</v>
      </c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31">
        <v>2</v>
      </c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8">
        <f t="shared" si="85"/>
        <v>4</v>
      </c>
      <c r="AD91" s="29">
        <f t="shared" si="96"/>
        <v>0</v>
      </c>
      <c r="AE91" s="37"/>
      <c r="AF91" s="30" t="s">
        <v>69</v>
      </c>
      <c r="AG91" s="31">
        <f t="shared" si="92"/>
        <v>4</v>
      </c>
      <c r="AH91" s="27">
        <f t="shared" si="87"/>
        <v>0</v>
      </c>
      <c r="AI91" s="27">
        <f t="shared" si="87"/>
        <v>0</v>
      </c>
      <c r="AJ91" s="27">
        <f t="shared" si="87"/>
        <v>2</v>
      </c>
      <c r="AK91" s="27">
        <f t="shared" si="88"/>
        <v>0</v>
      </c>
      <c r="AL91" s="27">
        <f t="shared" si="93"/>
        <v>0</v>
      </c>
      <c r="AM91" s="27">
        <f t="shared" si="89"/>
        <v>2</v>
      </c>
      <c r="AN91" s="27">
        <f t="shared" si="90"/>
        <v>0</v>
      </c>
      <c r="AO91" s="27">
        <f t="shared" si="94"/>
        <v>0</v>
      </c>
      <c r="AP91" s="28">
        <f t="shared" si="95"/>
        <v>4</v>
      </c>
      <c r="AQ91" s="32">
        <f t="shared" si="91"/>
        <v>0</v>
      </c>
      <c r="AR91" s="33"/>
    </row>
    <row r="92" spans="1:54" x14ac:dyDescent="0.25">
      <c r="A92" s="35" t="s">
        <v>52</v>
      </c>
      <c r="B92" s="39">
        <f>SUM(B82:B91)</f>
        <v>125</v>
      </c>
      <c r="C92" s="39">
        <f t="shared" ref="C92:AC92" si="97">SUM(C82:C91)</f>
        <v>1</v>
      </c>
      <c r="D92" s="39">
        <f t="shared" si="97"/>
        <v>2</v>
      </c>
      <c r="E92" s="39">
        <f t="shared" si="97"/>
        <v>25</v>
      </c>
      <c r="F92" s="39">
        <f t="shared" si="97"/>
        <v>0</v>
      </c>
      <c r="G92" s="39">
        <f t="shared" si="97"/>
        <v>0</v>
      </c>
      <c r="H92" s="39">
        <f t="shared" si="97"/>
        <v>0</v>
      </c>
      <c r="I92" s="39">
        <f t="shared" si="97"/>
        <v>0</v>
      </c>
      <c r="J92" s="39">
        <f t="shared" si="97"/>
        <v>0</v>
      </c>
      <c r="K92" s="39">
        <f t="shared" si="97"/>
        <v>0</v>
      </c>
      <c r="L92" s="39">
        <f t="shared" ref="L92:N92" si="98">SUM(L82:L91)</f>
        <v>0</v>
      </c>
      <c r="M92" s="39">
        <f t="shared" si="98"/>
        <v>0</v>
      </c>
      <c r="N92" s="39">
        <f t="shared" si="98"/>
        <v>0</v>
      </c>
      <c r="O92" s="39">
        <f t="shared" si="97"/>
        <v>3</v>
      </c>
      <c r="P92" s="39">
        <f t="shared" si="97"/>
        <v>94</v>
      </c>
      <c r="Q92" s="39">
        <f t="shared" si="97"/>
        <v>0</v>
      </c>
      <c r="R92" s="39">
        <f t="shared" si="97"/>
        <v>0</v>
      </c>
      <c r="S92" s="39">
        <f t="shared" si="97"/>
        <v>0</v>
      </c>
      <c r="T92" s="39">
        <f t="shared" si="97"/>
        <v>0</v>
      </c>
      <c r="U92" s="39">
        <f t="shared" si="97"/>
        <v>0</v>
      </c>
      <c r="V92" s="39">
        <f t="shared" si="97"/>
        <v>0</v>
      </c>
      <c r="W92" s="39">
        <f t="shared" si="97"/>
        <v>0</v>
      </c>
      <c r="X92" s="39">
        <f t="shared" si="97"/>
        <v>0</v>
      </c>
      <c r="Y92" s="39">
        <f t="shared" si="97"/>
        <v>0</v>
      </c>
      <c r="Z92" s="39">
        <f t="shared" si="97"/>
        <v>0</v>
      </c>
      <c r="AA92" s="39">
        <f t="shared" si="97"/>
        <v>0</v>
      </c>
      <c r="AB92" s="39">
        <f t="shared" si="97"/>
        <v>0</v>
      </c>
      <c r="AC92" s="39">
        <f t="shared" si="97"/>
        <v>125</v>
      </c>
      <c r="AD92" s="31">
        <f>SUM(AD82:AD91)</f>
        <v>0</v>
      </c>
      <c r="AE92" s="37"/>
      <c r="AF92" s="30" t="s">
        <v>52</v>
      </c>
      <c r="AG92" s="39">
        <f>SUM(AG82:AG91)</f>
        <v>125</v>
      </c>
      <c r="AH92" s="39">
        <f t="shared" ref="AH92:AP92" si="99">SUM(AH82:AH91)</f>
        <v>1</v>
      </c>
      <c r="AI92" s="39">
        <f t="shared" si="99"/>
        <v>2</v>
      </c>
      <c r="AJ92" s="39">
        <f t="shared" si="99"/>
        <v>25</v>
      </c>
      <c r="AK92" s="39">
        <f t="shared" si="99"/>
        <v>0</v>
      </c>
      <c r="AL92" s="39">
        <f t="shared" si="99"/>
        <v>3</v>
      </c>
      <c r="AM92" s="39">
        <f t="shared" si="99"/>
        <v>94</v>
      </c>
      <c r="AN92" s="39">
        <f t="shared" si="99"/>
        <v>0</v>
      </c>
      <c r="AO92" s="39">
        <f t="shared" si="99"/>
        <v>0</v>
      </c>
      <c r="AP92" s="39">
        <f t="shared" si="99"/>
        <v>125</v>
      </c>
      <c r="AQ92" s="31">
        <f>SUM(AQ82:AQ91)</f>
        <v>0</v>
      </c>
      <c r="AR92" s="40"/>
    </row>
    <row r="94" spans="1:54" x14ac:dyDescent="0.2">
      <c r="B94" s="8">
        <v>100</v>
      </c>
    </row>
    <row r="95" spans="1:54" s="4" customFormat="1" ht="33.75" x14ac:dyDescent="0.25">
      <c r="A95" s="12" t="str">
        <f>$B$4</f>
        <v>NFL LS T-SHIRT</v>
      </c>
      <c r="B95" s="13" t="s">
        <v>239</v>
      </c>
      <c r="C95" s="14" t="str">
        <f t="shared" ref="C95:D95" si="100">C$11</f>
        <v>CAN - TOP</v>
      </c>
      <c r="D95" s="14" t="str">
        <f t="shared" si="100"/>
        <v>CAN - MRK</v>
      </c>
      <c r="E95" s="14" t="str">
        <f>E$11</f>
        <v>CAN - Fanatics US</v>
      </c>
      <c r="F95" s="14" t="str">
        <f t="shared" ref="F95:P95" si="101">F$11</f>
        <v>CAN - Fanatics CAN</v>
      </c>
      <c r="G95" s="14" t="str">
        <f t="shared" si="101"/>
        <v>CAN - Fanatics INT</v>
      </c>
      <c r="H95" s="14" t="str">
        <f t="shared" si="101"/>
        <v>Fanatics In-Venue</v>
      </c>
      <c r="I95" s="14" t="str">
        <f t="shared" si="101"/>
        <v>Team/Venue 1</v>
      </c>
      <c r="J95" s="14" t="str">
        <f t="shared" si="101"/>
        <v>Team/Venue 2</v>
      </c>
      <c r="K95" s="14" t="str">
        <f t="shared" si="101"/>
        <v>Team/Venue 3</v>
      </c>
      <c r="L95" s="14" t="str">
        <f t="shared" si="101"/>
        <v>Team/Venue 4</v>
      </c>
      <c r="M95" s="14" t="str">
        <f t="shared" si="101"/>
        <v>Team/Venue 5</v>
      </c>
      <c r="N95" s="14" t="str">
        <f t="shared" si="101"/>
        <v>Team/Venue 6</v>
      </c>
      <c r="O95" s="14" t="str">
        <f t="shared" si="101"/>
        <v>CAN - CONTRACTUAL</v>
      </c>
      <c r="P95" s="15" t="str">
        <f t="shared" si="101"/>
        <v>CAN - ECA</v>
      </c>
      <c r="Q95" s="15" t="s">
        <v>25</v>
      </c>
      <c r="R95" s="15" t="s">
        <v>26</v>
      </c>
      <c r="S95" s="15" t="s">
        <v>27</v>
      </c>
      <c r="T95" s="15" t="s">
        <v>28</v>
      </c>
      <c r="U95" s="15" t="s">
        <v>29</v>
      </c>
      <c r="V95" s="15" t="s">
        <v>30</v>
      </c>
      <c r="W95" s="15" t="s">
        <v>31</v>
      </c>
      <c r="X95" s="16" t="s">
        <v>32</v>
      </c>
      <c r="Y95" s="16" t="s">
        <v>33</v>
      </c>
      <c r="Z95" s="16" t="s">
        <v>34</v>
      </c>
      <c r="AA95" s="16" t="s">
        <v>35</v>
      </c>
      <c r="AB95" s="17" t="s">
        <v>36</v>
      </c>
      <c r="AC95" s="18" t="s">
        <v>37</v>
      </c>
      <c r="AD95" s="19" t="s">
        <v>38</v>
      </c>
      <c r="AF95" s="20" t="str">
        <f>A95</f>
        <v>NFL LS T-SHIRT</v>
      </c>
      <c r="AG95" s="13" t="str">
        <f>B95</f>
        <v xml:space="preserve">WHITE - EAGLES	</v>
      </c>
      <c r="AH95" s="21" t="s">
        <v>20</v>
      </c>
      <c r="AI95" s="21" t="s">
        <v>21</v>
      </c>
      <c r="AJ95" s="21" t="s">
        <v>22</v>
      </c>
      <c r="AK95" s="21" t="s">
        <v>39</v>
      </c>
      <c r="AL95" s="14" t="s">
        <v>23</v>
      </c>
      <c r="AM95" s="22" t="s">
        <v>40</v>
      </c>
      <c r="AN95" s="23" t="s">
        <v>41</v>
      </c>
      <c r="AO95" s="24" t="s">
        <v>42</v>
      </c>
      <c r="AP95" s="18" t="s">
        <v>37</v>
      </c>
      <c r="AQ95" s="19" t="s">
        <v>38</v>
      </c>
    </row>
    <row r="96" spans="1:54" x14ac:dyDescent="0.25">
      <c r="A96" s="25" t="s">
        <v>240</v>
      </c>
      <c r="B96" s="26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8">
        <f t="shared" ref="AC96:AC105" si="102">SUM(C96:AB96)</f>
        <v>0</v>
      </c>
      <c r="AD96" s="29">
        <f t="shared" ref="AD96:AD105" si="103">B96-AC96</f>
        <v>0</v>
      </c>
      <c r="AF96" s="30" t="str">
        <f>A96</f>
        <v>C-0425-KT-6313-WEG</v>
      </c>
      <c r="AG96" s="31">
        <f>B96</f>
        <v>0</v>
      </c>
      <c r="AH96" s="27">
        <f t="shared" ref="AH96:AJ105" si="104">C96</f>
        <v>0</v>
      </c>
      <c r="AI96" s="27">
        <f t="shared" si="104"/>
        <v>0</v>
      </c>
      <c r="AJ96" s="27">
        <f t="shared" si="104"/>
        <v>0</v>
      </c>
      <c r="AK96" s="27">
        <f t="shared" ref="AK96:AK105" si="105">SUM(F96:K96)</f>
        <v>0</v>
      </c>
      <c r="AL96" s="27">
        <f>O96</f>
        <v>0</v>
      </c>
      <c r="AM96" s="27">
        <f t="shared" ref="AM96:AM105" si="106">SUM(P96:W96)</f>
        <v>0</v>
      </c>
      <c r="AN96" s="27">
        <f t="shared" ref="AN96:AN105" si="107">SUM(X96:AA96)</f>
        <v>0</v>
      </c>
      <c r="AO96" s="27">
        <f>AB96</f>
        <v>0</v>
      </c>
      <c r="AP96" s="28">
        <f>SUM(AH96:AO96)</f>
        <v>0</v>
      </c>
      <c r="AQ96" s="32">
        <f t="shared" ref="AQ96:AQ105" si="108">AG96-AP96</f>
        <v>0</v>
      </c>
      <c r="AR96" s="33"/>
    </row>
    <row r="97" spans="1:54" x14ac:dyDescent="0.25">
      <c r="A97" s="35" t="s">
        <v>53</v>
      </c>
      <c r="B97" s="31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8">
        <f t="shared" si="102"/>
        <v>0</v>
      </c>
      <c r="AD97" s="29">
        <f t="shared" si="103"/>
        <v>0</v>
      </c>
      <c r="AF97" s="30" t="s">
        <v>54</v>
      </c>
      <c r="AG97" s="31">
        <f t="shared" ref="AG97:AG105" si="109">B97</f>
        <v>0</v>
      </c>
      <c r="AH97" s="27">
        <f t="shared" si="104"/>
        <v>0</v>
      </c>
      <c r="AI97" s="27">
        <f t="shared" si="104"/>
        <v>0</v>
      </c>
      <c r="AJ97" s="27">
        <f t="shared" si="104"/>
        <v>0</v>
      </c>
      <c r="AK97" s="27">
        <f t="shared" si="105"/>
        <v>0</v>
      </c>
      <c r="AL97" s="27">
        <f t="shared" ref="AL97:AL105" si="110">O97</f>
        <v>0</v>
      </c>
      <c r="AM97" s="27">
        <f t="shared" si="106"/>
        <v>0</v>
      </c>
      <c r="AN97" s="27">
        <f t="shared" si="107"/>
        <v>0</v>
      </c>
      <c r="AO97" s="27">
        <f t="shared" ref="AO97:AO105" si="111">AB97</f>
        <v>0</v>
      </c>
      <c r="AP97" s="28">
        <f t="shared" ref="AP97:AP105" si="112">SUM(AH97:AO97)</f>
        <v>0</v>
      </c>
      <c r="AQ97" s="32">
        <f t="shared" si="108"/>
        <v>0</v>
      </c>
      <c r="AR97" s="33"/>
      <c r="AS97" s="2" t="str">
        <f>B95</f>
        <v xml:space="preserve">WHITE - EAGLES	</v>
      </c>
      <c r="AT97" s="35" t="s">
        <v>70</v>
      </c>
      <c r="AU97" s="35" t="s">
        <v>56</v>
      </c>
      <c r="AV97" s="35" t="s">
        <v>58</v>
      </c>
      <c r="AW97" s="35" t="s">
        <v>60</v>
      </c>
      <c r="AX97" s="35" t="s">
        <v>62</v>
      </c>
      <c r="AY97" s="35" t="s">
        <v>64</v>
      </c>
      <c r="AZ97" s="35" t="s">
        <v>66</v>
      </c>
      <c r="BA97" s="35" t="s">
        <v>68</v>
      </c>
    </row>
    <row r="98" spans="1:54" x14ac:dyDescent="0.25">
      <c r="A98" s="35" t="s">
        <v>70</v>
      </c>
      <c r="B98" s="31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8">
        <f t="shared" si="102"/>
        <v>0</v>
      </c>
      <c r="AD98" s="29">
        <f t="shared" si="103"/>
        <v>0</v>
      </c>
      <c r="AE98" s="2" t="str">
        <f>AS97</f>
        <v xml:space="preserve">WHITE - EAGLES	</v>
      </c>
      <c r="AF98" s="30" t="s">
        <v>55</v>
      </c>
      <c r="AG98" s="31">
        <f t="shared" si="109"/>
        <v>0</v>
      </c>
      <c r="AH98" s="27">
        <f t="shared" si="104"/>
        <v>0</v>
      </c>
      <c r="AI98" s="27">
        <f t="shared" si="104"/>
        <v>0</v>
      </c>
      <c r="AJ98" s="27">
        <f t="shared" si="104"/>
        <v>0</v>
      </c>
      <c r="AK98" s="27">
        <f t="shared" si="105"/>
        <v>0</v>
      </c>
      <c r="AL98" s="27">
        <f t="shared" si="110"/>
        <v>0</v>
      </c>
      <c r="AM98" s="27">
        <f t="shared" si="106"/>
        <v>0</v>
      </c>
      <c r="AN98" s="27">
        <f t="shared" si="107"/>
        <v>0</v>
      </c>
      <c r="AO98" s="27">
        <f t="shared" si="111"/>
        <v>0</v>
      </c>
      <c r="AP98" s="28">
        <f t="shared" si="112"/>
        <v>0</v>
      </c>
      <c r="AQ98" s="32">
        <f t="shared" si="108"/>
        <v>0</v>
      </c>
      <c r="AR98" s="33"/>
      <c r="AS98" s="37" t="s">
        <v>52</v>
      </c>
      <c r="AT98" s="28">
        <f>AC98</f>
        <v>0</v>
      </c>
      <c r="AU98" s="28">
        <f>AC99</f>
        <v>4</v>
      </c>
      <c r="AV98" s="28">
        <f>AC100</f>
        <v>19</v>
      </c>
      <c r="AW98" s="28">
        <f>AC101</f>
        <v>45</v>
      </c>
      <c r="AX98" s="28">
        <f>AC102</f>
        <v>51</v>
      </c>
      <c r="AY98" s="28">
        <f>AC103</f>
        <v>37</v>
      </c>
      <c r="AZ98" s="28">
        <f>AC104</f>
        <v>22</v>
      </c>
      <c r="BA98" s="28">
        <f>AC105</f>
        <v>7</v>
      </c>
      <c r="BB98" s="39">
        <f>AC106</f>
        <v>185</v>
      </c>
    </row>
    <row r="99" spans="1:54" ht="15" x14ac:dyDescent="0.25">
      <c r="A99" s="35" t="s">
        <v>56</v>
      </c>
      <c r="B99" s="31">
        <v>4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31">
        <v>4</v>
      </c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61">
        <f t="shared" si="102"/>
        <v>4</v>
      </c>
      <c r="AD99" s="29">
        <f t="shared" si="103"/>
        <v>0</v>
      </c>
      <c r="AE99"/>
      <c r="AF99" s="30" t="s">
        <v>57</v>
      </c>
      <c r="AG99" s="31">
        <f t="shared" si="109"/>
        <v>4</v>
      </c>
      <c r="AH99" s="27">
        <f t="shared" si="104"/>
        <v>0</v>
      </c>
      <c r="AI99" s="27">
        <f t="shared" si="104"/>
        <v>0</v>
      </c>
      <c r="AJ99" s="27">
        <f t="shared" si="104"/>
        <v>0</v>
      </c>
      <c r="AK99" s="27">
        <f t="shared" si="105"/>
        <v>0</v>
      </c>
      <c r="AL99" s="27">
        <f>O99</f>
        <v>0</v>
      </c>
      <c r="AM99" s="27">
        <f t="shared" si="106"/>
        <v>4</v>
      </c>
      <c r="AN99" s="27">
        <f t="shared" si="107"/>
        <v>0</v>
      </c>
      <c r="AO99" s="27">
        <f t="shared" si="111"/>
        <v>0</v>
      </c>
      <c r="AP99" s="28">
        <f t="shared" si="112"/>
        <v>4</v>
      </c>
      <c r="AQ99" s="32">
        <f t="shared" si="108"/>
        <v>0</v>
      </c>
      <c r="AR99" s="33"/>
    </row>
    <row r="100" spans="1:54" ht="15" x14ac:dyDescent="0.25">
      <c r="A100" s="35" t="s">
        <v>58</v>
      </c>
      <c r="B100" s="31">
        <v>19</v>
      </c>
      <c r="C100" s="27"/>
      <c r="D100" s="27"/>
      <c r="E100" s="27">
        <v>3</v>
      </c>
      <c r="F100" s="27">
        <v>2</v>
      </c>
      <c r="G100" s="27"/>
      <c r="H100" s="27"/>
      <c r="I100" s="27"/>
      <c r="J100" s="27"/>
      <c r="K100" s="27"/>
      <c r="L100" s="27"/>
      <c r="M100" s="27"/>
      <c r="N100" s="27"/>
      <c r="O100" s="27">
        <v>1</v>
      </c>
      <c r="P100" s="31">
        <v>13</v>
      </c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61">
        <f t="shared" si="102"/>
        <v>19</v>
      </c>
      <c r="AD100" s="29">
        <f t="shared" si="103"/>
        <v>0</v>
      </c>
      <c r="AE100"/>
      <c r="AF100" s="30" t="s">
        <v>59</v>
      </c>
      <c r="AG100" s="31">
        <f t="shared" si="109"/>
        <v>19</v>
      </c>
      <c r="AH100" s="27">
        <f t="shared" si="104"/>
        <v>0</v>
      </c>
      <c r="AI100" s="27">
        <f t="shared" si="104"/>
        <v>0</v>
      </c>
      <c r="AJ100" s="27">
        <f t="shared" si="104"/>
        <v>3</v>
      </c>
      <c r="AK100" s="27">
        <f t="shared" si="105"/>
        <v>2</v>
      </c>
      <c r="AL100" s="27">
        <f t="shared" si="110"/>
        <v>1</v>
      </c>
      <c r="AM100" s="27">
        <f t="shared" si="106"/>
        <v>13</v>
      </c>
      <c r="AN100" s="27">
        <f t="shared" si="107"/>
        <v>0</v>
      </c>
      <c r="AO100" s="27">
        <f t="shared" si="111"/>
        <v>0</v>
      </c>
      <c r="AP100" s="28">
        <f t="shared" si="112"/>
        <v>19</v>
      </c>
      <c r="AQ100" s="32">
        <f t="shared" si="108"/>
        <v>0</v>
      </c>
      <c r="AR100" s="33"/>
    </row>
    <row r="101" spans="1:54" ht="15" x14ac:dyDescent="0.25">
      <c r="A101" s="35" t="s">
        <v>60</v>
      </c>
      <c r="B101" s="31">
        <v>45</v>
      </c>
      <c r="C101" s="27">
        <v>1</v>
      </c>
      <c r="D101" s="27">
        <v>1</v>
      </c>
      <c r="E101" s="27">
        <v>11</v>
      </c>
      <c r="F101" s="27">
        <v>4</v>
      </c>
      <c r="G101" s="27"/>
      <c r="H101" s="27"/>
      <c r="I101" s="27"/>
      <c r="J101" s="27"/>
      <c r="K101" s="27"/>
      <c r="L101" s="27"/>
      <c r="M101" s="27"/>
      <c r="N101" s="27"/>
      <c r="O101" s="27">
        <v>1</v>
      </c>
      <c r="P101" s="31">
        <v>27</v>
      </c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61">
        <f t="shared" si="102"/>
        <v>45</v>
      </c>
      <c r="AD101" s="29">
        <f t="shared" si="103"/>
        <v>0</v>
      </c>
      <c r="AE101"/>
      <c r="AF101" s="30" t="s">
        <v>61</v>
      </c>
      <c r="AG101" s="31">
        <f t="shared" si="109"/>
        <v>45</v>
      </c>
      <c r="AH101" s="27">
        <f t="shared" si="104"/>
        <v>1</v>
      </c>
      <c r="AI101" s="27">
        <f t="shared" si="104"/>
        <v>1</v>
      </c>
      <c r="AJ101" s="27">
        <f t="shared" si="104"/>
        <v>11</v>
      </c>
      <c r="AK101" s="27">
        <f t="shared" si="105"/>
        <v>4</v>
      </c>
      <c r="AL101" s="27">
        <f t="shared" si="110"/>
        <v>1</v>
      </c>
      <c r="AM101" s="27">
        <f t="shared" si="106"/>
        <v>27</v>
      </c>
      <c r="AN101" s="27">
        <f t="shared" si="107"/>
        <v>0</v>
      </c>
      <c r="AO101" s="27">
        <f t="shared" si="111"/>
        <v>0</v>
      </c>
      <c r="AP101" s="28">
        <f t="shared" si="112"/>
        <v>45</v>
      </c>
      <c r="AQ101" s="32">
        <f t="shared" si="108"/>
        <v>0</v>
      </c>
      <c r="AR101" s="33"/>
    </row>
    <row r="102" spans="1:54" ht="15" x14ac:dyDescent="0.25">
      <c r="A102" s="35" t="s">
        <v>62</v>
      </c>
      <c r="B102" s="31">
        <v>51</v>
      </c>
      <c r="C102" s="27"/>
      <c r="D102" s="27">
        <v>1</v>
      </c>
      <c r="E102" s="27">
        <v>18</v>
      </c>
      <c r="F102" s="27">
        <v>7</v>
      </c>
      <c r="G102" s="27"/>
      <c r="H102" s="27"/>
      <c r="I102" s="27"/>
      <c r="J102" s="27"/>
      <c r="K102" s="27"/>
      <c r="L102" s="27"/>
      <c r="M102" s="27"/>
      <c r="N102" s="27"/>
      <c r="O102" s="27">
        <v>1</v>
      </c>
      <c r="P102" s="31">
        <v>24</v>
      </c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61">
        <f t="shared" si="102"/>
        <v>51</v>
      </c>
      <c r="AD102" s="29">
        <f t="shared" si="103"/>
        <v>0</v>
      </c>
      <c r="AE102"/>
      <c r="AF102" s="30" t="s">
        <v>63</v>
      </c>
      <c r="AG102" s="31">
        <f t="shared" si="109"/>
        <v>51</v>
      </c>
      <c r="AH102" s="27">
        <f t="shared" si="104"/>
        <v>0</v>
      </c>
      <c r="AI102" s="27">
        <f t="shared" si="104"/>
        <v>1</v>
      </c>
      <c r="AJ102" s="27">
        <f t="shared" si="104"/>
        <v>18</v>
      </c>
      <c r="AK102" s="27">
        <f t="shared" si="105"/>
        <v>7</v>
      </c>
      <c r="AL102" s="27">
        <f t="shared" si="110"/>
        <v>1</v>
      </c>
      <c r="AM102" s="27">
        <f t="shared" si="106"/>
        <v>24</v>
      </c>
      <c r="AN102" s="27">
        <f t="shared" si="107"/>
        <v>0</v>
      </c>
      <c r="AO102" s="27">
        <f t="shared" si="111"/>
        <v>0</v>
      </c>
      <c r="AP102" s="28">
        <f t="shared" si="112"/>
        <v>51</v>
      </c>
      <c r="AQ102" s="32">
        <f t="shared" si="108"/>
        <v>0</v>
      </c>
      <c r="AR102" s="33"/>
    </row>
    <row r="103" spans="1:54" x14ac:dyDescent="0.25">
      <c r="A103" s="35" t="s">
        <v>64</v>
      </c>
      <c r="B103" s="31">
        <v>37</v>
      </c>
      <c r="C103" s="27"/>
      <c r="D103" s="27"/>
      <c r="E103" s="27">
        <v>14</v>
      </c>
      <c r="F103" s="27">
        <v>7</v>
      </c>
      <c r="G103" s="27"/>
      <c r="H103" s="27"/>
      <c r="I103" s="27"/>
      <c r="J103" s="27"/>
      <c r="K103" s="27"/>
      <c r="L103" s="27"/>
      <c r="M103" s="27"/>
      <c r="N103" s="27"/>
      <c r="O103" s="27"/>
      <c r="P103" s="31">
        <v>16</v>
      </c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61">
        <f t="shared" si="102"/>
        <v>37</v>
      </c>
      <c r="AD103" s="29">
        <f t="shared" si="103"/>
        <v>0</v>
      </c>
      <c r="AE103" s="37"/>
      <c r="AF103" s="30" t="s">
        <v>65</v>
      </c>
      <c r="AG103" s="31">
        <f t="shared" si="109"/>
        <v>37</v>
      </c>
      <c r="AH103" s="27">
        <f t="shared" si="104"/>
        <v>0</v>
      </c>
      <c r="AI103" s="27">
        <f t="shared" si="104"/>
        <v>0</v>
      </c>
      <c r="AJ103" s="27">
        <f t="shared" si="104"/>
        <v>14</v>
      </c>
      <c r="AK103" s="27">
        <f t="shared" si="105"/>
        <v>7</v>
      </c>
      <c r="AL103" s="27">
        <f t="shared" si="110"/>
        <v>0</v>
      </c>
      <c r="AM103" s="27">
        <f t="shared" si="106"/>
        <v>16</v>
      </c>
      <c r="AN103" s="27">
        <f t="shared" si="107"/>
        <v>0</v>
      </c>
      <c r="AO103" s="27">
        <f t="shared" si="111"/>
        <v>0</v>
      </c>
      <c r="AP103" s="28">
        <f t="shared" si="112"/>
        <v>37</v>
      </c>
      <c r="AQ103" s="32">
        <f t="shared" si="108"/>
        <v>0</v>
      </c>
      <c r="AR103" s="33"/>
    </row>
    <row r="104" spans="1:54" x14ac:dyDescent="0.25">
      <c r="A104" s="35" t="s">
        <v>66</v>
      </c>
      <c r="B104" s="31">
        <v>22</v>
      </c>
      <c r="C104" s="27"/>
      <c r="D104" s="27"/>
      <c r="E104" s="27">
        <v>10</v>
      </c>
      <c r="F104" s="27">
        <v>4</v>
      </c>
      <c r="G104" s="27"/>
      <c r="H104" s="27"/>
      <c r="I104" s="27"/>
      <c r="J104" s="27"/>
      <c r="K104" s="27"/>
      <c r="L104" s="27"/>
      <c r="M104" s="27"/>
      <c r="N104" s="27"/>
      <c r="O104" s="27"/>
      <c r="P104" s="31">
        <v>8</v>
      </c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61">
        <f t="shared" si="102"/>
        <v>22</v>
      </c>
      <c r="AD104" s="29">
        <f t="shared" si="103"/>
        <v>0</v>
      </c>
      <c r="AE104" s="37"/>
      <c r="AF104" s="30" t="s">
        <v>67</v>
      </c>
      <c r="AG104" s="31">
        <f t="shared" si="109"/>
        <v>22</v>
      </c>
      <c r="AH104" s="27">
        <f t="shared" si="104"/>
        <v>0</v>
      </c>
      <c r="AI104" s="27">
        <f t="shared" si="104"/>
        <v>0</v>
      </c>
      <c r="AJ104" s="27">
        <f t="shared" si="104"/>
        <v>10</v>
      </c>
      <c r="AK104" s="27">
        <f t="shared" si="105"/>
        <v>4</v>
      </c>
      <c r="AL104" s="27">
        <f t="shared" si="110"/>
        <v>0</v>
      </c>
      <c r="AM104" s="27">
        <f t="shared" si="106"/>
        <v>8</v>
      </c>
      <c r="AN104" s="27">
        <f t="shared" si="107"/>
        <v>0</v>
      </c>
      <c r="AO104" s="27">
        <f t="shared" si="111"/>
        <v>0</v>
      </c>
      <c r="AP104" s="28">
        <f t="shared" si="112"/>
        <v>22</v>
      </c>
      <c r="AQ104" s="32">
        <f t="shared" si="108"/>
        <v>0</v>
      </c>
      <c r="AR104" s="33"/>
    </row>
    <row r="105" spans="1:54" x14ac:dyDescent="0.25">
      <c r="A105" s="35" t="s">
        <v>68</v>
      </c>
      <c r="B105" s="31">
        <v>7</v>
      </c>
      <c r="C105" s="27"/>
      <c r="D105" s="27"/>
      <c r="E105" s="27">
        <v>4</v>
      </c>
      <c r="F105" s="27">
        <v>1</v>
      </c>
      <c r="G105" s="27"/>
      <c r="H105" s="27"/>
      <c r="I105" s="27"/>
      <c r="J105" s="27"/>
      <c r="K105" s="27"/>
      <c r="L105" s="27"/>
      <c r="M105" s="27"/>
      <c r="N105" s="27"/>
      <c r="O105" s="27"/>
      <c r="P105" s="31">
        <v>2</v>
      </c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61">
        <f t="shared" si="102"/>
        <v>7</v>
      </c>
      <c r="AD105" s="29">
        <f t="shared" si="103"/>
        <v>0</v>
      </c>
      <c r="AE105" s="37"/>
      <c r="AF105" s="30" t="s">
        <v>69</v>
      </c>
      <c r="AG105" s="31">
        <f t="shared" si="109"/>
        <v>7</v>
      </c>
      <c r="AH105" s="27">
        <f t="shared" si="104"/>
        <v>0</v>
      </c>
      <c r="AI105" s="27">
        <f t="shared" si="104"/>
        <v>0</v>
      </c>
      <c r="AJ105" s="27">
        <f t="shared" si="104"/>
        <v>4</v>
      </c>
      <c r="AK105" s="27">
        <f t="shared" si="105"/>
        <v>1</v>
      </c>
      <c r="AL105" s="27">
        <f t="shared" si="110"/>
        <v>0</v>
      </c>
      <c r="AM105" s="27">
        <f t="shared" si="106"/>
        <v>2</v>
      </c>
      <c r="AN105" s="27">
        <f t="shared" si="107"/>
        <v>0</v>
      </c>
      <c r="AO105" s="27">
        <f t="shared" si="111"/>
        <v>0</v>
      </c>
      <c r="AP105" s="28">
        <f t="shared" si="112"/>
        <v>7</v>
      </c>
      <c r="AQ105" s="32">
        <f t="shared" si="108"/>
        <v>0</v>
      </c>
      <c r="AR105" s="33"/>
    </row>
    <row r="106" spans="1:54" x14ac:dyDescent="0.25">
      <c r="A106" s="35" t="s">
        <v>52</v>
      </c>
      <c r="B106" s="39">
        <f>SUM(B96:B105)</f>
        <v>185</v>
      </c>
      <c r="C106" s="39">
        <f t="shared" ref="C106:AC106" si="113">SUM(C96:C105)</f>
        <v>1</v>
      </c>
      <c r="D106" s="39">
        <f t="shared" si="113"/>
        <v>2</v>
      </c>
      <c r="E106" s="39">
        <f t="shared" si="113"/>
        <v>60</v>
      </c>
      <c r="F106" s="39">
        <f t="shared" si="113"/>
        <v>25</v>
      </c>
      <c r="G106" s="39">
        <f t="shared" si="113"/>
        <v>0</v>
      </c>
      <c r="H106" s="39">
        <f t="shared" si="113"/>
        <v>0</v>
      </c>
      <c r="I106" s="39">
        <f t="shared" si="113"/>
        <v>0</v>
      </c>
      <c r="J106" s="39">
        <f t="shared" si="113"/>
        <v>0</v>
      </c>
      <c r="K106" s="39">
        <f t="shared" si="113"/>
        <v>0</v>
      </c>
      <c r="L106" s="39">
        <f t="shared" ref="L106:N106" si="114">SUM(L96:L105)</f>
        <v>0</v>
      </c>
      <c r="M106" s="39">
        <f t="shared" si="114"/>
        <v>0</v>
      </c>
      <c r="N106" s="39">
        <f t="shared" si="114"/>
        <v>0</v>
      </c>
      <c r="O106" s="39">
        <f t="shared" si="113"/>
        <v>3</v>
      </c>
      <c r="P106" s="39">
        <f t="shared" si="113"/>
        <v>94</v>
      </c>
      <c r="Q106" s="39">
        <f t="shared" si="113"/>
        <v>0</v>
      </c>
      <c r="R106" s="39">
        <f t="shared" si="113"/>
        <v>0</v>
      </c>
      <c r="S106" s="39">
        <f t="shared" si="113"/>
        <v>0</v>
      </c>
      <c r="T106" s="39">
        <f t="shared" si="113"/>
        <v>0</v>
      </c>
      <c r="U106" s="39">
        <f t="shared" si="113"/>
        <v>0</v>
      </c>
      <c r="V106" s="39">
        <f t="shared" si="113"/>
        <v>0</v>
      </c>
      <c r="W106" s="39">
        <f t="shared" si="113"/>
        <v>0</v>
      </c>
      <c r="X106" s="39">
        <f t="shared" si="113"/>
        <v>0</v>
      </c>
      <c r="Y106" s="39">
        <f t="shared" si="113"/>
        <v>0</v>
      </c>
      <c r="Z106" s="39">
        <f t="shared" si="113"/>
        <v>0</v>
      </c>
      <c r="AA106" s="39">
        <f t="shared" si="113"/>
        <v>0</v>
      </c>
      <c r="AB106" s="39">
        <f t="shared" si="113"/>
        <v>0</v>
      </c>
      <c r="AC106" s="62">
        <f t="shared" si="113"/>
        <v>185</v>
      </c>
      <c r="AD106" s="31">
        <f>SUM(AD96:AD105)</f>
        <v>0</v>
      </c>
      <c r="AE106" s="37"/>
      <c r="AF106" s="30" t="s">
        <v>52</v>
      </c>
      <c r="AG106" s="39">
        <f>SUM(AG96:AG105)</f>
        <v>185</v>
      </c>
      <c r="AH106" s="39">
        <f t="shared" ref="AH106:AP106" si="115">SUM(AH96:AH105)</f>
        <v>1</v>
      </c>
      <c r="AI106" s="39">
        <f t="shared" si="115"/>
        <v>2</v>
      </c>
      <c r="AJ106" s="39">
        <f t="shared" si="115"/>
        <v>60</v>
      </c>
      <c r="AK106" s="39">
        <f t="shared" si="115"/>
        <v>25</v>
      </c>
      <c r="AL106" s="39">
        <f t="shared" si="115"/>
        <v>3</v>
      </c>
      <c r="AM106" s="39">
        <f t="shared" si="115"/>
        <v>94</v>
      </c>
      <c r="AN106" s="39">
        <f t="shared" si="115"/>
        <v>0</v>
      </c>
      <c r="AO106" s="39">
        <f t="shared" si="115"/>
        <v>0</v>
      </c>
      <c r="AP106" s="39">
        <f t="shared" si="115"/>
        <v>185</v>
      </c>
      <c r="AQ106" s="31">
        <f>SUM(AQ96:AQ105)</f>
        <v>0</v>
      </c>
      <c r="AR106" s="40"/>
    </row>
    <row r="108" spans="1:54" x14ac:dyDescent="0.2">
      <c r="B108" s="8">
        <v>100</v>
      </c>
    </row>
    <row r="109" spans="1:54" s="4" customFormat="1" ht="33.75" x14ac:dyDescent="0.25">
      <c r="A109" s="12" t="str">
        <f>$B$4</f>
        <v>NFL LS T-SHIRT</v>
      </c>
      <c r="B109" s="13" t="s">
        <v>241</v>
      </c>
      <c r="C109" s="14" t="str">
        <f t="shared" ref="C109:D109" si="116">C$11</f>
        <v>CAN - TOP</v>
      </c>
      <c r="D109" s="14" t="str">
        <f t="shared" si="116"/>
        <v>CAN - MRK</v>
      </c>
      <c r="E109" s="14" t="str">
        <f>E$11</f>
        <v>CAN - Fanatics US</v>
      </c>
      <c r="F109" s="14" t="str">
        <f t="shared" ref="F109:P109" si="117">F$11</f>
        <v>CAN - Fanatics CAN</v>
      </c>
      <c r="G109" s="14" t="str">
        <f t="shared" si="117"/>
        <v>CAN - Fanatics INT</v>
      </c>
      <c r="H109" s="14" t="str">
        <f t="shared" si="117"/>
        <v>Fanatics In-Venue</v>
      </c>
      <c r="I109" s="14" t="str">
        <f t="shared" si="117"/>
        <v>Team/Venue 1</v>
      </c>
      <c r="J109" s="14" t="str">
        <f t="shared" si="117"/>
        <v>Team/Venue 2</v>
      </c>
      <c r="K109" s="14" t="str">
        <f t="shared" si="117"/>
        <v>Team/Venue 3</v>
      </c>
      <c r="L109" s="14" t="str">
        <f t="shared" si="117"/>
        <v>Team/Venue 4</v>
      </c>
      <c r="M109" s="14" t="str">
        <f t="shared" si="117"/>
        <v>Team/Venue 5</v>
      </c>
      <c r="N109" s="14" t="str">
        <f t="shared" si="117"/>
        <v>Team/Venue 6</v>
      </c>
      <c r="O109" s="14" t="str">
        <f t="shared" si="117"/>
        <v>CAN - CONTRACTUAL</v>
      </c>
      <c r="P109" s="15" t="str">
        <f t="shared" si="117"/>
        <v>CAN - ECA</v>
      </c>
      <c r="Q109" s="15" t="s">
        <v>25</v>
      </c>
      <c r="R109" s="15" t="s">
        <v>26</v>
      </c>
      <c r="S109" s="15" t="s">
        <v>27</v>
      </c>
      <c r="T109" s="15" t="s">
        <v>28</v>
      </c>
      <c r="U109" s="15" t="s">
        <v>29</v>
      </c>
      <c r="V109" s="15" t="s">
        <v>30</v>
      </c>
      <c r="W109" s="15" t="s">
        <v>31</v>
      </c>
      <c r="X109" s="16" t="s">
        <v>32</v>
      </c>
      <c r="Y109" s="16" t="s">
        <v>33</v>
      </c>
      <c r="Z109" s="16" t="s">
        <v>34</v>
      </c>
      <c r="AA109" s="16" t="s">
        <v>35</v>
      </c>
      <c r="AB109" s="17" t="s">
        <v>36</v>
      </c>
      <c r="AC109" s="18" t="s">
        <v>37</v>
      </c>
      <c r="AD109" s="19" t="s">
        <v>38</v>
      </c>
      <c r="AF109" s="20" t="str">
        <f>A109</f>
        <v>NFL LS T-SHIRT</v>
      </c>
      <c r="AG109" s="13" t="str">
        <f>B109</f>
        <v xml:space="preserve">WHITE - COMMANDERS	</v>
      </c>
      <c r="AH109" s="21" t="s">
        <v>20</v>
      </c>
      <c r="AI109" s="21" t="s">
        <v>21</v>
      </c>
      <c r="AJ109" s="21" t="s">
        <v>22</v>
      </c>
      <c r="AK109" s="21" t="s">
        <v>39</v>
      </c>
      <c r="AL109" s="14" t="s">
        <v>23</v>
      </c>
      <c r="AM109" s="22" t="s">
        <v>40</v>
      </c>
      <c r="AN109" s="23" t="s">
        <v>41</v>
      </c>
      <c r="AO109" s="24" t="s">
        <v>42</v>
      </c>
      <c r="AP109" s="18" t="s">
        <v>37</v>
      </c>
      <c r="AQ109" s="19" t="s">
        <v>38</v>
      </c>
    </row>
    <row r="110" spans="1:54" x14ac:dyDescent="0.25">
      <c r="A110" s="25" t="s">
        <v>242</v>
      </c>
      <c r="B110" s="26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8">
        <f t="shared" ref="AC110:AC119" si="118">SUM(C110:AB110)</f>
        <v>0</v>
      </c>
      <c r="AD110" s="29">
        <f t="shared" ref="AD110:AD119" si="119">B110-AC110</f>
        <v>0</v>
      </c>
      <c r="AF110" s="30" t="str">
        <f>A110</f>
        <v>C-0425-KT-6313-WCM</v>
      </c>
      <c r="AG110" s="31">
        <f>B110</f>
        <v>0</v>
      </c>
      <c r="AH110" s="27">
        <f t="shared" ref="AH110:AJ119" si="120">C110</f>
        <v>0</v>
      </c>
      <c r="AI110" s="27">
        <f t="shared" si="120"/>
        <v>0</v>
      </c>
      <c r="AJ110" s="27">
        <f t="shared" si="120"/>
        <v>0</v>
      </c>
      <c r="AK110" s="27">
        <f t="shared" ref="AK110:AK119" si="121">SUM(F110:K110)</f>
        <v>0</v>
      </c>
      <c r="AL110" s="27">
        <f>O110</f>
        <v>0</v>
      </c>
      <c r="AM110" s="27">
        <f t="shared" ref="AM110:AM119" si="122">SUM(P110:W110)</f>
        <v>0</v>
      </c>
      <c r="AN110" s="27">
        <f t="shared" ref="AN110:AN119" si="123">SUM(X110:AA110)</f>
        <v>0</v>
      </c>
      <c r="AO110" s="27">
        <f>AB110</f>
        <v>0</v>
      </c>
      <c r="AP110" s="28">
        <f>SUM(AH110:AO110)</f>
        <v>0</v>
      </c>
      <c r="AQ110" s="32">
        <f t="shared" ref="AQ110:AQ119" si="124">AG110-AP110</f>
        <v>0</v>
      </c>
      <c r="AR110" s="33"/>
    </row>
    <row r="111" spans="1:54" x14ac:dyDescent="0.25">
      <c r="A111" s="35" t="s">
        <v>53</v>
      </c>
      <c r="B111" s="31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8">
        <f t="shared" si="118"/>
        <v>0</v>
      </c>
      <c r="AD111" s="29">
        <f t="shared" si="119"/>
        <v>0</v>
      </c>
      <c r="AF111" s="30" t="s">
        <v>54</v>
      </c>
      <c r="AG111" s="31">
        <f t="shared" ref="AG111:AG119" si="125">B111</f>
        <v>0</v>
      </c>
      <c r="AH111" s="27">
        <f t="shared" si="120"/>
        <v>0</v>
      </c>
      <c r="AI111" s="27">
        <f t="shared" si="120"/>
        <v>0</v>
      </c>
      <c r="AJ111" s="27">
        <f t="shared" si="120"/>
        <v>0</v>
      </c>
      <c r="AK111" s="27">
        <f t="shared" si="121"/>
        <v>0</v>
      </c>
      <c r="AL111" s="27">
        <f t="shared" ref="AL111:AL119" si="126">O111</f>
        <v>0</v>
      </c>
      <c r="AM111" s="27">
        <f t="shared" si="122"/>
        <v>0</v>
      </c>
      <c r="AN111" s="27">
        <f t="shared" si="123"/>
        <v>0</v>
      </c>
      <c r="AO111" s="27">
        <f t="shared" ref="AO111:AO119" si="127">AB111</f>
        <v>0</v>
      </c>
      <c r="AP111" s="28">
        <f t="shared" ref="AP111:AP119" si="128">SUM(AH111:AO111)</f>
        <v>0</v>
      </c>
      <c r="AQ111" s="32">
        <f t="shared" si="124"/>
        <v>0</v>
      </c>
      <c r="AR111" s="33"/>
      <c r="AS111" s="2" t="str">
        <f>B109</f>
        <v xml:space="preserve">WHITE - COMMANDERS	</v>
      </c>
      <c r="AT111" s="35" t="s">
        <v>70</v>
      </c>
      <c r="AU111" s="35" t="s">
        <v>56</v>
      </c>
      <c r="AV111" s="35" t="s">
        <v>58</v>
      </c>
      <c r="AW111" s="35" t="s">
        <v>60</v>
      </c>
      <c r="AX111" s="35" t="s">
        <v>62</v>
      </c>
      <c r="AY111" s="35" t="s">
        <v>64</v>
      </c>
      <c r="AZ111" s="35" t="s">
        <v>66</v>
      </c>
      <c r="BA111" s="35" t="s">
        <v>68</v>
      </c>
    </row>
    <row r="112" spans="1:54" x14ac:dyDescent="0.25">
      <c r="A112" s="35" t="s">
        <v>70</v>
      </c>
      <c r="B112" s="31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8">
        <f t="shared" si="118"/>
        <v>0</v>
      </c>
      <c r="AD112" s="29">
        <f t="shared" si="119"/>
        <v>0</v>
      </c>
      <c r="AE112" s="2" t="str">
        <f>AS111</f>
        <v xml:space="preserve">WHITE - COMMANDERS	</v>
      </c>
      <c r="AF112" s="30" t="s">
        <v>55</v>
      </c>
      <c r="AG112" s="31">
        <f t="shared" si="125"/>
        <v>0</v>
      </c>
      <c r="AH112" s="27">
        <f t="shared" si="120"/>
        <v>0</v>
      </c>
      <c r="AI112" s="27">
        <f t="shared" si="120"/>
        <v>0</v>
      </c>
      <c r="AJ112" s="27">
        <f t="shared" si="120"/>
        <v>0</v>
      </c>
      <c r="AK112" s="27">
        <f t="shared" si="121"/>
        <v>0</v>
      </c>
      <c r="AL112" s="27">
        <f t="shared" si="126"/>
        <v>0</v>
      </c>
      <c r="AM112" s="27">
        <f t="shared" si="122"/>
        <v>0</v>
      </c>
      <c r="AN112" s="27">
        <f t="shared" si="123"/>
        <v>0</v>
      </c>
      <c r="AO112" s="27">
        <f t="shared" si="127"/>
        <v>0</v>
      </c>
      <c r="AP112" s="28">
        <f t="shared" si="128"/>
        <v>0</v>
      </c>
      <c r="AQ112" s="32">
        <f t="shared" si="124"/>
        <v>0</v>
      </c>
      <c r="AR112" s="33"/>
      <c r="AS112" s="37" t="s">
        <v>52</v>
      </c>
      <c r="AT112" s="28">
        <f>AC112</f>
        <v>0</v>
      </c>
      <c r="AU112" s="28">
        <f>AC113</f>
        <v>4</v>
      </c>
      <c r="AV112" s="28">
        <f>AC114</f>
        <v>18</v>
      </c>
      <c r="AW112" s="28">
        <f>AC115</f>
        <v>43</v>
      </c>
      <c r="AX112" s="28">
        <f>AC116</f>
        <v>50</v>
      </c>
      <c r="AY112" s="28">
        <f>AC117</f>
        <v>35</v>
      </c>
      <c r="AZ112" s="28">
        <f>AC118</f>
        <v>18</v>
      </c>
      <c r="BA112" s="28">
        <f>AC119</f>
        <v>4</v>
      </c>
      <c r="BB112" s="39">
        <f>AC120</f>
        <v>172</v>
      </c>
    </row>
    <row r="113" spans="1:54" ht="15" x14ac:dyDescent="0.25">
      <c r="A113" s="35" t="s">
        <v>56</v>
      </c>
      <c r="B113" s="31">
        <v>4</v>
      </c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31">
        <v>4</v>
      </c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8">
        <f t="shared" si="118"/>
        <v>4</v>
      </c>
      <c r="AD113" s="29">
        <f t="shared" si="119"/>
        <v>0</v>
      </c>
      <c r="AE113"/>
      <c r="AF113" s="30" t="s">
        <v>57</v>
      </c>
      <c r="AG113" s="31">
        <f t="shared" si="125"/>
        <v>4</v>
      </c>
      <c r="AH113" s="27">
        <f t="shared" si="120"/>
        <v>0</v>
      </c>
      <c r="AI113" s="27">
        <f t="shared" si="120"/>
        <v>0</v>
      </c>
      <c r="AJ113" s="27">
        <f t="shared" si="120"/>
        <v>0</v>
      </c>
      <c r="AK113" s="27">
        <f t="shared" si="121"/>
        <v>0</v>
      </c>
      <c r="AL113" s="27">
        <f>O113</f>
        <v>0</v>
      </c>
      <c r="AM113" s="27">
        <f t="shared" si="122"/>
        <v>4</v>
      </c>
      <c r="AN113" s="27">
        <f t="shared" si="123"/>
        <v>0</v>
      </c>
      <c r="AO113" s="27">
        <f t="shared" si="127"/>
        <v>0</v>
      </c>
      <c r="AP113" s="28">
        <f t="shared" si="128"/>
        <v>4</v>
      </c>
      <c r="AQ113" s="32">
        <f t="shared" si="124"/>
        <v>0</v>
      </c>
      <c r="AR113" s="33"/>
    </row>
    <row r="114" spans="1:54" ht="15" x14ac:dyDescent="0.25">
      <c r="A114" s="35" t="s">
        <v>58</v>
      </c>
      <c r="B114" s="31">
        <v>18</v>
      </c>
      <c r="C114" s="27"/>
      <c r="D114" s="27"/>
      <c r="E114" s="27">
        <v>2</v>
      </c>
      <c r="F114" s="27"/>
      <c r="G114" s="27"/>
      <c r="H114" s="27">
        <v>2</v>
      </c>
      <c r="I114" s="27"/>
      <c r="J114" s="27"/>
      <c r="K114" s="27"/>
      <c r="L114" s="27"/>
      <c r="M114" s="27"/>
      <c r="N114" s="27"/>
      <c r="O114" s="27"/>
      <c r="P114" s="31">
        <v>14</v>
      </c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8">
        <f t="shared" si="118"/>
        <v>18</v>
      </c>
      <c r="AD114" s="29">
        <f t="shared" si="119"/>
        <v>0</v>
      </c>
      <c r="AE114"/>
      <c r="AF114" s="30" t="s">
        <v>59</v>
      </c>
      <c r="AG114" s="31">
        <f t="shared" si="125"/>
        <v>18</v>
      </c>
      <c r="AH114" s="27">
        <f t="shared" si="120"/>
        <v>0</v>
      </c>
      <c r="AI114" s="27">
        <f t="shared" si="120"/>
        <v>0</v>
      </c>
      <c r="AJ114" s="27">
        <f t="shared" si="120"/>
        <v>2</v>
      </c>
      <c r="AK114" s="27">
        <f t="shared" si="121"/>
        <v>2</v>
      </c>
      <c r="AL114" s="27">
        <f t="shared" si="126"/>
        <v>0</v>
      </c>
      <c r="AM114" s="27">
        <f t="shared" si="122"/>
        <v>14</v>
      </c>
      <c r="AN114" s="27">
        <f t="shared" si="123"/>
        <v>0</v>
      </c>
      <c r="AO114" s="27">
        <f t="shared" si="127"/>
        <v>0</v>
      </c>
      <c r="AP114" s="28">
        <f t="shared" si="128"/>
        <v>18</v>
      </c>
      <c r="AQ114" s="32">
        <f t="shared" si="124"/>
        <v>0</v>
      </c>
      <c r="AR114" s="33"/>
    </row>
    <row r="115" spans="1:54" ht="15" x14ac:dyDescent="0.25">
      <c r="A115" s="35" t="s">
        <v>60</v>
      </c>
      <c r="B115" s="31">
        <v>43</v>
      </c>
      <c r="C115" s="27">
        <v>1</v>
      </c>
      <c r="D115" s="27">
        <v>1</v>
      </c>
      <c r="E115" s="27">
        <v>7</v>
      </c>
      <c r="F115" s="27"/>
      <c r="G115" s="27"/>
      <c r="H115" s="27">
        <v>6</v>
      </c>
      <c r="I115" s="27"/>
      <c r="J115" s="27"/>
      <c r="K115" s="27"/>
      <c r="L115" s="27"/>
      <c r="M115" s="27"/>
      <c r="N115" s="27"/>
      <c r="O115" s="27">
        <v>1</v>
      </c>
      <c r="P115" s="31">
        <v>27</v>
      </c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8">
        <f t="shared" si="118"/>
        <v>43</v>
      </c>
      <c r="AD115" s="29">
        <f t="shared" si="119"/>
        <v>0</v>
      </c>
      <c r="AE115"/>
      <c r="AF115" s="30" t="s">
        <v>61</v>
      </c>
      <c r="AG115" s="31">
        <f t="shared" si="125"/>
        <v>43</v>
      </c>
      <c r="AH115" s="27">
        <f t="shared" si="120"/>
        <v>1</v>
      </c>
      <c r="AI115" s="27">
        <f t="shared" si="120"/>
        <v>1</v>
      </c>
      <c r="AJ115" s="27">
        <f t="shared" si="120"/>
        <v>7</v>
      </c>
      <c r="AK115" s="27">
        <f t="shared" si="121"/>
        <v>6</v>
      </c>
      <c r="AL115" s="27">
        <f t="shared" si="126"/>
        <v>1</v>
      </c>
      <c r="AM115" s="27">
        <f t="shared" si="122"/>
        <v>27</v>
      </c>
      <c r="AN115" s="27">
        <f t="shared" si="123"/>
        <v>0</v>
      </c>
      <c r="AO115" s="27">
        <f t="shared" si="127"/>
        <v>0</v>
      </c>
      <c r="AP115" s="28">
        <f t="shared" si="128"/>
        <v>43</v>
      </c>
      <c r="AQ115" s="32">
        <f t="shared" si="124"/>
        <v>0</v>
      </c>
      <c r="AR115" s="33"/>
    </row>
    <row r="116" spans="1:54" ht="15" x14ac:dyDescent="0.25">
      <c r="A116" s="35" t="s">
        <v>62</v>
      </c>
      <c r="B116" s="31">
        <v>50</v>
      </c>
      <c r="C116" s="27"/>
      <c r="D116" s="27">
        <v>1</v>
      </c>
      <c r="E116" s="27">
        <v>11</v>
      </c>
      <c r="F116" s="27"/>
      <c r="G116" s="27"/>
      <c r="H116" s="27">
        <v>13</v>
      </c>
      <c r="I116" s="27"/>
      <c r="J116" s="27"/>
      <c r="K116" s="27"/>
      <c r="L116" s="27"/>
      <c r="M116" s="27"/>
      <c r="N116" s="27"/>
      <c r="O116" s="27">
        <v>1</v>
      </c>
      <c r="P116" s="31">
        <v>24</v>
      </c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8">
        <f t="shared" si="118"/>
        <v>50</v>
      </c>
      <c r="AD116" s="29">
        <f t="shared" si="119"/>
        <v>0</v>
      </c>
      <c r="AE116"/>
      <c r="AF116" s="30" t="s">
        <v>63</v>
      </c>
      <c r="AG116" s="31">
        <f t="shared" si="125"/>
        <v>50</v>
      </c>
      <c r="AH116" s="27">
        <f t="shared" si="120"/>
        <v>0</v>
      </c>
      <c r="AI116" s="27">
        <f t="shared" si="120"/>
        <v>1</v>
      </c>
      <c r="AJ116" s="27">
        <f t="shared" si="120"/>
        <v>11</v>
      </c>
      <c r="AK116" s="27">
        <f t="shared" si="121"/>
        <v>13</v>
      </c>
      <c r="AL116" s="27">
        <f t="shared" si="126"/>
        <v>1</v>
      </c>
      <c r="AM116" s="27">
        <f t="shared" si="122"/>
        <v>24</v>
      </c>
      <c r="AN116" s="27">
        <f t="shared" si="123"/>
        <v>0</v>
      </c>
      <c r="AO116" s="27">
        <f t="shared" si="127"/>
        <v>0</v>
      </c>
      <c r="AP116" s="28">
        <f t="shared" si="128"/>
        <v>50</v>
      </c>
      <c r="AQ116" s="32">
        <f t="shared" si="124"/>
        <v>0</v>
      </c>
      <c r="AR116" s="33"/>
    </row>
    <row r="117" spans="1:54" x14ac:dyDescent="0.25">
      <c r="A117" s="35" t="s">
        <v>64</v>
      </c>
      <c r="B117" s="31">
        <v>35</v>
      </c>
      <c r="C117" s="27"/>
      <c r="D117" s="27"/>
      <c r="E117" s="27">
        <v>8</v>
      </c>
      <c r="F117" s="27"/>
      <c r="G117" s="27"/>
      <c r="H117" s="27">
        <v>11</v>
      </c>
      <c r="I117" s="27"/>
      <c r="J117" s="27"/>
      <c r="K117" s="27"/>
      <c r="L117" s="27"/>
      <c r="M117" s="27"/>
      <c r="N117" s="27"/>
      <c r="O117" s="27">
        <v>1</v>
      </c>
      <c r="P117" s="31">
        <v>15</v>
      </c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8">
        <f t="shared" si="118"/>
        <v>35</v>
      </c>
      <c r="AD117" s="29">
        <f t="shared" si="119"/>
        <v>0</v>
      </c>
      <c r="AE117" s="37"/>
      <c r="AF117" s="30" t="s">
        <v>65</v>
      </c>
      <c r="AG117" s="31">
        <f t="shared" si="125"/>
        <v>35</v>
      </c>
      <c r="AH117" s="27">
        <f t="shared" si="120"/>
        <v>0</v>
      </c>
      <c r="AI117" s="27">
        <f t="shared" si="120"/>
        <v>0</v>
      </c>
      <c r="AJ117" s="27">
        <f t="shared" si="120"/>
        <v>8</v>
      </c>
      <c r="AK117" s="27">
        <f t="shared" si="121"/>
        <v>11</v>
      </c>
      <c r="AL117" s="27">
        <f t="shared" si="126"/>
        <v>1</v>
      </c>
      <c r="AM117" s="27">
        <f t="shared" si="122"/>
        <v>15</v>
      </c>
      <c r="AN117" s="27">
        <f t="shared" si="123"/>
        <v>0</v>
      </c>
      <c r="AO117" s="27">
        <f t="shared" si="127"/>
        <v>0</v>
      </c>
      <c r="AP117" s="28">
        <f t="shared" si="128"/>
        <v>35</v>
      </c>
      <c r="AQ117" s="32">
        <f t="shared" si="124"/>
        <v>0</v>
      </c>
      <c r="AR117" s="33"/>
    </row>
    <row r="118" spans="1:54" x14ac:dyDescent="0.25">
      <c r="A118" s="35" t="s">
        <v>66</v>
      </c>
      <c r="B118" s="31">
        <v>18</v>
      </c>
      <c r="C118" s="27"/>
      <c r="D118" s="27"/>
      <c r="E118" s="27">
        <v>6</v>
      </c>
      <c r="F118" s="27"/>
      <c r="G118" s="27"/>
      <c r="H118" s="27">
        <v>4</v>
      </c>
      <c r="I118" s="27"/>
      <c r="J118" s="27"/>
      <c r="K118" s="27"/>
      <c r="L118" s="27"/>
      <c r="M118" s="27"/>
      <c r="N118" s="27"/>
      <c r="O118" s="27"/>
      <c r="P118" s="31">
        <v>8</v>
      </c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8">
        <f t="shared" si="118"/>
        <v>18</v>
      </c>
      <c r="AD118" s="29">
        <f t="shared" si="119"/>
        <v>0</v>
      </c>
      <c r="AE118" s="37"/>
      <c r="AF118" s="30" t="s">
        <v>67</v>
      </c>
      <c r="AG118" s="31">
        <f t="shared" si="125"/>
        <v>18</v>
      </c>
      <c r="AH118" s="27">
        <f t="shared" si="120"/>
        <v>0</v>
      </c>
      <c r="AI118" s="27">
        <f t="shared" si="120"/>
        <v>0</v>
      </c>
      <c r="AJ118" s="27">
        <f t="shared" si="120"/>
        <v>6</v>
      </c>
      <c r="AK118" s="27">
        <f t="shared" si="121"/>
        <v>4</v>
      </c>
      <c r="AL118" s="27">
        <f t="shared" si="126"/>
        <v>0</v>
      </c>
      <c r="AM118" s="27">
        <f t="shared" si="122"/>
        <v>8</v>
      </c>
      <c r="AN118" s="27">
        <f t="shared" si="123"/>
        <v>0</v>
      </c>
      <c r="AO118" s="27">
        <f t="shared" si="127"/>
        <v>0</v>
      </c>
      <c r="AP118" s="28">
        <f t="shared" si="128"/>
        <v>18</v>
      </c>
      <c r="AQ118" s="32">
        <f t="shared" si="124"/>
        <v>0</v>
      </c>
      <c r="AR118" s="33"/>
    </row>
    <row r="119" spans="1:54" x14ac:dyDescent="0.25">
      <c r="A119" s="35" t="s">
        <v>68</v>
      </c>
      <c r="B119" s="31">
        <v>4</v>
      </c>
      <c r="C119" s="27"/>
      <c r="D119" s="27"/>
      <c r="E119" s="27">
        <v>2</v>
      </c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31">
        <v>2</v>
      </c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8">
        <f t="shared" si="118"/>
        <v>4</v>
      </c>
      <c r="AD119" s="29">
        <f t="shared" si="119"/>
        <v>0</v>
      </c>
      <c r="AE119" s="37"/>
      <c r="AF119" s="30" t="s">
        <v>69</v>
      </c>
      <c r="AG119" s="31">
        <f t="shared" si="125"/>
        <v>4</v>
      </c>
      <c r="AH119" s="27">
        <f t="shared" si="120"/>
        <v>0</v>
      </c>
      <c r="AI119" s="27">
        <f t="shared" si="120"/>
        <v>0</v>
      </c>
      <c r="AJ119" s="27">
        <f t="shared" si="120"/>
        <v>2</v>
      </c>
      <c r="AK119" s="27">
        <f t="shared" si="121"/>
        <v>0</v>
      </c>
      <c r="AL119" s="27">
        <f t="shared" si="126"/>
        <v>0</v>
      </c>
      <c r="AM119" s="27">
        <f t="shared" si="122"/>
        <v>2</v>
      </c>
      <c r="AN119" s="27">
        <f t="shared" si="123"/>
        <v>0</v>
      </c>
      <c r="AO119" s="27">
        <f t="shared" si="127"/>
        <v>0</v>
      </c>
      <c r="AP119" s="28">
        <f t="shared" si="128"/>
        <v>4</v>
      </c>
      <c r="AQ119" s="32">
        <f t="shared" si="124"/>
        <v>0</v>
      </c>
      <c r="AR119" s="33"/>
    </row>
    <row r="120" spans="1:54" x14ac:dyDescent="0.25">
      <c r="A120" s="35" t="s">
        <v>52</v>
      </c>
      <c r="B120" s="39">
        <f>SUM(B110:B119)</f>
        <v>172</v>
      </c>
      <c r="C120" s="39">
        <f t="shared" ref="C120:AC120" si="129">SUM(C110:C119)</f>
        <v>1</v>
      </c>
      <c r="D120" s="39">
        <f t="shared" si="129"/>
        <v>2</v>
      </c>
      <c r="E120" s="39">
        <f t="shared" si="129"/>
        <v>36</v>
      </c>
      <c r="F120" s="39">
        <f t="shared" si="129"/>
        <v>0</v>
      </c>
      <c r="G120" s="39">
        <f t="shared" si="129"/>
        <v>0</v>
      </c>
      <c r="H120" s="39">
        <f t="shared" si="129"/>
        <v>36</v>
      </c>
      <c r="I120" s="39">
        <f t="shared" si="129"/>
        <v>0</v>
      </c>
      <c r="J120" s="39">
        <f t="shared" si="129"/>
        <v>0</v>
      </c>
      <c r="K120" s="39">
        <f t="shared" si="129"/>
        <v>0</v>
      </c>
      <c r="L120" s="39">
        <f t="shared" ref="L120:N120" si="130">SUM(L110:L119)</f>
        <v>0</v>
      </c>
      <c r="M120" s="39">
        <f t="shared" si="130"/>
        <v>0</v>
      </c>
      <c r="N120" s="39">
        <f t="shared" si="130"/>
        <v>0</v>
      </c>
      <c r="O120" s="39">
        <f t="shared" si="129"/>
        <v>3</v>
      </c>
      <c r="P120" s="39">
        <f t="shared" si="129"/>
        <v>94</v>
      </c>
      <c r="Q120" s="39">
        <f t="shared" si="129"/>
        <v>0</v>
      </c>
      <c r="R120" s="39">
        <f t="shared" si="129"/>
        <v>0</v>
      </c>
      <c r="S120" s="39">
        <f t="shared" si="129"/>
        <v>0</v>
      </c>
      <c r="T120" s="39">
        <f t="shared" si="129"/>
        <v>0</v>
      </c>
      <c r="U120" s="39">
        <f t="shared" si="129"/>
        <v>0</v>
      </c>
      <c r="V120" s="39">
        <f t="shared" si="129"/>
        <v>0</v>
      </c>
      <c r="W120" s="39">
        <f t="shared" si="129"/>
        <v>0</v>
      </c>
      <c r="X120" s="39">
        <f t="shared" si="129"/>
        <v>0</v>
      </c>
      <c r="Y120" s="39">
        <f t="shared" si="129"/>
        <v>0</v>
      </c>
      <c r="Z120" s="39">
        <f t="shared" si="129"/>
        <v>0</v>
      </c>
      <c r="AA120" s="39">
        <f t="shared" si="129"/>
        <v>0</v>
      </c>
      <c r="AB120" s="39">
        <f t="shared" si="129"/>
        <v>0</v>
      </c>
      <c r="AC120" s="39">
        <f t="shared" si="129"/>
        <v>172</v>
      </c>
      <c r="AD120" s="31">
        <f>SUM(AD110:AD119)</f>
        <v>0</v>
      </c>
      <c r="AE120" s="37"/>
      <c r="AF120" s="30" t="s">
        <v>52</v>
      </c>
      <c r="AG120" s="39">
        <f>SUM(AG110:AG119)</f>
        <v>172</v>
      </c>
      <c r="AH120" s="39">
        <f t="shared" ref="AH120:AP120" si="131">SUM(AH110:AH119)</f>
        <v>1</v>
      </c>
      <c r="AI120" s="39">
        <f t="shared" si="131"/>
        <v>2</v>
      </c>
      <c r="AJ120" s="39">
        <f t="shared" si="131"/>
        <v>36</v>
      </c>
      <c r="AK120" s="39">
        <f t="shared" si="131"/>
        <v>36</v>
      </c>
      <c r="AL120" s="39">
        <f t="shared" si="131"/>
        <v>3</v>
      </c>
      <c r="AM120" s="39">
        <f t="shared" si="131"/>
        <v>94</v>
      </c>
      <c r="AN120" s="39">
        <f t="shared" si="131"/>
        <v>0</v>
      </c>
      <c r="AO120" s="39">
        <f t="shared" si="131"/>
        <v>0</v>
      </c>
      <c r="AP120" s="39">
        <f t="shared" si="131"/>
        <v>172</v>
      </c>
      <c r="AQ120" s="31">
        <f>SUM(AQ110:AQ119)</f>
        <v>0</v>
      </c>
      <c r="AR120" s="40"/>
    </row>
    <row r="123" spans="1:54" ht="33.75" x14ac:dyDescent="0.25">
      <c r="A123" s="12" t="str">
        <f>$B$4</f>
        <v>NFL LS T-SHIRT</v>
      </c>
      <c r="B123" s="13" t="s">
        <v>243</v>
      </c>
      <c r="C123" s="14" t="str">
        <f t="shared" ref="C123:D123" si="132">C$11</f>
        <v>CAN - TOP</v>
      </c>
      <c r="D123" s="14" t="str">
        <f t="shared" si="132"/>
        <v>CAN - MRK</v>
      </c>
      <c r="E123" s="14" t="str">
        <f>E$11</f>
        <v>CAN - Fanatics US</v>
      </c>
      <c r="F123" s="14" t="str">
        <f t="shared" ref="F123:P123" si="133">F$11</f>
        <v>CAN - Fanatics CAN</v>
      </c>
      <c r="G123" s="14" t="str">
        <f t="shared" si="133"/>
        <v>CAN - Fanatics INT</v>
      </c>
      <c r="H123" s="14" t="str">
        <f t="shared" si="133"/>
        <v>Fanatics In-Venue</v>
      </c>
      <c r="I123" s="14" t="str">
        <f t="shared" si="133"/>
        <v>Team/Venue 1</v>
      </c>
      <c r="J123" s="14" t="str">
        <f t="shared" si="133"/>
        <v>Team/Venue 2</v>
      </c>
      <c r="K123" s="14" t="str">
        <f t="shared" si="133"/>
        <v>Team/Venue 3</v>
      </c>
      <c r="L123" s="14" t="str">
        <f t="shared" si="133"/>
        <v>Team/Venue 4</v>
      </c>
      <c r="M123" s="14" t="str">
        <f t="shared" si="133"/>
        <v>Team/Venue 5</v>
      </c>
      <c r="N123" s="14" t="str">
        <f t="shared" si="133"/>
        <v>Team/Venue 6</v>
      </c>
      <c r="O123" s="14" t="str">
        <f t="shared" si="133"/>
        <v>CAN - CONTRACTUAL</v>
      </c>
      <c r="P123" s="15" t="str">
        <f t="shared" si="133"/>
        <v>CAN - ECA</v>
      </c>
      <c r="Q123" s="15" t="s">
        <v>25</v>
      </c>
      <c r="R123" s="15" t="s">
        <v>26</v>
      </c>
      <c r="S123" s="15" t="s">
        <v>27</v>
      </c>
      <c r="T123" s="15" t="s">
        <v>28</v>
      </c>
      <c r="U123" s="15" t="s">
        <v>29</v>
      </c>
      <c r="V123" s="15" t="s">
        <v>30</v>
      </c>
      <c r="W123" s="15" t="s">
        <v>31</v>
      </c>
      <c r="X123" s="16" t="s">
        <v>32</v>
      </c>
      <c r="Y123" s="16" t="s">
        <v>33</v>
      </c>
      <c r="Z123" s="16" t="s">
        <v>34</v>
      </c>
      <c r="AA123" s="16" t="s">
        <v>35</v>
      </c>
      <c r="AB123" s="17" t="s">
        <v>36</v>
      </c>
      <c r="AC123" s="18" t="s">
        <v>37</v>
      </c>
      <c r="AD123" s="19" t="s">
        <v>38</v>
      </c>
      <c r="AE123" s="4"/>
    </row>
    <row r="124" spans="1:54" x14ac:dyDescent="0.25">
      <c r="A124" s="25" t="s">
        <v>244</v>
      </c>
      <c r="B124" s="26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8">
        <f t="shared" ref="AC124:AC133" si="134">SUM(C124:AB124)</f>
        <v>0</v>
      </c>
      <c r="AD124" s="29">
        <f t="shared" ref="AD124:AD133" si="135">B124-AC124</f>
        <v>0</v>
      </c>
    </row>
    <row r="125" spans="1:54" x14ac:dyDescent="0.25">
      <c r="A125" s="35" t="s">
        <v>43</v>
      </c>
      <c r="B125" s="31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8">
        <f t="shared" si="134"/>
        <v>0</v>
      </c>
      <c r="AD125" s="29">
        <f t="shared" si="135"/>
        <v>0</v>
      </c>
      <c r="AS125" s="2" t="str">
        <f>B123</f>
        <v xml:space="preserve">WHITE - PACKERS	</v>
      </c>
      <c r="AT125" s="35" t="s">
        <v>70</v>
      </c>
      <c r="AU125" s="35" t="s">
        <v>56</v>
      </c>
      <c r="AV125" s="35" t="s">
        <v>58</v>
      </c>
      <c r="AW125" s="35" t="s">
        <v>60</v>
      </c>
      <c r="AX125" s="35" t="s">
        <v>62</v>
      </c>
      <c r="AY125" s="35" t="s">
        <v>64</v>
      </c>
      <c r="AZ125" s="35" t="s">
        <v>66</v>
      </c>
      <c r="BA125" s="35" t="s">
        <v>68</v>
      </c>
    </row>
    <row r="126" spans="1:54" x14ac:dyDescent="0.25">
      <c r="A126" s="25" t="s">
        <v>44</v>
      </c>
      <c r="B126" s="31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31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8">
        <f t="shared" si="134"/>
        <v>0</v>
      </c>
      <c r="AD126" s="29">
        <f t="shared" si="135"/>
        <v>0</v>
      </c>
      <c r="AE126" s="2" t="str">
        <f>AS125</f>
        <v xml:space="preserve">WHITE - PACKERS	</v>
      </c>
      <c r="AS126" s="37" t="s">
        <v>52</v>
      </c>
      <c r="AT126" s="28">
        <f>AC126</f>
        <v>0</v>
      </c>
      <c r="AU126" s="28">
        <f>AC127</f>
        <v>6</v>
      </c>
      <c r="AV126" s="28">
        <f>AC128</f>
        <v>18</v>
      </c>
      <c r="AW126" s="28">
        <f>AC129</f>
        <v>40</v>
      </c>
      <c r="AX126" s="28">
        <f>AC130</f>
        <v>50</v>
      </c>
      <c r="AY126" s="28">
        <f>AC131</f>
        <v>41</v>
      </c>
      <c r="AZ126" s="28">
        <f>AC132</f>
        <v>25</v>
      </c>
      <c r="BA126" s="28">
        <f>AC133</f>
        <v>6</v>
      </c>
      <c r="BB126" s="39">
        <f>AC134</f>
        <v>186</v>
      </c>
    </row>
    <row r="127" spans="1:54" ht="15" x14ac:dyDescent="0.25">
      <c r="A127" s="25" t="s">
        <v>45</v>
      </c>
      <c r="B127" s="31">
        <v>6</v>
      </c>
      <c r="C127" s="27"/>
      <c r="D127" s="27"/>
      <c r="E127" s="27"/>
      <c r="F127" s="27"/>
      <c r="G127" s="27"/>
      <c r="H127" s="27"/>
      <c r="I127" s="27">
        <v>3</v>
      </c>
      <c r="J127" s="27"/>
      <c r="K127" s="27"/>
      <c r="L127" s="27"/>
      <c r="M127" s="27"/>
      <c r="N127" s="27"/>
      <c r="O127" s="27"/>
      <c r="P127" s="31">
        <v>3</v>
      </c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61">
        <f t="shared" si="134"/>
        <v>6</v>
      </c>
      <c r="AD127" s="29">
        <f t="shared" si="135"/>
        <v>0</v>
      </c>
      <c r="AE127"/>
    </row>
    <row r="128" spans="1:54" ht="15" x14ac:dyDescent="0.25">
      <c r="A128" s="25" t="s">
        <v>46</v>
      </c>
      <c r="B128" s="31">
        <v>18</v>
      </c>
      <c r="C128" s="27"/>
      <c r="D128" s="27"/>
      <c r="E128" s="27">
        <v>2</v>
      </c>
      <c r="F128" s="27">
        <v>2</v>
      </c>
      <c r="G128" s="27"/>
      <c r="H128" s="27"/>
      <c r="I128" s="27">
        <v>6</v>
      </c>
      <c r="J128" s="27"/>
      <c r="K128" s="27"/>
      <c r="L128" s="27"/>
      <c r="M128" s="27"/>
      <c r="N128" s="27"/>
      <c r="O128" s="27"/>
      <c r="P128" s="31">
        <v>8</v>
      </c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61">
        <f t="shared" si="134"/>
        <v>18</v>
      </c>
      <c r="AD128" s="29">
        <f t="shared" si="135"/>
        <v>0</v>
      </c>
      <c r="AE128"/>
    </row>
    <row r="129" spans="1:54" ht="15" x14ac:dyDescent="0.25">
      <c r="A129" s="25" t="s">
        <v>47</v>
      </c>
      <c r="B129" s="31">
        <v>40</v>
      </c>
      <c r="C129" s="27">
        <v>1</v>
      </c>
      <c r="D129" s="27">
        <v>1</v>
      </c>
      <c r="E129" s="27">
        <v>7</v>
      </c>
      <c r="F129" s="27">
        <v>4</v>
      </c>
      <c r="G129" s="27"/>
      <c r="H129" s="27"/>
      <c r="I129" s="27">
        <v>12</v>
      </c>
      <c r="J129" s="27"/>
      <c r="K129" s="27"/>
      <c r="L129" s="27"/>
      <c r="M129" s="27"/>
      <c r="N129" s="27"/>
      <c r="O129" s="27">
        <v>1</v>
      </c>
      <c r="P129" s="31">
        <v>14</v>
      </c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61">
        <f t="shared" si="134"/>
        <v>40</v>
      </c>
      <c r="AD129" s="29">
        <f t="shared" si="135"/>
        <v>0</v>
      </c>
      <c r="AE129"/>
    </row>
    <row r="130" spans="1:54" ht="15" x14ac:dyDescent="0.25">
      <c r="A130" s="25" t="s">
        <v>48</v>
      </c>
      <c r="B130" s="31">
        <v>50</v>
      </c>
      <c r="C130" s="27"/>
      <c r="D130" s="27">
        <v>1</v>
      </c>
      <c r="E130" s="27">
        <v>11</v>
      </c>
      <c r="F130" s="27">
        <v>7</v>
      </c>
      <c r="G130" s="27"/>
      <c r="H130" s="27"/>
      <c r="I130" s="27">
        <v>18</v>
      </c>
      <c r="J130" s="27"/>
      <c r="K130" s="27"/>
      <c r="L130" s="27"/>
      <c r="M130" s="27"/>
      <c r="N130" s="27"/>
      <c r="O130" s="27"/>
      <c r="P130" s="31">
        <v>13</v>
      </c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61">
        <f t="shared" si="134"/>
        <v>50</v>
      </c>
      <c r="AD130" s="29">
        <f t="shared" si="135"/>
        <v>0</v>
      </c>
      <c r="AE130"/>
    </row>
    <row r="131" spans="1:54" x14ac:dyDescent="0.25">
      <c r="A131" s="25" t="s">
        <v>49</v>
      </c>
      <c r="B131" s="31">
        <v>41</v>
      </c>
      <c r="C131" s="27"/>
      <c r="D131" s="27"/>
      <c r="E131" s="27">
        <v>8</v>
      </c>
      <c r="F131" s="27">
        <v>7</v>
      </c>
      <c r="G131" s="27"/>
      <c r="H131" s="27"/>
      <c r="I131" s="27">
        <v>18</v>
      </c>
      <c r="J131" s="27"/>
      <c r="K131" s="27"/>
      <c r="L131" s="27"/>
      <c r="M131" s="27"/>
      <c r="N131" s="27"/>
      <c r="O131" s="27">
        <v>1</v>
      </c>
      <c r="P131" s="31">
        <v>7</v>
      </c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61">
        <f t="shared" si="134"/>
        <v>41</v>
      </c>
      <c r="AD131" s="29">
        <f t="shared" si="135"/>
        <v>0</v>
      </c>
      <c r="AE131" s="37"/>
    </row>
    <row r="132" spans="1:54" x14ac:dyDescent="0.25">
      <c r="A132" s="25" t="s">
        <v>50</v>
      </c>
      <c r="B132" s="31">
        <v>25</v>
      </c>
      <c r="C132" s="27"/>
      <c r="D132" s="27"/>
      <c r="E132" s="27">
        <v>6</v>
      </c>
      <c r="F132" s="27">
        <v>4</v>
      </c>
      <c r="G132" s="27"/>
      <c r="H132" s="27"/>
      <c r="I132" s="27">
        <v>12</v>
      </c>
      <c r="J132" s="27"/>
      <c r="K132" s="27"/>
      <c r="L132" s="27"/>
      <c r="M132" s="27"/>
      <c r="N132" s="27"/>
      <c r="O132" s="27"/>
      <c r="P132" s="31">
        <v>3</v>
      </c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61">
        <f t="shared" si="134"/>
        <v>25</v>
      </c>
      <c r="AD132" s="29">
        <f t="shared" si="135"/>
        <v>0</v>
      </c>
      <c r="AE132" s="37"/>
    </row>
    <row r="133" spans="1:54" x14ac:dyDescent="0.25">
      <c r="A133" s="25" t="s">
        <v>51</v>
      </c>
      <c r="B133" s="31">
        <v>6</v>
      </c>
      <c r="C133" s="27"/>
      <c r="D133" s="27"/>
      <c r="E133" s="27">
        <v>2</v>
      </c>
      <c r="F133" s="27">
        <v>1</v>
      </c>
      <c r="G133" s="27"/>
      <c r="H133" s="27"/>
      <c r="I133" s="27">
        <v>3</v>
      </c>
      <c r="J133" s="27"/>
      <c r="K133" s="27"/>
      <c r="L133" s="27"/>
      <c r="M133" s="27"/>
      <c r="N133" s="27"/>
      <c r="O133" s="27"/>
      <c r="P133" s="31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61">
        <f t="shared" si="134"/>
        <v>6</v>
      </c>
      <c r="AD133" s="29">
        <f t="shared" si="135"/>
        <v>0</v>
      </c>
      <c r="AE133" s="37"/>
    </row>
    <row r="134" spans="1:54" x14ac:dyDescent="0.25">
      <c r="A134" s="35" t="s">
        <v>52</v>
      </c>
      <c r="B134" s="39">
        <f>SUM(B124:B133)</f>
        <v>186</v>
      </c>
      <c r="C134" s="39">
        <f t="shared" ref="C134:AB134" si="136">SUM(C124:C133)</f>
        <v>1</v>
      </c>
      <c r="D134" s="39">
        <f t="shared" si="136"/>
        <v>2</v>
      </c>
      <c r="E134" s="39">
        <f t="shared" si="136"/>
        <v>36</v>
      </c>
      <c r="F134" s="39">
        <f t="shared" si="136"/>
        <v>25</v>
      </c>
      <c r="G134" s="39">
        <f t="shared" si="136"/>
        <v>0</v>
      </c>
      <c r="H134" s="39">
        <f t="shared" si="136"/>
        <v>0</v>
      </c>
      <c r="I134" s="39">
        <f t="shared" si="136"/>
        <v>72</v>
      </c>
      <c r="J134" s="39">
        <f t="shared" si="136"/>
        <v>0</v>
      </c>
      <c r="K134" s="39">
        <f t="shared" si="136"/>
        <v>0</v>
      </c>
      <c r="L134" s="39">
        <f t="shared" si="136"/>
        <v>0</v>
      </c>
      <c r="M134" s="39">
        <f t="shared" si="136"/>
        <v>0</v>
      </c>
      <c r="N134" s="39">
        <f t="shared" si="136"/>
        <v>0</v>
      </c>
      <c r="O134" s="39">
        <f t="shared" si="136"/>
        <v>2</v>
      </c>
      <c r="P134" s="39">
        <f t="shared" si="136"/>
        <v>48</v>
      </c>
      <c r="Q134" s="39">
        <f t="shared" si="136"/>
        <v>0</v>
      </c>
      <c r="R134" s="39">
        <f t="shared" si="136"/>
        <v>0</v>
      </c>
      <c r="S134" s="39">
        <f t="shared" si="136"/>
        <v>0</v>
      </c>
      <c r="T134" s="39">
        <f t="shared" si="136"/>
        <v>0</v>
      </c>
      <c r="U134" s="39">
        <f t="shared" si="136"/>
        <v>0</v>
      </c>
      <c r="V134" s="39">
        <f t="shared" si="136"/>
        <v>0</v>
      </c>
      <c r="W134" s="39">
        <f t="shared" si="136"/>
        <v>0</v>
      </c>
      <c r="X134" s="39">
        <f t="shared" si="136"/>
        <v>0</v>
      </c>
      <c r="Y134" s="39">
        <f t="shared" si="136"/>
        <v>0</v>
      </c>
      <c r="Z134" s="39">
        <f t="shared" si="136"/>
        <v>0</v>
      </c>
      <c r="AA134" s="39">
        <f t="shared" si="136"/>
        <v>0</v>
      </c>
      <c r="AB134" s="39">
        <f t="shared" si="136"/>
        <v>0</v>
      </c>
      <c r="AC134" s="62">
        <f>SUM(AC124:AC133)</f>
        <v>186</v>
      </c>
      <c r="AD134" s="31">
        <f>SUM(AD124:AD133)</f>
        <v>0</v>
      </c>
      <c r="AE134" s="37"/>
    </row>
    <row r="137" spans="1:54" ht="33.75" x14ac:dyDescent="0.25">
      <c r="A137" s="12" t="str">
        <f>$B$4</f>
        <v>NFL LS T-SHIRT</v>
      </c>
      <c r="B137" s="13" t="s">
        <v>245</v>
      </c>
      <c r="C137" s="14" t="str">
        <f t="shared" ref="C137:D137" si="137">C$11</f>
        <v>CAN - TOP</v>
      </c>
      <c r="D137" s="14" t="str">
        <f t="shared" si="137"/>
        <v>CAN - MRK</v>
      </c>
      <c r="E137" s="14" t="str">
        <f>E$11</f>
        <v>CAN - Fanatics US</v>
      </c>
      <c r="F137" s="14" t="str">
        <f t="shared" ref="F137:P137" si="138">F$11</f>
        <v>CAN - Fanatics CAN</v>
      </c>
      <c r="G137" s="14" t="str">
        <f t="shared" si="138"/>
        <v>CAN - Fanatics INT</v>
      </c>
      <c r="H137" s="14" t="str">
        <f t="shared" si="138"/>
        <v>Fanatics In-Venue</v>
      </c>
      <c r="I137" s="14" t="str">
        <f t="shared" si="138"/>
        <v>Team/Venue 1</v>
      </c>
      <c r="J137" s="14" t="str">
        <f t="shared" si="138"/>
        <v>Team/Venue 2</v>
      </c>
      <c r="K137" s="14" t="str">
        <f t="shared" si="138"/>
        <v>Team/Venue 3</v>
      </c>
      <c r="L137" s="14" t="str">
        <f t="shared" si="138"/>
        <v>Team/Venue 4</v>
      </c>
      <c r="M137" s="14" t="str">
        <f t="shared" si="138"/>
        <v>Team/Venue 5</v>
      </c>
      <c r="N137" s="14" t="str">
        <f t="shared" si="138"/>
        <v>Team/Venue 6</v>
      </c>
      <c r="O137" s="14" t="str">
        <f t="shared" si="138"/>
        <v>CAN - CONTRACTUAL</v>
      </c>
      <c r="P137" s="15" t="str">
        <f t="shared" si="138"/>
        <v>CAN - ECA</v>
      </c>
      <c r="Q137" s="15" t="s">
        <v>25</v>
      </c>
      <c r="R137" s="15" t="s">
        <v>26</v>
      </c>
      <c r="S137" s="15" t="s">
        <v>27</v>
      </c>
      <c r="T137" s="15" t="s">
        <v>28</v>
      </c>
      <c r="U137" s="15" t="s">
        <v>29</v>
      </c>
      <c r="V137" s="15" t="s">
        <v>30</v>
      </c>
      <c r="W137" s="15" t="s">
        <v>31</v>
      </c>
      <c r="X137" s="16" t="s">
        <v>32</v>
      </c>
      <c r="Y137" s="16" t="s">
        <v>33</v>
      </c>
      <c r="Z137" s="16" t="s">
        <v>34</v>
      </c>
      <c r="AA137" s="16" t="s">
        <v>35</v>
      </c>
      <c r="AB137" s="17" t="s">
        <v>36</v>
      </c>
      <c r="AC137" s="18" t="s">
        <v>37</v>
      </c>
      <c r="AD137" s="19" t="s">
        <v>38</v>
      </c>
      <c r="AE137" s="4"/>
    </row>
    <row r="138" spans="1:54" x14ac:dyDescent="0.25">
      <c r="A138" s="25" t="s">
        <v>246</v>
      </c>
      <c r="B138" s="26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8">
        <f t="shared" ref="AC138:AC147" si="139">SUM(C138:AB138)</f>
        <v>0</v>
      </c>
      <c r="AD138" s="29">
        <f t="shared" ref="AD138:AD147" si="140">B138-AC138</f>
        <v>0</v>
      </c>
    </row>
    <row r="139" spans="1:54" x14ac:dyDescent="0.25">
      <c r="A139" s="35" t="s">
        <v>43</v>
      </c>
      <c r="B139" s="31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8">
        <f t="shared" si="139"/>
        <v>0</v>
      </c>
      <c r="AD139" s="29">
        <f t="shared" si="140"/>
        <v>0</v>
      </c>
      <c r="AS139" s="2" t="str">
        <f>B137</f>
        <v xml:space="preserve">WHITE - CHIEFS	</v>
      </c>
      <c r="AT139" s="35" t="s">
        <v>70</v>
      </c>
      <c r="AU139" s="35" t="s">
        <v>56</v>
      </c>
      <c r="AV139" s="35" t="s">
        <v>58</v>
      </c>
      <c r="AW139" s="35" t="s">
        <v>60</v>
      </c>
      <c r="AX139" s="35" t="s">
        <v>62</v>
      </c>
      <c r="AY139" s="35" t="s">
        <v>64</v>
      </c>
      <c r="AZ139" s="35" t="s">
        <v>66</v>
      </c>
      <c r="BA139" s="35" t="s">
        <v>68</v>
      </c>
    </row>
    <row r="140" spans="1:54" x14ac:dyDescent="0.25">
      <c r="A140" s="25" t="s">
        <v>44</v>
      </c>
      <c r="B140" s="31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31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8">
        <f t="shared" si="139"/>
        <v>0</v>
      </c>
      <c r="AD140" s="29">
        <f t="shared" si="140"/>
        <v>0</v>
      </c>
      <c r="AE140" s="2" t="str">
        <f>AS139</f>
        <v xml:space="preserve">WHITE - CHIEFS	</v>
      </c>
      <c r="AS140" s="37" t="s">
        <v>52</v>
      </c>
      <c r="AT140" s="28">
        <f>AC140</f>
        <v>0</v>
      </c>
      <c r="AU140" s="28">
        <f>AC141</f>
        <v>3</v>
      </c>
      <c r="AV140" s="28">
        <f>AC142</f>
        <v>11</v>
      </c>
      <c r="AW140" s="28">
        <f>AC143</f>
        <v>26</v>
      </c>
      <c r="AX140" s="28">
        <f>AC144</f>
        <v>29</v>
      </c>
      <c r="AY140" s="28">
        <f>AC145</f>
        <v>20</v>
      </c>
      <c r="AZ140" s="28">
        <f>AC146</f>
        <v>11</v>
      </c>
      <c r="BA140" s="28">
        <f>AC147</f>
        <v>3</v>
      </c>
      <c r="BB140" s="39">
        <f>AC148</f>
        <v>103</v>
      </c>
    </row>
    <row r="141" spans="1:54" ht="15" x14ac:dyDescent="0.25">
      <c r="A141" s="25" t="s">
        <v>45</v>
      </c>
      <c r="B141" s="31">
        <v>3</v>
      </c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31">
        <v>3</v>
      </c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61">
        <f t="shared" si="139"/>
        <v>3</v>
      </c>
      <c r="AD141" s="29">
        <f t="shared" si="140"/>
        <v>0</v>
      </c>
      <c r="AE141"/>
    </row>
    <row r="142" spans="1:54" ht="15" x14ac:dyDescent="0.25">
      <c r="A142" s="25" t="s">
        <v>46</v>
      </c>
      <c r="B142" s="31">
        <v>11</v>
      </c>
      <c r="C142" s="27"/>
      <c r="D142" s="27"/>
      <c r="E142" s="27">
        <v>3</v>
      </c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31">
        <v>8</v>
      </c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61">
        <f t="shared" si="139"/>
        <v>11</v>
      </c>
      <c r="AD142" s="29">
        <f t="shared" si="140"/>
        <v>0</v>
      </c>
      <c r="AE142"/>
    </row>
    <row r="143" spans="1:54" ht="15" x14ac:dyDescent="0.25">
      <c r="A143" s="25" t="s">
        <v>47</v>
      </c>
      <c r="B143" s="31">
        <v>26</v>
      </c>
      <c r="C143" s="27">
        <v>1</v>
      </c>
      <c r="D143" s="27">
        <v>1</v>
      </c>
      <c r="E143" s="27">
        <v>9</v>
      </c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31">
        <v>15</v>
      </c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61">
        <f t="shared" si="139"/>
        <v>26</v>
      </c>
      <c r="AD143" s="29">
        <f t="shared" si="140"/>
        <v>0</v>
      </c>
      <c r="AE143"/>
    </row>
    <row r="144" spans="1:54" ht="15" x14ac:dyDescent="0.25">
      <c r="A144" s="25" t="s">
        <v>48</v>
      </c>
      <c r="B144" s="31">
        <v>29</v>
      </c>
      <c r="C144" s="27"/>
      <c r="D144" s="27">
        <v>1</v>
      </c>
      <c r="E144" s="27">
        <v>15</v>
      </c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31">
        <v>13</v>
      </c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61">
        <f t="shared" si="139"/>
        <v>29</v>
      </c>
      <c r="AD144" s="29">
        <f t="shared" si="140"/>
        <v>0</v>
      </c>
      <c r="AE144"/>
    </row>
    <row r="145" spans="1:54" x14ac:dyDescent="0.25">
      <c r="A145" s="25" t="s">
        <v>49</v>
      </c>
      <c r="B145" s="31">
        <v>20</v>
      </c>
      <c r="C145" s="27"/>
      <c r="D145" s="27"/>
      <c r="E145" s="27">
        <v>12</v>
      </c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31">
        <v>8</v>
      </c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61">
        <f t="shared" si="139"/>
        <v>20</v>
      </c>
      <c r="AD145" s="29">
        <f t="shared" si="140"/>
        <v>0</v>
      </c>
      <c r="AE145" s="37"/>
    </row>
    <row r="146" spans="1:54" x14ac:dyDescent="0.25">
      <c r="A146" s="25" t="s">
        <v>50</v>
      </c>
      <c r="B146" s="31">
        <v>11</v>
      </c>
      <c r="C146" s="27"/>
      <c r="D146" s="27"/>
      <c r="E146" s="27">
        <v>8</v>
      </c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31">
        <v>3</v>
      </c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61">
        <f t="shared" si="139"/>
        <v>11</v>
      </c>
      <c r="AD146" s="29">
        <f t="shared" si="140"/>
        <v>0</v>
      </c>
      <c r="AE146" s="37"/>
    </row>
    <row r="147" spans="1:54" x14ac:dyDescent="0.25">
      <c r="A147" s="25" t="s">
        <v>51</v>
      </c>
      <c r="B147" s="31">
        <v>3</v>
      </c>
      <c r="C147" s="27"/>
      <c r="D147" s="27"/>
      <c r="E147" s="27">
        <v>3</v>
      </c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31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61">
        <f t="shared" si="139"/>
        <v>3</v>
      </c>
      <c r="AD147" s="29">
        <f t="shared" si="140"/>
        <v>0</v>
      </c>
      <c r="AE147" s="37"/>
    </row>
    <row r="148" spans="1:54" x14ac:dyDescent="0.25">
      <c r="A148" s="35" t="s">
        <v>52</v>
      </c>
      <c r="B148" s="39">
        <f>SUM(B138:B147)</f>
        <v>103</v>
      </c>
      <c r="C148" s="39">
        <f t="shared" ref="C148:AB148" si="141">SUM(C138:C147)</f>
        <v>1</v>
      </c>
      <c r="D148" s="39">
        <f t="shared" si="141"/>
        <v>2</v>
      </c>
      <c r="E148" s="39">
        <f t="shared" si="141"/>
        <v>50</v>
      </c>
      <c r="F148" s="39">
        <f t="shared" si="141"/>
        <v>0</v>
      </c>
      <c r="G148" s="39">
        <f t="shared" si="141"/>
        <v>0</v>
      </c>
      <c r="H148" s="39">
        <f t="shared" si="141"/>
        <v>0</v>
      </c>
      <c r="I148" s="39">
        <f t="shared" si="141"/>
        <v>0</v>
      </c>
      <c r="J148" s="39">
        <f t="shared" si="141"/>
        <v>0</v>
      </c>
      <c r="K148" s="39">
        <f t="shared" si="141"/>
        <v>0</v>
      </c>
      <c r="L148" s="39">
        <f t="shared" si="141"/>
        <v>0</v>
      </c>
      <c r="M148" s="39">
        <f t="shared" si="141"/>
        <v>0</v>
      </c>
      <c r="N148" s="39">
        <f t="shared" si="141"/>
        <v>0</v>
      </c>
      <c r="O148" s="39">
        <f t="shared" si="141"/>
        <v>0</v>
      </c>
      <c r="P148" s="39">
        <f t="shared" si="141"/>
        <v>50</v>
      </c>
      <c r="Q148" s="39">
        <f t="shared" si="141"/>
        <v>0</v>
      </c>
      <c r="R148" s="39">
        <f t="shared" si="141"/>
        <v>0</v>
      </c>
      <c r="S148" s="39">
        <f t="shared" si="141"/>
        <v>0</v>
      </c>
      <c r="T148" s="39">
        <f t="shared" si="141"/>
        <v>0</v>
      </c>
      <c r="U148" s="39">
        <f t="shared" si="141"/>
        <v>0</v>
      </c>
      <c r="V148" s="39">
        <f t="shared" si="141"/>
        <v>0</v>
      </c>
      <c r="W148" s="39">
        <f t="shared" si="141"/>
        <v>0</v>
      </c>
      <c r="X148" s="39">
        <f t="shared" si="141"/>
        <v>0</v>
      </c>
      <c r="Y148" s="39">
        <f t="shared" si="141"/>
        <v>0</v>
      </c>
      <c r="Z148" s="39">
        <f t="shared" si="141"/>
        <v>0</v>
      </c>
      <c r="AA148" s="39">
        <f t="shared" si="141"/>
        <v>0</v>
      </c>
      <c r="AB148" s="39">
        <f t="shared" si="141"/>
        <v>0</v>
      </c>
      <c r="AC148" s="62">
        <f>SUM(AC138:AC147)</f>
        <v>103</v>
      </c>
      <c r="AD148" s="31">
        <f>SUM(AD138:AD147)</f>
        <v>0</v>
      </c>
      <c r="AE148" s="37"/>
    </row>
    <row r="151" spans="1:54" ht="33.75" x14ac:dyDescent="0.25">
      <c r="A151" s="12" t="str">
        <f>$B$4</f>
        <v>NFL LS T-SHIRT</v>
      </c>
      <c r="B151" s="13" t="s">
        <v>247</v>
      </c>
      <c r="C151" s="14" t="str">
        <f t="shared" ref="C151:D151" si="142">C$11</f>
        <v>CAN - TOP</v>
      </c>
      <c r="D151" s="14" t="str">
        <f t="shared" si="142"/>
        <v>CAN - MRK</v>
      </c>
      <c r="E151" s="14" t="str">
        <f>E$11</f>
        <v>CAN - Fanatics US</v>
      </c>
      <c r="F151" s="14" t="str">
        <f t="shared" ref="F151:P151" si="143">F$11</f>
        <v>CAN - Fanatics CAN</v>
      </c>
      <c r="G151" s="14" t="str">
        <f t="shared" si="143"/>
        <v>CAN - Fanatics INT</v>
      </c>
      <c r="H151" s="14" t="str">
        <f t="shared" si="143"/>
        <v>Fanatics In-Venue</v>
      </c>
      <c r="I151" s="14" t="s">
        <v>134</v>
      </c>
      <c r="J151" s="14" t="s">
        <v>135</v>
      </c>
      <c r="K151" s="14" t="s">
        <v>136</v>
      </c>
      <c r="L151" s="14" t="s">
        <v>137</v>
      </c>
      <c r="M151" s="14" t="str">
        <f t="shared" si="143"/>
        <v>Team/Venue 5</v>
      </c>
      <c r="N151" s="14" t="str">
        <f t="shared" si="143"/>
        <v>Team/Venue 6</v>
      </c>
      <c r="O151" s="14" t="str">
        <f t="shared" si="143"/>
        <v>CAN - CONTRACTUAL</v>
      </c>
      <c r="P151" s="15" t="str">
        <f t="shared" si="143"/>
        <v>CAN - ECA</v>
      </c>
      <c r="Q151" s="15" t="s">
        <v>25</v>
      </c>
      <c r="R151" s="15" t="s">
        <v>26</v>
      </c>
      <c r="S151" s="15" t="s">
        <v>27</v>
      </c>
      <c r="T151" s="15" t="s">
        <v>28</v>
      </c>
      <c r="U151" s="15" t="s">
        <v>29</v>
      </c>
      <c r="V151" s="15" t="s">
        <v>30</v>
      </c>
      <c r="W151" s="15" t="s">
        <v>31</v>
      </c>
      <c r="X151" s="16" t="s">
        <v>32</v>
      </c>
      <c r="Y151" s="16" t="s">
        <v>33</v>
      </c>
      <c r="Z151" s="16" t="s">
        <v>34</v>
      </c>
      <c r="AA151" s="16" t="s">
        <v>35</v>
      </c>
      <c r="AB151" s="17" t="s">
        <v>36</v>
      </c>
      <c r="AC151" s="18" t="s">
        <v>37</v>
      </c>
      <c r="AD151" s="19" t="s">
        <v>38</v>
      </c>
      <c r="AE151" s="4"/>
    </row>
    <row r="152" spans="1:54" x14ac:dyDescent="0.25">
      <c r="A152" s="25" t="s">
        <v>248</v>
      </c>
      <c r="B152" s="26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8">
        <f t="shared" ref="AC152:AC161" si="144">SUM(C152:AB152)</f>
        <v>0</v>
      </c>
      <c r="AD152" s="29">
        <f t="shared" ref="AD152:AD161" si="145">B152-AC152</f>
        <v>0</v>
      </c>
    </row>
    <row r="153" spans="1:54" x14ac:dyDescent="0.25">
      <c r="A153" s="35" t="s">
        <v>43</v>
      </c>
      <c r="B153" s="31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8">
        <f t="shared" si="144"/>
        <v>0</v>
      </c>
      <c r="AD153" s="29">
        <f t="shared" si="145"/>
        <v>0</v>
      </c>
      <c r="AS153" s="2" t="str">
        <f>B151</f>
        <v xml:space="preserve">WHITE - RAMS	</v>
      </c>
      <c r="AT153" s="35" t="s">
        <v>70</v>
      </c>
      <c r="AU153" s="35" t="s">
        <v>56</v>
      </c>
      <c r="AV153" s="35" t="s">
        <v>58</v>
      </c>
      <c r="AW153" s="35" t="s">
        <v>60</v>
      </c>
      <c r="AX153" s="35" t="s">
        <v>62</v>
      </c>
      <c r="AY153" s="35" t="s">
        <v>64</v>
      </c>
      <c r="AZ153" s="35" t="s">
        <v>66</v>
      </c>
      <c r="BA153" s="35" t="s">
        <v>68</v>
      </c>
    </row>
    <row r="154" spans="1:54" x14ac:dyDescent="0.25">
      <c r="A154" s="25" t="s">
        <v>44</v>
      </c>
      <c r="B154" s="31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31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8">
        <f t="shared" si="144"/>
        <v>0</v>
      </c>
      <c r="AD154" s="29">
        <f t="shared" si="145"/>
        <v>0</v>
      </c>
      <c r="AE154" s="2" t="str">
        <f>AS153</f>
        <v xml:space="preserve">WHITE - RAMS	</v>
      </c>
      <c r="AS154" s="37" t="s">
        <v>52</v>
      </c>
      <c r="AT154" s="28">
        <f>AC154</f>
        <v>0</v>
      </c>
      <c r="AU154" s="28">
        <f>AC155</f>
        <v>4</v>
      </c>
      <c r="AV154" s="28">
        <f>AC156</f>
        <v>15</v>
      </c>
      <c r="AW154" s="28">
        <f>AC157</f>
        <v>28</v>
      </c>
      <c r="AX154" s="28">
        <f>AC158</f>
        <v>27</v>
      </c>
      <c r="AY154" s="28">
        <f>AC159</f>
        <v>17</v>
      </c>
      <c r="AZ154" s="28">
        <f>AC160</f>
        <v>7</v>
      </c>
      <c r="BA154" s="28">
        <f>AC161</f>
        <v>2</v>
      </c>
      <c r="BB154" s="39">
        <f>AC162</f>
        <v>100</v>
      </c>
    </row>
    <row r="155" spans="1:54" ht="15" x14ac:dyDescent="0.25">
      <c r="A155" s="25" t="s">
        <v>45</v>
      </c>
      <c r="B155" s="31">
        <v>4</v>
      </c>
      <c r="C155" s="27"/>
      <c r="D155" s="27"/>
      <c r="E155" s="27"/>
      <c r="F155" s="27"/>
      <c r="G155" s="27"/>
      <c r="H155" s="27"/>
      <c r="I155" s="27"/>
      <c r="J155" s="27"/>
      <c r="K155" s="27">
        <v>1</v>
      </c>
      <c r="L155" s="27"/>
      <c r="M155" s="27"/>
      <c r="N155" s="27"/>
      <c r="O155" s="27"/>
      <c r="P155" s="31">
        <v>3</v>
      </c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8">
        <f t="shared" si="144"/>
        <v>4</v>
      </c>
      <c r="AD155" s="29">
        <f t="shared" si="145"/>
        <v>0</v>
      </c>
      <c r="AE155"/>
    </row>
    <row r="156" spans="1:54" ht="15" x14ac:dyDescent="0.25">
      <c r="A156" s="25" t="s">
        <v>46</v>
      </c>
      <c r="B156" s="31">
        <v>15</v>
      </c>
      <c r="C156" s="27"/>
      <c r="D156" s="27"/>
      <c r="E156" s="27">
        <v>2</v>
      </c>
      <c r="F156" s="27"/>
      <c r="G156" s="27"/>
      <c r="H156" s="27"/>
      <c r="I156" s="27"/>
      <c r="J156" s="27"/>
      <c r="K156" s="27">
        <v>2</v>
      </c>
      <c r="L156" s="27">
        <v>2</v>
      </c>
      <c r="M156" s="27"/>
      <c r="N156" s="27"/>
      <c r="O156" s="27"/>
      <c r="P156" s="31">
        <v>9</v>
      </c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8">
        <f t="shared" si="144"/>
        <v>15</v>
      </c>
      <c r="AD156" s="29">
        <f t="shared" si="145"/>
        <v>0</v>
      </c>
      <c r="AE156"/>
    </row>
    <row r="157" spans="1:54" ht="15" x14ac:dyDescent="0.25">
      <c r="A157" s="25" t="s">
        <v>47</v>
      </c>
      <c r="B157" s="31">
        <v>28</v>
      </c>
      <c r="C157" s="27">
        <v>1</v>
      </c>
      <c r="D157" s="27">
        <v>1</v>
      </c>
      <c r="E157" s="27">
        <v>5</v>
      </c>
      <c r="F157" s="27"/>
      <c r="G157" s="27"/>
      <c r="H157" s="27"/>
      <c r="I157" s="27"/>
      <c r="J157" s="27"/>
      <c r="K157" s="27">
        <v>2</v>
      </c>
      <c r="L157" s="27">
        <v>2</v>
      </c>
      <c r="M157" s="27"/>
      <c r="N157" s="27"/>
      <c r="O157" s="27"/>
      <c r="P157" s="31">
        <v>17</v>
      </c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8">
        <f t="shared" si="144"/>
        <v>28</v>
      </c>
      <c r="AD157" s="29">
        <f t="shared" si="145"/>
        <v>0</v>
      </c>
      <c r="AE157"/>
    </row>
    <row r="158" spans="1:54" ht="15" x14ac:dyDescent="0.25">
      <c r="A158" s="25" t="s">
        <v>48</v>
      </c>
      <c r="B158" s="31">
        <v>27</v>
      </c>
      <c r="C158" s="27"/>
      <c r="D158" s="27">
        <v>1</v>
      </c>
      <c r="E158" s="27">
        <v>7</v>
      </c>
      <c r="F158" s="27"/>
      <c r="G158" s="27"/>
      <c r="H158" s="27"/>
      <c r="I158" s="27"/>
      <c r="J158" s="27"/>
      <c r="K158" s="27">
        <v>2</v>
      </c>
      <c r="L158" s="27">
        <v>2</v>
      </c>
      <c r="M158" s="27"/>
      <c r="N158" s="27"/>
      <c r="O158" s="27"/>
      <c r="P158" s="31">
        <v>15</v>
      </c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8">
        <f t="shared" si="144"/>
        <v>27</v>
      </c>
      <c r="AD158" s="29">
        <f t="shared" si="145"/>
        <v>0</v>
      </c>
      <c r="AE158"/>
    </row>
    <row r="159" spans="1:54" x14ac:dyDescent="0.25">
      <c r="A159" s="25" t="s">
        <v>49</v>
      </c>
      <c r="B159" s="31">
        <v>17</v>
      </c>
      <c r="C159" s="27"/>
      <c r="D159" s="27"/>
      <c r="E159" s="27">
        <v>5</v>
      </c>
      <c r="F159" s="27"/>
      <c r="G159" s="27"/>
      <c r="H159" s="27"/>
      <c r="I159" s="27"/>
      <c r="J159" s="27"/>
      <c r="K159" s="27">
        <v>1</v>
      </c>
      <c r="L159" s="27">
        <v>2</v>
      </c>
      <c r="M159" s="27"/>
      <c r="N159" s="27"/>
      <c r="O159" s="27"/>
      <c r="P159" s="31">
        <v>9</v>
      </c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8">
        <f t="shared" si="144"/>
        <v>17</v>
      </c>
      <c r="AD159" s="29">
        <f t="shared" si="145"/>
        <v>0</v>
      </c>
      <c r="AE159" s="37"/>
    </row>
    <row r="160" spans="1:54" x14ac:dyDescent="0.25">
      <c r="A160" s="25" t="s">
        <v>50</v>
      </c>
      <c r="B160" s="31">
        <v>7</v>
      </c>
      <c r="C160" s="27"/>
      <c r="D160" s="27"/>
      <c r="E160" s="27">
        <v>4</v>
      </c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31">
        <v>3</v>
      </c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8">
        <f t="shared" si="144"/>
        <v>7</v>
      </c>
      <c r="AD160" s="29">
        <f t="shared" si="145"/>
        <v>0</v>
      </c>
      <c r="AE160" s="37"/>
    </row>
    <row r="161" spans="1:54" x14ac:dyDescent="0.25">
      <c r="A161" s="25" t="s">
        <v>51</v>
      </c>
      <c r="B161" s="31">
        <v>2</v>
      </c>
      <c r="C161" s="27"/>
      <c r="D161" s="27"/>
      <c r="E161" s="27">
        <v>2</v>
      </c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31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8">
        <f t="shared" si="144"/>
        <v>2</v>
      </c>
      <c r="AD161" s="29">
        <f t="shared" si="145"/>
        <v>0</v>
      </c>
      <c r="AE161" s="37"/>
    </row>
    <row r="162" spans="1:54" x14ac:dyDescent="0.25">
      <c r="A162" s="35" t="s">
        <v>52</v>
      </c>
      <c r="B162" s="39">
        <f>SUM(B152:B161)</f>
        <v>100</v>
      </c>
      <c r="C162" s="39">
        <f t="shared" ref="C162:AB162" si="146">SUM(C152:C161)</f>
        <v>1</v>
      </c>
      <c r="D162" s="39">
        <f t="shared" si="146"/>
        <v>2</v>
      </c>
      <c r="E162" s="39">
        <f t="shared" si="146"/>
        <v>25</v>
      </c>
      <c r="F162" s="39">
        <f t="shared" si="146"/>
        <v>0</v>
      </c>
      <c r="G162" s="39">
        <f t="shared" si="146"/>
        <v>0</v>
      </c>
      <c r="H162" s="39">
        <f t="shared" si="146"/>
        <v>0</v>
      </c>
      <c r="I162" s="39">
        <f t="shared" si="146"/>
        <v>0</v>
      </c>
      <c r="J162" s="39">
        <f t="shared" si="146"/>
        <v>0</v>
      </c>
      <c r="K162" s="39">
        <f t="shared" si="146"/>
        <v>8</v>
      </c>
      <c r="L162" s="39">
        <f t="shared" si="146"/>
        <v>8</v>
      </c>
      <c r="M162" s="39">
        <f t="shared" si="146"/>
        <v>0</v>
      </c>
      <c r="N162" s="39">
        <f t="shared" si="146"/>
        <v>0</v>
      </c>
      <c r="O162" s="39">
        <f t="shared" si="146"/>
        <v>0</v>
      </c>
      <c r="P162" s="39">
        <f t="shared" si="146"/>
        <v>56</v>
      </c>
      <c r="Q162" s="39">
        <f t="shared" si="146"/>
        <v>0</v>
      </c>
      <c r="R162" s="39">
        <f t="shared" si="146"/>
        <v>0</v>
      </c>
      <c r="S162" s="39">
        <f t="shared" si="146"/>
        <v>0</v>
      </c>
      <c r="T162" s="39">
        <f t="shared" si="146"/>
        <v>0</v>
      </c>
      <c r="U162" s="39">
        <f t="shared" si="146"/>
        <v>0</v>
      </c>
      <c r="V162" s="39">
        <f t="shared" si="146"/>
        <v>0</v>
      </c>
      <c r="W162" s="39">
        <f t="shared" si="146"/>
        <v>0</v>
      </c>
      <c r="X162" s="39">
        <f t="shared" si="146"/>
        <v>0</v>
      </c>
      <c r="Y162" s="39">
        <f t="shared" si="146"/>
        <v>0</v>
      </c>
      <c r="Z162" s="39">
        <f t="shared" si="146"/>
        <v>0</v>
      </c>
      <c r="AA162" s="39">
        <f t="shared" si="146"/>
        <v>0</v>
      </c>
      <c r="AB162" s="39">
        <f t="shared" si="146"/>
        <v>0</v>
      </c>
      <c r="AC162" s="39">
        <f>SUM(AC152:AC161)</f>
        <v>100</v>
      </c>
      <c r="AD162" s="31">
        <f>SUM(AD152:AD161)</f>
        <v>0</v>
      </c>
      <c r="AE162" s="37"/>
    </row>
    <row r="165" spans="1:54" ht="33.75" x14ac:dyDescent="0.25">
      <c r="A165" s="12" t="str">
        <f>$B$4</f>
        <v>NFL LS T-SHIRT</v>
      </c>
      <c r="B165" s="13" t="s">
        <v>249</v>
      </c>
      <c r="C165" s="14" t="str">
        <f t="shared" ref="C165:D165" si="147">C$11</f>
        <v>CAN - TOP</v>
      </c>
      <c r="D165" s="14" t="str">
        <f t="shared" si="147"/>
        <v>CAN - MRK</v>
      </c>
      <c r="E165" s="14" t="str">
        <f>E$11</f>
        <v>CAN - Fanatics US</v>
      </c>
      <c r="F165" s="14" t="str">
        <f t="shared" ref="F165:P165" si="148">F$11</f>
        <v>CAN - Fanatics CAN</v>
      </c>
      <c r="G165" s="14" t="str">
        <f t="shared" si="148"/>
        <v>CAN - Fanatics INT</v>
      </c>
      <c r="H165" s="14" t="str">
        <f t="shared" si="148"/>
        <v>Fanatics In-Venue</v>
      </c>
      <c r="I165" s="14" t="str">
        <f t="shared" si="148"/>
        <v>Team/Venue 1</v>
      </c>
      <c r="J165" s="14" t="str">
        <f t="shared" si="148"/>
        <v>Team/Venue 2</v>
      </c>
      <c r="K165" s="14" t="str">
        <f t="shared" si="148"/>
        <v>Team/Venue 3</v>
      </c>
      <c r="L165" s="14" t="str">
        <f t="shared" si="148"/>
        <v>Team/Venue 4</v>
      </c>
      <c r="M165" s="14" t="str">
        <f t="shared" si="148"/>
        <v>Team/Venue 5</v>
      </c>
      <c r="N165" s="14" t="str">
        <f t="shared" si="148"/>
        <v>Team/Venue 6</v>
      </c>
      <c r="O165" s="14" t="str">
        <f t="shared" si="148"/>
        <v>CAN - CONTRACTUAL</v>
      </c>
      <c r="P165" s="15" t="str">
        <f t="shared" si="148"/>
        <v>CAN - ECA</v>
      </c>
      <c r="Q165" s="15" t="s">
        <v>25</v>
      </c>
      <c r="R165" s="15" t="s">
        <v>26</v>
      </c>
      <c r="S165" s="15" t="s">
        <v>27</v>
      </c>
      <c r="T165" s="15" t="s">
        <v>28</v>
      </c>
      <c r="U165" s="15" t="s">
        <v>29</v>
      </c>
      <c r="V165" s="15" t="s">
        <v>30</v>
      </c>
      <c r="W165" s="15" t="s">
        <v>31</v>
      </c>
      <c r="X165" s="16" t="s">
        <v>32</v>
      </c>
      <c r="Y165" s="16" t="s">
        <v>33</v>
      </c>
      <c r="Z165" s="16" t="s">
        <v>34</v>
      </c>
      <c r="AA165" s="16" t="s">
        <v>35</v>
      </c>
      <c r="AB165" s="17" t="s">
        <v>36</v>
      </c>
      <c r="AC165" s="18" t="s">
        <v>37</v>
      </c>
      <c r="AD165" s="19" t="s">
        <v>38</v>
      </c>
      <c r="AE165" s="4"/>
    </row>
    <row r="166" spans="1:54" x14ac:dyDescent="0.25">
      <c r="A166" s="25" t="s">
        <v>250</v>
      </c>
      <c r="B166" s="26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8">
        <f t="shared" ref="AC166:AC175" si="149">SUM(C166:AB166)</f>
        <v>0</v>
      </c>
      <c r="AD166" s="29">
        <f t="shared" ref="AD166:AD175" si="150">B166-AC166</f>
        <v>0</v>
      </c>
    </row>
    <row r="167" spans="1:54" x14ac:dyDescent="0.25">
      <c r="A167" s="35" t="s">
        <v>43</v>
      </c>
      <c r="B167" s="31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8">
        <f t="shared" si="149"/>
        <v>0</v>
      </c>
      <c r="AD167" s="29">
        <f t="shared" si="150"/>
        <v>0</v>
      </c>
      <c r="AS167" s="2" t="str">
        <f>B165</f>
        <v xml:space="preserve">WHITE - STEELERS	</v>
      </c>
      <c r="AT167" s="35" t="s">
        <v>70</v>
      </c>
      <c r="AU167" s="35" t="s">
        <v>56</v>
      </c>
      <c r="AV167" s="35" t="s">
        <v>58</v>
      </c>
      <c r="AW167" s="35" t="s">
        <v>60</v>
      </c>
      <c r="AX167" s="35" t="s">
        <v>62</v>
      </c>
      <c r="AY167" s="35" t="s">
        <v>64</v>
      </c>
      <c r="AZ167" s="35" t="s">
        <v>66</v>
      </c>
      <c r="BA167" s="35" t="s">
        <v>68</v>
      </c>
    </row>
    <row r="168" spans="1:54" x14ac:dyDescent="0.25">
      <c r="A168" s="25" t="s">
        <v>44</v>
      </c>
      <c r="B168" s="31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31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8">
        <f t="shared" si="149"/>
        <v>0</v>
      </c>
      <c r="AD168" s="29">
        <f t="shared" si="150"/>
        <v>0</v>
      </c>
      <c r="AE168" s="2" t="str">
        <f>AS167</f>
        <v xml:space="preserve">WHITE - STEELERS	</v>
      </c>
      <c r="AS168" s="37" t="s">
        <v>52</v>
      </c>
      <c r="AT168" s="28">
        <f>AC168</f>
        <v>0</v>
      </c>
      <c r="AU168" s="28">
        <f>AC169</f>
        <v>3</v>
      </c>
      <c r="AV168" s="28">
        <f>AC170</f>
        <v>13</v>
      </c>
      <c r="AW168" s="28">
        <f>AC171</f>
        <v>32</v>
      </c>
      <c r="AX168" s="28">
        <f>AC172</f>
        <v>40</v>
      </c>
      <c r="AY168" s="28">
        <f>AC173</f>
        <v>29</v>
      </c>
      <c r="AZ168" s="28">
        <f>AC174</f>
        <v>17</v>
      </c>
      <c r="BA168" s="28">
        <f>AC175</f>
        <v>5</v>
      </c>
      <c r="BB168" s="39">
        <f>AC176</f>
        <v>139</v>
      </c>
    </row>
    <row r="169" spans="1:54" ht="15" x14ac:dyDescent="0.25">
      <c r="A169" s="25" t="s">
        <v>45</v>
      </c>
      <c r="B169" s="31">
        <v>3</v>
      </c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31">
        <v>3</v>
      </c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8">
        <f t="shared" si="149"/>
        <v>3</v>
      </c>
      <c r="AD169" s="29">
        <f t="shared" si="150"/>
        <v>0</v>
      </c>
      <c r="AE169"/>
    </row>
    <row r="170" spans="1:54" ht="15" x14ac:dyDescent="0.25">
      <c r="A170" s="25" t="s">
        <v>46</v>
      </c>
      <c r="B170" s="31">
        <v>13</v>
      </c>
      <c r="C170" s="27"/>
      <c r="D170" s="27"/>
      <c r="E170" s="27">
        <v>2</v>
      </c>
      <c r="F170" s="27">
        <v>2</v>
      </c>
      <c r="G170" s="27"/>
      <c r="H170" s="27"/>
      <c r="I170" s="27">
        <v>1</v>
      </c>
      <c r="J170" s="27"/>
      <c r="K170" s="27"/>
      <c r="L170" s="27"/>
      <c r="M170" s="27"/>
      <c r="N170" s="27"/>
      <c r="O170" s="27"/>
      <c r="P170" s="31">
        <v>8</v>
      </c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8">
        <f t="shared" si="149"/>
        <v>13</v>
      </c>
      <c r="AD170" s="29">
        <f t="shared" si="150"/>
        <v>0</v>
      </c>
      <c r="AE170"/>
    </row>
    <row r="171" spans="1:54" ht="15" x14ac:dyDescent="0.25">
      <c r="A171" s="25" t="s">
        <v>47</v>
      </c>
      <c r="B171" s="31">
        <v>32</v>
      </c>
      <c r="C171" s="27">
        <v>1</v>
      </c>
      <c r="D171" s="27">
        <v>1</v>
      </c>
      <c r="E171" s="27">
        <v>7</v>
      </c>
      <c r="F171" s="27">
        <v>4</v>
      </c>
      <c r="G171" s="27"/>
      <c r="H171" s="27"/>
      <c r="I171" s="27">
        <v>4</v>
      </c>
      <c r="J171" s="27"/>
      <c r="K171" s="27"/>
      <c r="L171" s="27"/>
      <c r="M171" s="27"/>
      <c r="N171" s="27"/>
      <c r="O171" s="27"/>
      <c r="P171" s="31">
        <v>15</v>
      </c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8">
        <f t="shared" si="149"/>
        <v>32</v>
      </c>
      <c r="AD171" s="29">
        <f t="shared" si="150"/>
        <v>0</v>
      </c>
      <c r="AE171"/>
    </row>
    <row r="172" spans="1:54" ht="15" x14ac:dyDescent="0.25">
      <c r="A172" s="25" t="s">
        <v>48</v>
      </c>
      <c r="B172" s="31">
        <v>40</v>
      </c>
      <c r="C172" s="27"/>
      <c r="D172" s="27">
        <v>1</v>
      </c>
      <c r="E172" s="27">
        <v>11</v>
      </c>
      <c r="F172" s="27">
        <v>7</v>
      </c>
      <c r="G172" s="27"/>
      <c r="H172" s="27"/>
      <c r="I172" s="27">
        <v>8</v>
      </c>
      <c r="J172" s="27"/>
      <c r="K172" s="27"/>
      <c r="L172" s="27"/>
      <c r="M172" s="27"/>
      <c r="N172" s="27"/>
      <c r="O172" s="27">
        <v>1</v>
      </c>
      <c r="P172" s="31">
        <v>12</v>
      </c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8">
        <f t="shared" si="149"/>
        <v>40</v>
      </c>
      <c r="AD172" s="29">
        <f t="shared" si="150"/>
        <v>0</v>
      </c>
      <c r="AE172"/>
    </row>
    <row r="173" spans="1:54" x14ac:dyDescent="0.25">
      <c r="A173" s="25" t="s">
        <v>49</v>
      </c>
      <c r="B173" s="31">
        <v>29</v>
      </c>
      <c r="C173" s="27"/>
      <c r="D173" s="27"/>
      <c r="E173" s="27">
        <v>8</v>
      </c>
      <c r="F173" s="27">
        <v>7</v>
      </c>
      <c r="G173" s="27"/>
      <c r="H173" s="27"/>
      <c r="I173" s="27">
        <v>6</v>
      </c>
      <c r="J173" s="27"/>
      <c r="K173" s="27"/>
      <c r="L173" s="27"/>
      <c r="M173" s="27"/>
      <c r="N173" s="27"/>
      <c r="O173" s="27">
        <v>2</v>
      </c>
      <c r="P173" s="31">
        <v>6</v>
      </c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8">
        <f t="shared" si="149"/>
        <v>29</v>
      </c>
      <c r="AD173" s="29">
        <f t="shared" si="150"/>
        <v>0</v>
      </c>
      <c r="AE173" s="37"/>
    </row>
    <row r="174" spans="1:54" x14ac:dyDescent="0.25">
      <c r="A174" s="25" t="s">
        <v>50</v>
      </c>
      <c r="B174" s="31">
        <v>17</v>
      </c>
      <c r="C174" s="27"/>
      <c r="D174" s="27"/>
      <c r="E174" s="27">
        <v>6</v>
      </c>
      <c r="F174" s="27">
        <v>4</v>
      </c>
      <c r="G174" s="27"/>
      <c r="H174" s="27"/>
      <c r="I174" s="27">
        <v>4</v>
      </c>
      <c r="J174" s="27"/>
      <c r="K174" s="27"/>
      <c r="L174" s="27"/>
      <c r="M174" s="27"/>
      <c r="N174" s="27"/>
      <c r="O174" s="27"/>
      <c r="P174" s="31">
        <v>3</v>
      </c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8">
        <f t="shared" si="149"/>
        <v>17</v>
      </c>
      <c r="AD174" s="29">
        <f t="shared" si="150"/>
        <v>0</v>
      </c>
      <c r="AE174" s="37"/>
    </row>
    <row r="175" spans="1:54" x14ac:dyDescent="0.25">
      <c r="A175" s="25" t="s">
        <v>51</v>
      </c>
      <c r="B175" s="31">
        <v>5</v>
      </c>
      <c r="C175" s="27"/>
      <c r="D175" s="27"/>
      <c r="E175" s="27">
        <v>2</v>
      </c>
      <c r="F175" s="27">
        <v>1</v>
      </c>
      <c r="G175" s="27"/>
      <c r="H175" s="27"/>
      <c r="I175" s="27">
        <v>2</v>
      </c>
      <c r="J175" s="27"/>
      <c r="K175" s="27"/>
      <c r="L175" s="27"/>
      <c r="M175" s="27"/>
      <c r="N175" s="27"/>
      <c r="O175" s="27"/>
      <c r="P175" s="31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8">
        <f t="shared" si="149"/>
        <v>5</v>
      </c>
      <c r="AD175" s="29">
        <f t="shared" si="150"/>
        <v>0</v>
      </c>
      <c r="AE175" s="37"/>
    </row>
    <row r="176" spans="1:54" x14ac:dyDescent="0.25">
      <c r="A176" s="35" t="s">
        <v>52</v>
      </c>
      <c r="B176" s="39">
        <f>SUM(B166:B175)</f>
        <v>139</v>
      </c>
      <c r="C176" s="39">
        <f t="shared" ref="C176:AB176" si="151">SUM(C166:C175)</f>
        <v>1</v>
      </c>
      <c r="D176" s="39">
        <f t="shared" si="151"/>
        <v>2</v>
      </c>
      <c r="E176" s="39">
        <f t="shared" si="151"/>
        <v>36</v>
      </c>
      <c r="F176" s="39">
        <f t="shared" si="151"/>
        <v>25</v>
      </c>
      <c r="G176" s="39">
        <f t="shared" si="151"/>
        <v>0</v>
      </c>
      <c r="H176" s="39">
        <f t="shared" si="151"/>
        <v>0</v>
      </c>
      <c r="I176" s="39">
        <f t="shared" si="151"/>
        <v>25</v>
      </c>
      <c r="J176" s="39">
        <f t="shared" si="151"/>
        <v>0</v>
      </c>
      <c r="K176" s="39">
        <f t="shared" si="151"/>
        <v>0</v>
      </c>
      <c r="L176" s="39">
        <f t="shared" si="151"/>
        <v>0</v>
      </c>
      <c r="M176" s="39">
        <f t="shared" si="151"/>
        <v>0</v>
      </c>
      <c r="N176" s="39">
        <f t="shared" si="151"/>
        <v>0</v>
      </c>
      <c r="O176" s="39">
        <f t="shared" si="151"/>
        <v>3</v>
      </c>
      <c r="P176" s="39">
        <f t="shared" si="151"/>
        <v>47</v>
      </c>
      <c r="Q176" s="39">
        <f t="shared" si="151"/>
        <v>0</v>
      </c>
      <c r="R176" s="39">
        <f t="shared" si="151"/>
        <v>0</v>
      </c>
      <c r="S176" s="39">
        <f t="shared" si="151"/>
        <v>0</v>
      </c>
      <c r="T176" s="39">
        <f t="shared" si="151"/>
        <v>0</v>
      </c>
      <c r="U176" s="39">
        <f t="shared" si="151"/>
        <v>0</v>
      </c>
      <c r="V176" s="39">
        <f t="shared" si="151"/>
        <v>0</v>
      </c>
      <c r="W176" s="39">
        <f t="shared" si="151"/>
        <v>0</v>
      </c>
      <c r="X176" s="39">
        <f t="shared" si="151"/>
        <v>0</v>
      </c>
      <c r="Y176" s="39">
        <f t="shared" si="151"/>
        <v>0</v>
      </c>
      <c r="Z176" s="39">
        <f t="shared" si="151"/>
        <v>0</v>
      </c>
      <c r="AA176" s="39">
        <f t="shared" si="151"/>
        <v>0</v>
      </c>
      <c r="AB176" s="39">
        <f t="shared" si="151"/>
        <v>0</v>
      </c>
      <c r="AC176" s="39">
        <f>SUM(AC166:AC175)</f>
        <v>139</v>
      </c>
      <c r="AD176" s="31">
        <f>SUM(AD166:AD175)</f>
        <v>0</v>
      </c>
      <c r="AE176" s="37"/>
    </row>
    <row r="179" spans="1:54" ht="33.75" x14ac:dyDescent="0.25">
      <c r="A179" s="12" t="str">
        <f>$B$4</f>
        <v>NFL LS T-SHIRT</v>
      </c>
      <c r="B179" s="13" t="s">
        <v>251</v>
      </c>
      <c r="C179" s="14" t="str">
        <f t="shared" ref="C179:D179" si="152">C$11</f>
        <v>CAN - TOP</v>
      </c>
      <c r="D179" s="14" t="str">
        <f t="shared" si="152"/>
        <v>CAN - MRK</v>
      </c>
      <c r="E179" s="14" t="str">
        <f>E$11</f>
        <v>CAN - Fanatics US</v>
      </c>
      <c r="F179" s="14" t="str">
        <f t="shared" ref="F179:P179" si="153">F$11</f>
        <v>CAN - Fanatics CAN</v>
      </c>
      <c r="G179" s="14" t="str">
        <f t="shared" si="153"/>
        <v>CAN - Fanatics INT</v>
      </c>
      <c r="H179" s="14" t="str">
        <f t="shared" si="153"/>
        <v>Fanatics In-Venue</v>
      </c>
      <c r="I179" s="14" t="str">
        <f t="shared" si="153"/>
        <v>Team/Venue 1</v>
      </c>
      <c r="J179" s="14" t="str">
        <f t="shared" si="153"/>
        <v>Team/Venue 2</v>
      </c>
      <c r="K179" s="14" t="str">
        <f t="shared" si="153"/>
        <v>Team/Venue 3</v>
      </c>
      <c r="L179" s="14" t="str">
        <f t="shared" si="153"/>
        <v>Team/Venue 4</v>
      </c>
      <c r="M179" s="14" t="str">
        <f t="shared" si="153"/>
        <v>Team/Venue 5</v>
      </c>
      <c r="N179" s="14" t="str">
        <f t="shared" si="153"/>
        <v>Team/Venue 6</v>
      </c>
      <c r="O179" s="14" t="str">
        <f t="shared" si="153"/>
        <v>CAN - CONTRACTUAL</v>
      </c>
      <c r="P179" s="15" t="str">
        <f t="shared" si="153"/>
        <v>CAN - ECA</v>
      </c>
      <c r="Q179" s="15" t="s">
        <v>25</v>
      </c>
      <c r="R179" s="15" t="s">
        <v>26</v>
      </c>
      <c r="S179" s="15" t="s">
        <v>27</v>
      </c>
      <c r="T179" s="15" t="s">
        <v>28</v>
      </c>
      <c r="U179" s="15" t="s">
        <v>29</v>
      </c>
      <c r="V179" s="15" t="s">
        <v>30</v>
      </c>
      <c r="W179" s="15" t="s">
        <v>31</v>
      </c>
      <c r="X179" s="16" t="s">
        <v>32</v>
      </c>
      <c r="Y179" s="16" t="s">
        <v>33</v>
      </c>
      <c r="Z179" s="16" t="s">
        <v>34</v>
      </c>
      <c r="AA179" s="16" t="s">
        <v>35</v>
      </c>
      <c r="AB179" s="17" t="s">
        <v>36</v>
      </c>
      <c r="AC179" s="18" t="s">
        <v>37</v>
      </c>
      <c r="AD179" s="19" t="s">
        <v>38</v>
      </c>
      <c r="AE179" s="4"/>
    </row>
    <row r="180" spans="1:54" x14ac:dyDescent="0.25">
      <c r="A180" s="25" t="s">
        <v>252</v>
      </c>
      <c r="B180" s="26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8">
        <f t="shared" ref="AC180:AC189" si="154">SUM(C180:AB180)</f>
        <v>0</v>
      </c>
      <c r="AD180" s="29">
        <f t="shared" ref="AD180:AD189" si="155">B180-AC180</f>
        <v>0</v>
      </c>
    </row>
    <row r="181" spans="1:54" x14ac:dyDescent="0.25">
      <c r="A181" s="35" t="s">
        <v>43</v>
      </c>
      <c r="B181" s="31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8">
        <f t="shared" si="154"/>
        <v>0</v>
      </c>
      <c r="AD181" s="29">
        <f t="shared" si="155"/>
        <v>0</v>
      </c>
      <c r="AS181" s="2" t="str">
        <f>B179</f>
        <v xml:space="preserve">WHITE - 49ERS	</v>
      </c>
      <c r="AT181" s="35" t="s">
        <v>70</v>
      </c>
      <c r="AU181" s="35" t="s">
        <v>56</v>
      </c>
      <c r="AV181" s="35" t="s">
        <v>58</v>
      </c>
      <c r="AW181" s="35" t="s">
        <v>60</v>
      </c>
      <c r="AX181" s="35" t="s">
        <v>62</v>
      </c>
      <c r="AY181" s="35" t="s">
        <v>64</v>
      </c>
      <c r="AZ181" s="35" t="s">
        <v>66</v>
      </c>
      <c r="BA181" s="35" t="s">
        <v>68</v>
      </c>
    </row>
    <row r="182" spans="1:54" x14ac:dyDescent="0.25">
      <c r="A182" s="25" t="s">
        <v>44</v>
      </c>
      <c r="B182" s="31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31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8">
        <f t="shared" si="154"/>
        <v>0</v>
      </c>
      <c r="AD182" s="29">
        <f t="shared" si="155"/>
        <v>0</v>
      </c>
      <c r="AE182" s="2" t="str">
        <f>AS181</f>
        <v xml:space="preserve">WHITE - 49ERS	</v>
      </c>
      <c r="AS182" s="37" t="s">
        <v>52</v>
      </c>
      <c r="AT182" s="28">
        <f>AC182</f>
        <v>0</v>
      </c>
      <c r="AU182" s="28">
        <f>AC183</f>
        <v>3</v>
      </c>
      <c r="AV182" s="28">
        <f>AC184</f>
        <v>11</v>
      </c>
      <c r="AW182" s="28">
        <f>AC185</f>
        <v>27</v>
      </c>
      <c r="AX182" s="28">
        <f>AC186</f>
        <v>28</v>
      </c>
      <c r="AY182" s="28">
        <f>AC187</f>
        <v>19</v>
      </c>
      <c r="AZ182" s="28">
        <f>AC188</f>
        <v>10</v>
      </c>
      <c r="BA182" s="28">
        <f>AC189</f>
        <v>2</v>
      </c>
      <c r="BB182" s="39">
        <f>AC190</f>
        <v>100</v>
      </c>
    </row>
    <row r="183" spans="1:54" ht="15" x14ac:dyDescent="0.25">
      <c r="A183" s="25" t="s">
        <v>45</v>
      </c>
      <c r="B183" s="31">
        <v>3</v>
      </c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31">
        <v>3</v>
      </c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61">
        <f t="shared" si="154"/>
        <v>3</v>
      </c>
      <c r="AD183" s="29">
        <f t="shared" si="155"/>
        <v>0</v>
      </c>
      <c r="AE183"/>
    </row>
    <row r="184" spans="1:54" ht="15" x14ac:dyDescent="0.25">
      <c r="A184" s="25" t="s">
        <v>46</v>
      </c>
      <c r="B184" s="31">
        <v>11</v>
      </c>
      <c r="C184" s="27"/>
      <c r="D184" s="27"/>
      <c r="E184" s="27">
        <v>2</v>
      </c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31">
        <v>9</v>
      </c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61">
        <f t="shared" si="154"/>
        <v>11</v>
      </c>
      <c r="AD184" s="29">
        <f t="shared" si="155"/>
        <v>0</v>
      </c>
      <c r="AE184"/>
    </row>
    <row r="185" spans="1:54" ht="15" x14ac:dyDescent="0.25">
      <c r="A185" s="25" t="s">
        <v>47</v>
      </c>
      <c r="B185" s="31">
        <v>27</v>
      </c>
      <c r="C185" s="27">
        <v>1</v>
      </c>
      <c r="D185" s="27">
        <v>1</v>
      </c>
      <c r="E185" s="27">
        <v>7</v>
      </c>
      <c r="F185" s="27"/>
      <c r="G185" s="27"/>
      <c r="H185" s="27"/>
      <c r="I185" s="27"/>
      <c r="J185" s="27"/>
      <c r="K185" s="27"/>
      <c r="L185" s="27"/>
      <c r="M185" s="27"/>
      <c r="N185" s="27"/>
      <c r="O185" s="27">
        <v>1</v>
      </c>
      <c r="P185" s="31">
        <v>17</v>
      </c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61">
        <f t="shared" si="154"/>
        <v>27</v>
      </c>
      <c r="AD185" s="29">
        <f t="shared" si="155"/>
        <v>0</v>
      </c>
      <c r="AE185"/>
    </row>
    <row r="186" spans="1:54" ht="15" x14ac:dyDescent="0.25">
      <c r="A186" s="25" t="s">
        <v>48</v>
      </c>
      <c r="B186" s="31">
        <v>28</v>
      </c>
      <c r="C186" s="27"/>
      <c r="D186" s="27">
        <v>1</v>
      </c>
      <c r="E186" s="27">
        <v>11</v>
      </c>
      <c r="F186" s="27"/>
      <c r="G186" s="27"/>
      <c r="H186" s="27"/>
      <c r="I186" s="27"/>
      <c r="J186" s="27"/>
      <c r="K186" s="27"/>
      <c r="L186" s="27"/>
      <c r="M186" s="27"/>
      <c r="N186" s="27"/>
      <c r="O186" s="27">
        <v>1</v>
      </c>
      <c r="P186" s="31">
        <v>15</v>
      </c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61">
        <f t="shared" si="154"/>
        <v>28</v>
      </c>
      <c r="AD186" s="29">
        <f t="shared" si="155"/>
        <v>0</v>
      </c>
      <c r="AE186"/>
    </row>
    <row r="187" spans="1:54" x14ac:dyDescent="0.25">
      <c r="A187" s="25" t="s">
        <v>49</v>
      </c>
      <c r="B187" s="31">
        <v>19</v>
      </c>
      <c r="C187" s="27"/>
      <c r="D187" s="27"/>
      <c r="E187" s="27">
        <v>8</v>
      </c>
      <c r="F187" s="27"/>
      <c r="G187" s="27"/>
      <c r="H187" s="27"/>
      <c r="I187" s="27"/>
      <c r="J187" s="27"/>
      <c r="K187" s="27"/>
      <c r="L187" s="27"/>
      <c r="M187" s="27"/>
      <c r="N187" s="27"/>
      <c r="O187" s="27">
        <v>1</v>
      </c>
      <c r="P187" s="31">
        <v>10</v>
      </c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61">
        <f t="shared" si="154"/>
        <v>19</v>
      </c>
      <c r="AD187" s="29">
        <f t="shared" si="155"/>
        <v>0</v>
      </c>
      <c r="AE187" s="37"/>
    </row>
    <row r="188" spans="1:54" x14ac:dyDescent="0.25">
      <c r="A188" s="25" t="s">
        <v>50</v>
      </c>
      <c r="B188" s="31">
        <v>10</v>
      </c>
      <c r="C188" s="27"/>
      <c r="D188" s="27"/>
      <c r="E188" s="27">
        <v>6</v>
      </c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31">
        <v>4</v>
      </c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61">
        <f t="shared" si="154"/>
        <v>10</v>
      </c>
      <c r="AD188" s="29">
        <f t="shared" si="155"/>
        <v>0</v>
      </c>
      <c r="AE188" s="37"/>
    </row>
    <row r="189" spans="1:54" x14ac:dyDescent="0.25">
      <c r="A189" s="25" t="s">
        <v>51</v>
      </c>
      <c r="B189" s="31">
        <v>2</v>
      </c>
      <c r="C189" s="27"/>
      <c r="D189" s="27"/>
      <c r="E189" s="27">
        <v>2</v>
      </c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31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61">
        <f t="shared" si="154"/>
        <v>2</v>
      </c>
      <c r="AD189" s="29">
        <f t="shared" si="155"/>
        <v>0</v>
      </c>
      <c r="AE189" s="37"/>
    </row>
    <row r="190" spans="1:54" x14ac:dyDescent="0.25">
      <c r="A190" s="35" t="s">
        <v>52</v>
      </c>
      <c r="B190" s="39">
        <f>SUM(B180:B189)</f>
        <v>100</v>
      </c>
      <c r="C190" s="39">
        <f t="shared" ref="C190:AB190" si="156">SUM(C180:C189)</f>
        <v>1</v>
      </c>
      <c r="D190" s="39">
        <f t="shared" si="156"/>
        <v>2</v>
      </c>
      <c r="E190" s="39">
        <f t="shared" si="156"/>
        <v>36</v>
      </c>
      <c r="F190" s="39">
        <f t="shared" si="156"/>
        <v>0</v>
      </c>
      <c r="G190" s="39">
        <f t="shared" si="156"/>
        <v>0</v>
      </c>
      <c r="H190" s="39">
        <f t="shared" si="156"/>
        <v>0</v>
      </c>
      <c r="I190" s="39">
        <f t="shared" si="156"/>
        <v>0</v>
      </c>
      <c r="J190" s="39">
        <f t="shared" si="156"/>
        <v>0</v>
      </c>
      <c r="K190" s="39">
        <f t="shared" si="156"/>
        <v>0</v>
      </c>
      <c r="L190" s="39">
        <f t="shared" si="156"/>
        <v>0</v>
      </c>
      <c r="M190" s="39">
        <f t="shared" si="156"/>
        <v>0</v>
      </c>
      <c r="N190" s="39">
        <f t="shared" si="156"/>
        <v>0</v>
      </c>
      <c r="O190" s="39">
        <f t="shared" si="156"/>
        <v>3</v>
      </c>
      <c r="P190" s="39">
        <f t="shared" si="156"/>
        <v>58</v>
      </c>
      <c r="Q190" s="39">
        <f t="shared" si="156"/>
        <v>0</v>
      </c>
      <c r="R190" s="39">
        <f t="shared" si="156"/>
        <v>0</v>
      </c>
      <c r="S190" s="39">
        <f t="shared" si="156"/>
        <v>0</v>
      </c>
      <c r="T190" s="39">
        <f t="shared" si="156"/>
        <v>0</v>
      </c>
      <c r="U190" s="39">
        <f t="shared" si="156"/>
        <v>0</v>
      </c>
      <c r="V190" s="39">
        <f t="shared" si="156"/>
        <v>0</v>
      </c>
      <c r="W190" s="39">
        <f t="shared" si="156"/>
        <v>0</v>
      </c>
      <c r="X190" s="39">
        <f t="shared" si="156"/>
        <v>0</v>
      </c>
      <c r="Y190" s="39">
        <f t="shared" si="156"/>
        <v>0</v>
      </c>
      <c r="Z190" s="39">
        <f t="shared" si="156"/>
        <v>0</v>
      </c>
      <c r="AA190" s="39">
        <f t="shared" si="156"/>
        <v>0</v>
      </c>
      <c r="AB190" s="39">
        <f t="shared" si="156"/>
        <v>0</v>
      </c>
      <c r="AC190" s="62">
        <f>SUM(AC180:AC189)</f>
        <v>100</v>
      </c>
      <c r="AD190" s="31">
        <f>SUM(AD180:AD189)</f>
        <v>0</v>
      </c>
      <c r="AE190" s="37"/>
    </row>
    <row r="193" spans="1:54" ht="33.75" x14ac:dyDescent="0.25">
      <c r="A193" s="12" t="str">
        <f>$B$4</f>
        <v>NFL LS T-SHIRT</v>
      </c>
      <c r="B193" s="13" t="s">
        <v>253</v>
      </c>
      <c r="C193" s="14" t="str">
        <f t="shared" ref="C193:D193" si="157">C$11</f>
        <v>CAN - TOP</v>
      </c>
      <c r="D193" s="14" t="str">
        <f t="shared" si="157"/>
        <v>CAN - MRK</v>
      </c>
      <c r="E193" s="14" t="str">
        <f>E$11</f>
        <v>CAN - Fanatics US</v>
      </c>
      <c r="F193" s="14" t="str">
        <f t="shared" ref="F193:P193" si="158">F$11</f>
        <v>CAN - Fanatics CAN</v>
      </c>
      <c r="G193" s="14" t="str">
        <f t="shared" si="158"/>
        <v>CAN - Fanatics INT</v>
      </c>
      <c r="H193" s="14" t="str">
        <f t="shared" si="158"/>
        <v>Fanatics In-Venue</v>
      </c>
      <c r="I193" s="14" t="str">
        <f t="shared" si="158"/>
        <v>Team/Venue 1</v>
      </c>
      <c r="J193" s="14" t="str">
        <f t="shared" si="158"/>
        <v>Team/Venue 2</v>
      </c>
      <c r="K193" s="14" t="str">
        <f t="shared" si="158"/>
        <v>Team/Venue 3</v>
      </c>
      <c r="L193" s="14" t="str">
        <f t="shared" si="158"/>
        <v>Team/Venue 4</v>
      </c>
      <c r="M193" s="14" t="str">
        <f t="shared" si="158"/>
        <v>Team/Venue 5</v>
      </c>
      <c r="N193" s="14" t="str">
        <f t="shared" si="158"/>
        <v>Team/Venue 6</v>
      </c>
      <c r="O193" s="14" t="str">
        <f t="shared" si="158"/>
        <v>CAN - CONTRACTUAL</v>
      </c>
      <c r="P193" s="15" t="str">
        <f t="shared" si="158"/>
        <v>CAN - ECA</v>
      </c>
      <c r="Q193" s="15" t="s">
        <v>25</v>
      </c>
      <c r="R193" s="15" t="s">
        <v>26</v>
      </c>
      <c r="S193" s="15" t="s">
        <v>27</v>
      </c>
      <c r="T193" s="15" t="s">
        <v>28</v>
      </c>
      <c r="U193" s="15" t="s">
        <v>29</v>
      </c>
      <c r="V193" s="15" t="s">
        <v>30</v>
      </c>
      <c r="W193" s="15" t="s">
        <v>31</v>
      </c>
      <c r="X193" s="16" t="s">
        <v>32</v>
      </c>
      <c r="Y193" s="16" t="s">
        <v>33</v>
      </c>
      <c r="Z193" s="16" t="s">
        <v>34</v>
      </c>
      <c r="AA193" s="16" t="s">
        <v>35</v>
      </c>
      <c r="AB193" s="17" t="s">
        <v>36</v>
      </c>
      <c r="AC193" s="18" t="s">
        <v>37</v>
      </c>
      <c r="AD193" s="19" t="s">
        <v>38</v>
      </c>
      <c r="AE193" s="4"/>
    </row>
    <row r="194" spans="1:54" x14ac:dyDescent="0.25">
      <c r="A194" s="25" t="s">
        <v>254</v>
      </c>
      <c r="B194" s="26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8">
        <f t="shared" ref="AC194:AC203" si="159">SUM(C194:AB194)</f>
        <v>0</v>
      </c>
      <c r="AD194" s="29">
        <f t="shared" ref="AD194:AD203" si="160">B194-AC194</f>
        <v>0</v>
      </c>
    </row>
    <row r="195" spans="1:54" x14ac:dyDescent="0.25">
      <c r="A195" s="35" t="s">
        <v>43</v>
      </c>
      <c r="B195" s="31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8">
        <f t="shared" si="159"/>
        <v>0</v>
      </c>
      <c r="AD195" s="29">
        <f t="shared" si="160"/>
        <v>0</v>
      </c>
      <c r="AS195" s="2" t="str">
        <f>B193</f>
        <v xml:space="preserve">WHITE - SEAHAWKS	</v>
      </c>
      <c r="AT195" s="35" t="s">
        <v>70</v>
      </c>
      <c r="AU195" s="35" t="s">
        <v>56</v>
      </c>
      <c r="AV195" s="35" t="s">
        <v>58</v>
      </c>
      <c r="AW195" s="35" t="s">
        <v>60</v>
      </c>
      <c r="AX195" s="35" t="s">
        <v>62</v>
      </c>
      <c r="AY195" s="35" t="s">
        <v>64</v>
      </c>
      <c r="AZ195" s="35" t="s">
        <v>66</v>
      </c>
      <c r="BA195" s="35" t="s">
        <v>68</v>
      </c>
    </row>
    <row r="196" spans="1:54" x14ac:dyDescent="0.25">
      <c r="A196" s="25" t="s">
        <v>44</v>
      </c>
      <c r="B196" s="31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31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8">
        <f t="shared" si="159"/>
        <v>0</v>
      </c>
      <c r="AD196" s="29">
        <f t="shared" si="160"/>
        <v>0</v>
      </c>
      <c r="AE196" s="2" t="str">
        <f>AS195</f>
        <v xml:space="preserve">WHITE - SEAHAWKS	</v>
      </c>
      <c r="AS196" s="37" t="s">
        <v>52</v>
      </c>
      <c r="AT196" s="28">
        <f>AC196</f>
        <v>0</v>
      </c>
      <c r="AU196" s="28">
        <f>AC197</f>
        <v>3</v>
      </c>
      <c r="AV196" s="28">
        <f>AC198</f>
        <v>14</v>
      </c>
      <c r="AW196" s="28">
        <f>AC199</f>
        <v>32</v>
      </c>
      <c r="AX196" s="28">
        <f>AC200</f>
        <v>36</v>
      </c>
      <c r="AY196" s="28">
        <f>AC201</f>
        <v>26</v>
      </c>
      <c r="AZ196" s="28">
        <f>AC202</f>
        <v>13</v>
      </c>
      <c r="BA196" s="28">
        <f>AC203</f>
        <v>4</v>
      </c>
      <c r="BB196" s="39">
        <f>AC204</f>
        <v>128</v>
      </c>
    </row>
    <row r="197" spans="1:54" ht="15" x14ac:dyDescent="0.25">
      <c r="A197" s="25" t="s">
        <v>45</v>
      </c>
      <c r="B197" s="31">
        <v>3</v>
      </c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31">
        <v>3</v>
      </c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61">
        <f t="shared" si="159"/>
        <v>3</v>
      </c>
      <c r="AD197" s="29">
        <f t="shared" si="160"/>
        <v>0</v>
      </c>
      <c r="AE197"/>
    </row>
    <row r="198" spans="1:54" ht="15" x14ac:dyDescent="0.25">
      <c r="A198" s="25" t="s">
        <v>46</v>
      </c>
      <c r="B198" s="31">
        <v>14</v>
      </c>
      <c r="C198" s="27"/>
      <c r="D198" s="27"/>
      <c r="E198" s="27">
        <v>2</v>
      </c>
      <c r="F198" s="27">
        <v>2</v>
      </c>
      <c r="G198" s="27"/>
      <c r="H198" s="27"/>
      <c r="I198" s="27">
        <v>2</v>
      </c>
      <c r="J198" s="27"/>
      <c r="K198" s="27"/>
      <c r="L198" s="27"/>
      <c r="M198" s="27"/>
      <c r="N198" s="27"/>
      <c r="O198" s="27"/>
      <c r="P198" s="31">
        <v>8</v>
      </c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61">
        <f t="shared" si="159"/>
        <v>14</v>
      </c>
      <c r="AD198" s="29">
        <f t="shared" si="160"/>
        <v>0</v>
      </c>
      <c r="AE198"/>
    </row>
    <row r="199" spans="1:54" ht="15" x14ac:dyDescent="0.25">
      <c r="A199" s="25" t="s">
        <v>47</v>
      </c>
      <c r="B199" s="31">
        <v>32</v>
      </c>
      <c r="C199" s="27">
        <v>1</v>
      </c>
      <c r="D199" s="27">
        <v>1</v>
      </c>
      <c r="E199" s="27">
        <v>5</v>
      </c>
      <c r="F199" s="27">
        <v>4</v>
      </c>
      <c r="G199" s="27"/>
      <c r="H199" s="27"/>
      <c r="I199" s="27">
        <v>6</v>
      </c>
      <c r="J199" s="27"/>
      <c r="K199" s="27"/>
      <c r="L199" s="27"/>
      <c r="M199" s="27"/>
      <c r="N199" s="27"/>
      <c r="O199" s="27"/>
      <c r="P199" s="31">
        <v>15</v>
      </c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61">
        <f t="shared" si="159"/>
        <v>32</v>
      </c>
      <c r="AD199" s="29">
        <f t="shared" si="160"/>
        <v>0</v>
      </c>
      <c r="AE199"/>
    </row>
    <row r="200" spans="1:54" ht="15" x14ac:dyDescent="0.25">
      <c r="A200" s="25" t="s">
        <v>48</v>
      </c>
      <c r="B200" s="31">
        <v>36</v>
      </c>
      <c r="C200" s="27"/>
      <c r="D200" s="27">
        <v>1</v>
      </c>
      <c r="E200" s="27">
        <v>7</v>
      </c>
      <c r="F200" s="27">
        <v>7</v>
      </c>
      <c r="G200" s="27"/>
      <c r="H200" s="27"/>
      <c r="I200" s="27">
        <v>8</v>
      </c>
      <c r="J200" s="27"/>
      <c r="K200" s="27"/>
      <c r="L200" s="27"/>
      <c r="M200" s="27"/>
      <c r="N200" s="27"/>
      <c r="O200" s="27"/>
      <c r="P200" s="31">
        <v>13</v>
      </c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61">
        <f t="shared" si="159"/>
        <v>36</v>
      </c>
      <c r="AD200" s="29">
        <f t="shared" si="160"/>
        <v>0</v>
      </c>
      <c r="AE200"/>
    </row>
    <row r="201" spans="1:54" x14ac:dyDescent="0.25">
      <c r="A201" s="25" t="s">
        <v>49</v>
      </c>
      <c r="B201" s="31">
        <v>26</v>
      </c>
      <c r="C201" s="27"/>
      <c r="D201" s="27"/>
      <c r="E201" s="27">
        <v>5</v>
      </c>
      <c r="F201" s="27">
        <v>7</v>
      </c>
      <c r="G201" s="27"/>
      <c r="H201" s="27"/>
      <c r="I201" s="27">
        <v>6</v>
      </c>
      <c r="J201" s="27"/>
      <c r="K201" s="27"/>
      <c r="L201" s="27"/>
      <c r="M201" s="27"/>
      <c r="N201" s="27"/>
      <c r="O201" s="27"/>
      <c r="P201" s="31">
        <v>8</v>
      </c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61">
        <f t="shared" si="159"/>
        <v>26</v>
      </c>
      <c r="AD201" s="29">
        <f t="shared" si="160"/>
        <v>0</v>
      </c>
      <c r="AE201" s="37"/>
    </row>
    <row r="202" spans="1:54" x14ac:dyDescent="0.25">
      <c r="A202" s="25" t="s">
        <v>50</v>
      </c>
      <c r="B202" s="31">
        <v>13</v>
      </c>
      <c r="C202" s="27"/>
      <c r="D202" s="27"/>
      <c r="E202" s="27">
        <v>4</v>
      </c>
      <c r="F202" s="27">
        <v>4</v>
      </c>
      <c r="G202" s="27"/>
      <c r="H202" s="27"/>
      <c r="I202" s="27">
        <v>2</v>
      </c>
      <c r="J202" s="27"/>
      <c r="K202" s="27"/>
      <c r="L202" s="27"/>
      <c r="M202" s="27"/>
      <c r="N202" s="27"/>
      <c r="O202" s="27"/>
      <c r="P202" s="31">
        <v>3</v>
      </c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61">
        <f t="shared" si="159"/>
        <v>13</v>
      </c>
      <c r="AD202" s="29">
        <f t="shared" si="160"/>
        <v>0</v>
      </c>
      <c r="AE202" s="37"/>
    </row>
    <row r="203" spans="1:54" x14ac:dyDescent="0.25">
      <c r="A203" s="25" t="s">
        <v>51</v>
      </c>
      <c r="B203" s="31">
        <v>4</v>
      </c>
      <c r="C203" s="27"/>
      <c r="D203" s="27"/>
      <c r="E203" s="27">
        <v>2</v>
      </c>
      <c r="F203" s="27">
        <v>1</v>
      </c>
      <c r="G203" s="27"/>
      <c r="H203" s="27"/>
      <c r="I203" s="27">
        <v>1</v>
      </c>
      <c r="J203" s="27"/>
      <c r="K203" s="27"/>
      <c r="L203" s="27"/>
      <c r="M203" s="27"/>
      <c r="N203" s="27"/>
      <c r="O203" s="27"/>
      <c r="P203" s="31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61">
        <f t="shared" si="159"/>
        <v>4</v>
      </c>
      <c r="AD203" s="29">
        <f t="shared" si="160"/>
        <v>0</v>
      </c>
      <c r="AE203" s="37"/>
    </row>
    <row r="204" spans="1:54" x14ac:dyDescent="0.25">
      <c r="A204" s="35" t="s">
        <v>52</v>
      </c>
      <c r="B204" s="39">
        <f>SUM(B194:B203)</f>
        <v>128</v>
      </c>
      <c r="C204" s="39">
        <f t="shared" ref="C204:AB204" si="161">SUM(C194:C203)</f>
        <v>1</v>
      </c>
      <c r="D204" s="39">
        <f t="shared" si="161"/>
        <v>2</v>
      </c>
      <c r="E204" s="39">
        <f t="shared" si="161"/>
        <v>25</v>
      </c>
      <c r="F204" s="39">
        <f t="shared" si="161"/>
        <v>25</v>
      </c>
      <c r="G204" s="39">
        <f t="shared" si="161"/>
        <v>0</v>
      </c>
      <c r="H204" s="39">
        <f t="shared" si="161"/>
        <v>0</v>
      </c>
      <c r="I204" s="39">
        <f t="shared" si="161"/>
        <v>25</v>
      </c>
      <c r="J204" s="39">
        <f t="shared" si="161"/>
        <v>0</v>
      </c>
      <c r="K204" s="39">
        <f t="shared" si="161"/>
        <v>0</v>
      </c>
      <c r="L204" s="39">
        <f t="shared" si="161"/>
        <v>0</v>
      </c>
      <c r="M204" s="39">
        <f t="shared" si="161"/>
        <v>0</v>
      </c>
      <c r="N204" s="39">
        <f t="shared" si="161"/>
        <v>0</v>
      </c>
      <c r="O204" s="39">
        <f t="shared" si="161"/>
        <v>0</v>
      </c>
      <c r="P204" s="39">
        <f t="shared" si="161"/>
        <v>50</v>
      </c>
      <c r="Q204" s="39">
        <f t="shared" si="161"/>
        <v>0</v>
      </c>
      <c r="R204" s="39">
        <f t="shared" si="161"/>
        <v>0</v>
      </c>
      <c r="S204" s="39">
        <f t="shared" si="161"/>
        <v>0</v>
      </c>
      <c r="T204" s="39">
        <f t="shared" si="161"/>
        <v>0</v>
      </c>
      <c r="U204" s="39">
        <f t="shared" si="161"/>
        <v>0</v>
      </c>
      <c r="V204" s="39">
        <f t="shared" si="161"/>
        <v>0</v>
      </c>
      <c r="W204" s="39">
        <f t="shared" si="161"/>
        <v>0</v>
      </c>
      <c r="X204" s="39">
        <f t="shared" si="161"/>
        <v>0</v>
      </c>
      <c r="Y204" s="39">
        <f t="shared" si="161"/>
        <v>0</v>
      </c>
      <c r="Z204" s="39">
        <f t="shared" si="161"/>
        <v>0</v>
      </c>
      <c r="AA204" s="39">
        <f t="shared" si="161"/>
        <v>0</v>
      </c>
      <c r="AB204" s="39">
        <f t="shared" si="161"/>
        <v>0</v>
      </c>
      <c r="AC204" s="62">
        <f>SUM(AC194:AC203)</f>
        <v>128</v>
      </c>
      <c r="AD204" s="31">
        <f>SUM(AD194:AD203)</f>
        <v>0</v>
      </c>
      <c r="AE204" s="37"/>
    </row>
    <row r="207" spans="1:54" ht="33.75" x14ac:dyDescent="0.25">
      <c r="A207" s="12" t="str">
        <f>$B$4</f>
        <v>NFL LS T-SHIRT</v>
      </c>
      <c r="B207" s="13" t="s">
        <v>255</v>
      </c>
      <c r="C207" s="14" t="str">
        <f t="shared" ref="C207:D207" si="162">C$11</f>
        <v>CAN - TOP</v>
      </c>
      <c r="D207" s="14" t="str">
        <f t="shared" si="162"/>
        <v>CAN - MRK</v>
      </c>
      <c r="E207" s="14" t="str">
        <f>E$11</f>
        <v>CAN - Fanatics US</v>
      </c>
      <c r="F207" s="14" t="str">
        <f t="shared" ref="F207:P207" si="163">F$11</f>
        <v>CAN - Fanatics CAN</v>
      </c>
      <c r="G207" s="14" t="str">
        <f t="shared" si="163"/>
        <v>CAN - Fanatics INT</v>
      </c>
      <c r="H207" s="14" t="str">
        <f t="shared" si="163"/>
        <v>Fanatics In-Venue</v>
      </c>
      <c r="I207" s="14" t="str">
        <f t="shared" si="163"/>
        <v>Team/Venue 1</v>
      </c>
      <c r="J207" s="14" t="str">
        <f t="shared" si="163"/>
        <v>Team/Venue 2</v>
      </c>
      <c r="K207" s="14" t="str">
        <f t="shared" si="163"/>
        <v>Team/Venue 3</v>
      </c>
      <c r="L207" s="14" t="str">
        <f t="shared" si="163"/>
        <v>Team/Venue 4</v>
      </c>
      <c r="M207" s="14" t="str">
        <f t="shared" si="163"/>
        <v>Team/Venue 5</v>
      </c>
      <c r="N207" s="14" t="str">
        <f t="shared" si="163"/>
        <v>Team/Venue 6</v>
      </c>
      <c r="O207" s="14" t="str">
        <f t="shared" si="163"/>
        <v>CAN - CONTRACTUAL</v>
      </c>
      <c r="P207" s="15" t="str">
        <f t="shared" si="163"/>
        <v>CAN - ECA</v>
      </c>
      <c r="Q207" s="15" t="s">
        <v>25</v>
      </c>
      <c r="R207" s="15" t="s">
        <v>26</v>
      </c>
      <c r="S207" s="15" t="s">
        <v>27</v>
      </c>
      <c r="T207" s="15" t="s">
        <v>28</v>
      </c>
      <c r="U207" s="15" t="s">
        <v>29</v>
      </c>
      <c r="V207" s="15" t="s">
        <v>30</v>
      </c>
      <c r="W207" s="15" t="s">
        <v>31</v>
      </c>
      <c r="X207" s="16" t="s">
        <v>32</v>
      </c>
      <c r="Y207" s="16" t="s">
        <v>33</v>
      </c>
      <c r="Z207" s="16" t="s">
        <v>34</v>
      </c>
      <c r="AA207" s="16" t="s">
        <v>35</v>
      </c>
      <c r="AB207" s="17" t="s">
        <v>36</v>
      </c>
      <c r="AC207" s="18" t="s">
        <v>37</v>
      </c>
      <c r="AD207" s="19" t="s">
        <v>38</v>
      </c>
      <c r="AE207" s="4"/>
    </row>
    <row r="208" spans="1:54" x14ac:dyDescent="0.25">
      <c r="A208" s="25" t="s">
        <v>256</v>
      </c>
      <c r="B208" s="26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8">
        <f t="shared" ref="AC208:AC217" si="164">SUM(C208:AB208)</f>
        <v>0</v>
      </c>
      <c r="AD208" s="29">
        <f t="shared" ref="AD208:AD217" si="165">B208-AC208</f>
        <v>0</v>
      </c>
    </row>
    <row r="209" spans="1:54" x14ac:dyDescent="0.25">
      <c r="A209" s="35" t="s">
        <v>43</v>
      </c>
      <c r="B209" s="31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8">
        <f t="shared" si="164"/>
        <v>0</v>
      </c>
      <c r="AD209" s="29">
        <f t="shared" si="165"/>
        <v>0</v>
      </c>
      <c r="AS209" s="2" t="str">
        <f>B207</f>
        <v xml:space="preserve">WHITE - RAVENS	</v>
      </c>
      <c r="AT209" s="35" t="s">
        <v>70</v>
      </c>
      <c r="AU209" s="35" t="s">
        <v>56</v>
      </c>
      <c r="AV209" s="35" t="s">
        <v>58</v>
      </c>
      <c r="AW209" s="35" t="s">
        <v>60</v>
      </c>
      <c r="AX209" s="35" t="s">
        <v>62</v>
      </c>
      <c r="AY209" s="35" t="s">
        <v>64</v>
      </c>
      <c r="AZ209" s="35" t="s">
        <v>66</v>
      </c>
      <c r="BA209" s="35" t="s">
        <v>68</v>
      </c>
    </row>
    <row r="210" spans="1:54" x14ac:dyDescent="0.25">
      <c r="A210" s="25" t="s">
        <v>44</v>
      </c>
      <c r="B210" s="31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31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8">
        <f t="shared" si="164"/>
        <v>0</v>
      </c>
      <c r="AD210" s="29">
        <f t="shared" si="165"/>
        <v>0</v>
      </c>
      <c r="AE210" s="2" t="str">
        <f>AS209</f>
        <v xml:space="preserve">WHITE - RAVENS	</v>
      </c>
      <c r="AS210" s="37" t="s">
        <v>52</v>
      </c>
      <c r="AT210" s="28">
        <f>AC210</f>
        <v>0</v>
      </c>
      <c r="AU210" s="28">
        <f>AC211</f>
        <v>3</v>
      </c>
      <c r="AV210" s="28">
        <f>AC212</f>
        <v>15</v>
      </c>
      <c r="AW210" s="28">
        <f>AC213</f>
        <v>36</v>
      </c>
      <c r="AX210" s="28">
        <f>AC214</f>
        <v>49</v>
      </c>
      <c r="AY210" s="28">
        <f>AC215</f>
        <v>38</v>
      </c>
      <c r="AZ210" s="28">
        <f>AC216</f>
        <v>19</v>
      </c>
      <c r="BA210" s="28">
        <f>AC217</f>
        <v>4</v>
      </c>
      <c r="BB210" s="39">
        <f>AC218</f>
        <v>164</v>
      </c>
    </row>
    <row r="211" spans="1:54" ht="15" x14ac:dyDescent="0.25">
      <c r="A211" s="25" t="s">
        <v>45</v>
      </c>
      <c r="B211" s="31">
        <v>3</v>
      </c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31">
        <v>3</v>
      </c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8">
        <f t="shared" si="164"/>
        <v>3</v>
      </c>
      <c r="AD211" s="29">
        <f t="shared" si="165"/>
        <v>0</v>
      </c>
      <c r="AE211"/>
    </row>
    <row r="212" spans="1:54" ht="15" x14ac:dyDescent="0.25">
      <c r="A212" s="25" t="s">
        <v>46</v>
      </c>
      <c r="B212" s="31">
        <v>15</v>
      </c>
      <c r="C212" s="27"/>
      <c r="D212" s="27"/>
      <c r="E212" s="27">
        <v>3</v>
      </c>
      <c r="F212" s="27">
        <v>2</v>
      </c>
      <c r="G212" s="27"/>
      <c r="H212" s="27">
        <v>2</v>
      </c>
      <c r="I212" s="27"/>
      <c r="J212" s="27"/>
      <c r="K212" s="27"/>
      <c r="L212" s="27"/>
      <c r="M212" s="27"/>
      <c r="N212" s="27"/>
      <c r="O212" s="27"/>
      <c r="P212" s="31">
        <v>8</v>
      </c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8">
        <f t="shared" si="164"/>
        <v>15</v>
      </c>
      <c r="AD212" s="29">
        <f t="shared" si="165"/>
        <v>0</v>
      </c>
      <c r="AE212"/>
    </row>
    <row r="213" spans="1:54" ht="15" x14ac:dyDescent="0.25">
      <c r="A213" s="25" t="s">
        <v>47</v>
      </c>
      <c r="B213" s="31">
        <v>36</v>
      </c>
      <c r="C213" s="27">
        <v>1</v>
      </c>
      <c r="D213" s="27">
        <v>1</v>
      </c>
      <c r="E213" s="27">
        <v>9</v>
      </c>
      <c r="F213" s="27">
        <v>4</v>
      </c>
      <c r="G213" s="27"/>
      <c r="H213" s="27">
        <v>6</v>
      </c>
      <c r="I213" s="27"/>
      <c r="J213" s="27"/>
      <c r="K213" s="27"/>
      <c r="L213" s="27"/>
      <c r="M213" s="27"/>
      <c r="N213" s="27"/>
      <c r="O213" s="27"/>
      <c r="P213" s="31">
        <v>15</v>
      </c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8">
        <f t="shared" si="164"/>
        <v>36</v>
      </c>
      <c r="AD213" s="29">
        <f t="shared" si="165"/>
        <v>0</v>
      </c>
      <c r="AE213"/>
    </row>
    <row r="214" spans="1:54" ht="15" x14ac:dyDescent="0.25">
      <c r="A214" s="25" t="s">
        <v>48</v>
      </c>
      <c r="B214" s="31">
        <v>49</v>
      </c>
      <c r="C214" s="27"/>
      <c r="D214" s="27">
        <v>1</v>
      </c>
      <c r="E214" s="27">
        <v>15</v>
      </c>
      <c r="F214" s="27">
        <v>7</v>
      </c>
      <c r="G214" s="27"/>
      <c r="H214" s="27">
        <v>13</v>
      </c>
      <c r="I214" s="27"/>
      <c r="J214" s="27"/>
      <c r="K214" s="27"/>
      <c r="L214" s="27"/>
      <c r="M214" s="27"/>
      <c r="N214" s="27"/>
      <c r="O214" s="27"/>
      <c r="P214" s="31">
        <v>13</v>
      </c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8">
        <f t="shared" si="164"/>
        <v>49</v>
      </c>
      <c r="AD214" s="29">
        <f t="shared" si="165"/>
        <v>0</v>
      </c>
      <c r="AE214"/>
    </row>
    <row r="215" spans="1:54" x14ac:dyDescent="0.25">
      <c r="A215" s="25" t="s">
        <v>49</v>
      </c>
      <c r="B215" s="31">
        <v>38</v>
      </c>
      <c r="C215" s="27"/>
      <c r="D215" s="27"/>
      <c r="E215" s="27">
        <v>12</v>
      </c>
      <c r="F215" s="27">
        <v>7</v>
      </c>
      <c r="G215" s="27"/>
      <c r="H215" s="27">
        <v>11</v>
      </c>
      <c r="I215" s="27"/>
      <c r="J215" s="27"/>
      <c r="K215" s="27"/>
      <c r="L215" s="27"/>
      <c r="M215" s="27"/>
      <c r="N215" s="27"/>
      <c r="O215" s="27"/>
      <c r="P215" s="31">
        <v>8</v>
      </c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8">
        <f t="shared" si="164"/>
        <v>38</v>
      </c>
      <c r="AD215" s="29">
        <f t="shared" si="165"/>
        <v>0</v>
      </c>
      <c r="AE215" s="37"/>
    </row>
    <row r="216" spans="1:54" x14ac:dyDescent="0.25">
      <c r="A216" s="25" t="s">
        <v>50</v>
      </c>
      <c r="B216" s="31">
        <v>19</v>
      </c>
      <c r="C216" s="27"/>
      <c r="D216" s="27"/>
      <c r="E216" s="27">
        <v>8</v>
      </c>
      <c r="F216" s="27">
        <v>4</v>
      </c>
      <c r="G216" s="27"/>
      <c r="H216" s="27">
        <v>4</v>
      </c>
      <c r="I216" s="27"/>
      <c r="J216" s="27"/>
      <c r="K216" s="27"/>
      <c r="L216" s="27"/>
      <c r="M216" s="27"/>
      <c r="N216" s="27"/>
      <c r="O216" s="27"/>
      <c r="P216" s="31">
        <v>3</v>
      </c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8">
        <f t="shared" si="164"/>
        <v>19</v>
      </c>
      <c r="AD216" s="29">
        <f t="shared" si="165"/>
        <v>0</v>
      </c>
      <c r="AE216" s="37"/>
    </row>
    <row r="217" spans="1:54" x14ac:dyDescent="0.25">
      <c r="A217" s="25" t="s">
        <v>51</v>
      </c>
      <c r="B217" s="31">
        <v>4</v>
      </c>
      <c r="C217" s="27"/>
      <c r="D217" s="27"/>
      <c r="E217" s="27">
        <v>3</v>
      </c>
      <c r="F217" s="27">
        <v>1</v>
      </c>
      <c r="G217" s="27"/>
      <c r="H217" s="27"/>
      <c r="I217" s="27"/>
      <c r="J217" s="27"/>
      <c r="K217" s="27"/>
      <c r="L217" s="27"/>
      <c r="M217" s="27"/>
      <c r="N217" s="27"/>
      <c r="O217" s="27"/>
      <c r="P217" s="31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8">
        <f t="shared" si="164"/>
        <v>4</v>
      </c>
      <c r="AD217" s="29">
        <f t="shared" si="165"/>
        <v>0</v>
      </c>
      <c r="AE217" s="37"/>
    </row>
    <row r="218" spans="1:54" x14ac:dyDescent="0.25">
      <c r="A218" s="35" t="s">
        <v>52</v>
      </c>
      <c r="B218" s="39">
        <f>SUM(B208:B217)</f>
        <v>164</v>
      </c>
      <c r="C218" s="39">
        <f t="shared" ref="C218:AB218" si="166">SUM(C208:C217)</f>
        <v>1</v>
      </c>
      <c r="D218" s="39">
        <f t="shared" si="166"/>
        <v>2</v>
      </c>
      <c r="E218" s="39">
        <f t="shared" si="166"/>
        <v>50</v>
      </c>
      <c r="F218" s="39">
        <f t="shared" si="166"/>
        <v>25</v>
      </c>
      <c r="G218" s="39">
        <f t="shared" si="166"/>
        <v>0</v>
      </c>
      <c r="H218" s="39">
        <f t="shared" si="166"/>
        <v>36</v>
      </c>
      <c r="I218" s="39">
        <f t="shared" si="166"/>
        <v>0</v>
      </c>
      <c r="J218" s="39">
        <f t="shared" si="166"/>
        <v>0</v>
      </c>
      <c r="K218" s="39">
        <f t="shared" si="166"/>
        <v>0</v>
      </c>
      <c r="L218" s="39">
        <f t="shared" si="166"/>
        <v>0</v>
      </c>
      <c r="M218" s="39">
        <f t="shared" si="166"/>
        <v>0</v>
      </c>
      <c r="N218" s="39">
        <f t="shared" si="166"/>
        <v>0</v>
      </c>
      <c r="O218" s="39">
        <f t="shared" si="166"/>
        <v>0</v>
      </c>
      <c r="P218" s="39">
        <f t="shared" si="166"/>
        <v>50</v>
      </c>
      <c r="Q218" s="39">
        <f t="shared" si="166"/>
        <v>0</v>
      </c>
      <c r="R218" s="39">
        <f t="shared" si="166"/>
        <v>0</v>
      </c>
      <c r="S218" s="39">
        <f t="shared" si="166"/>
        <v>0</v>
      </c>
      <c r="T218" s="39">
        <f t="shared" si="166"/>
        <v>0</v>
      </c>
      <c r="U218" s="39">
        <f t="shared" si="166"/>
        <v>0</v>
      </c>
      <c r="V218" s="39">
        <f t="shared" si="166"/>
        <v>0</v>
      </c>
      <c r="W218" s="39">
        <f t="shared" si="166"/>
        <v>0</v>
      </c>
      <c r="X218" s="39">
        <f t="shared" si="166"/>
        <v>0</v>
      </c>
      <c r="Y218" s="39">
        <f t="shared" si="166"/>
        <v>0</v>
      </c>
      <c r="Z218" s="39">
        <f t="shared" si="166"/>
        <v>0</v>
      </c>
      <c r="AA218" s="39">
        <f t="shared" si="166"/>
        <v>0</v>
      </c>
      <c r="AB218" s="39">
        <f t="shared" si="166"/>
        <v>0</v>
      </c>
      <c r="AC218" s="39">
        <f>SUM(AC208:AC217)</f>
        <v>164</v>
      </c>
      <c r="AD218" s="31">
        <f>SUM(AD208:AD217)</f>
        <v>0</v>
      </c>
      <c r="AE218" s="37"/>
    </row>
    <row r="221" spans="1:54" ht="33.75" x14ac:dyDescent="0.25">
      <c r="A221" s="12" t="str">
        <f>$B$4</f>
        <v>NFL LS T-SHIRT</v>
      </c>
      <c r="B221" s="13" t="s">
        <v>257</v>
      </c>
      <c r="C221" s="14" t="str">
        <f t="shared" ref="C221:D221" si="167">C$11</f>
        <v>CAN - TOP</v>
      </c>
      <c r="D221" s="14" t="str">
        <f t="shared" si="167"/>
        <v>CAN - MRK</v>
      </c>
      <c r="E221" s="14" t="str">
        <f>E$11</f>
        <v>CAN - Fanatics US</v>
      </c>
      <c r="F221" s="14" t="str">
        <f t="shared" ref="F221:P221" si="168">F$11</f>
        <v>CAN - Fanatics CAN</v>
      </c>
      <c r="G221" s="14" t="str">
        <f t="shared" si="168"/>
        <v>CAN - Fanatics INT</v>
      </c>
      <c r="H221" s="14" t="str">
        <f t="shared" si="168"/>
        <v>Fanatics In-Venue</v>
      </c>
      <c r="I221" s="14" t="str">
        <f t="shared" si="168"/>
        <v>Team/Venue 1</v>
      </c>
      <c r="J221" s="14" t="str">
        <f t="shared" si="168"/>
        <v>Team/Venue 2</v>
      </c>
      <c r="K221" s="14" t="str">
        <f t="shared" si="168"/>
        <v>Team/Venue 3</v>
      </c>
      <c r="L221" s="14" t="str">
        <f t="shared" si="168"/>
        <v>Team/Venue 4</v>
      </c>
      <c r="M221" s="14" t="str">
        <f t="shared" si="168"/>
        <v>Team/Venue 5</v>
      </c>
      <c r="N221" s="14" t="str">
        <f t="shared" si="168"/>
        <v>Team/Venue 6</v>
      </c>
      <c r="O221" s="14" t="str">
        <f t="shared" si="168"/>
        <v>CAN - CONTRACTUAL</v>
      </c>
      <c r="P221" s="15" t="str">
        <f t="shared" si="168"/>
        <v>CAN - ECA</v>
      </c>
      <c r="Q221" s="15" t="s">
        <v>25</v>
      </c>
      <c r="R221" s="15" t="s">
        <v>26</v>
      </c>
      <c r="S221" s="15" t="s">
        <v>27</v>
      </c>
      <c r="T221" s="15" t="s">
        <v>28</v>
      </c>
      <c r="U221" s="15" t="s">
        <v>29</v>
      </c>
      <c r="V221" s="15" t="s">
        <v>30</v>
      </c>
      <c r="W221" s="15" t="s">
        <v>31</v>
      </c>
      <c r="X221" s="16" t="s">
        <v>32</v>
      </c>
      <c r="Y221" s="16" t="s">
        <v>33</v>
      </c>
      <c r="Z221" s="16" t="s">
        <v>34</v>
      </c>
      <c r="AA221" s="16" t="s">
        <v>35</v>
      </c>
      <c r="AB221" s="17" t="s">
        <v>36</v>
      </c>
      <c r="AC221" s="18" t="s">
        <v>37</v>
      </c>
      <c r="AD221" s="19" t="s">
        <v>38</v>
      </c>
      <c r="AE221" s="4"/>
    </row>
    <row r="222" spans="1:54" x14ac:dyDescent="0.25">
      <c r="A222" s="25" t="s">
        <v>258</v>
      </c>
      <c r="B222" s="26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8">
        <f t="shared" ref="AC222:AC231" si="169">SUM(C222:AB222)</f>
        <v>0</v>
      </c>
      <c r="AD222" s="29">
        <f t="shared" ref="AD222:AD231" si="170">B222-AC222</f>
        <v>0</v>
      </c>
    </row>
    <row r="223" spans="1:54" x14ac:dyDescent="0.25">
      <c r="A223" s="35" t="s">
        <v>43</v>
      </c>
      <c r="B223" s="31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8">
        <f t="shared" si="169"/>
        <v>0</v>
      </c>
      <c r="AD223" s="29">
        <f t="shared" si="170"/>
        <v>0</v>
      </c>
      <c r="AS223" s="2" t="str">
        <f>B221</f>
        <v xml:space="preserve">WHITE - CHARGERS	</v>
      </c>
      <c r="AT223" s="35" t="s">
        <v>70</v>
      </c>
      <c r="AU223" s="35" t="s">
        <v>56</v>
      </c>
      <c r="AV223" s="35" t="s">
        <v>58</v>
      </c>
      <c r="AW223" s="35" t="s">
        <v>60</v>
      </c>
      <c r="AX223" s="35" t="s">
        <v>62</v>
      </c>
      <c r="AY223" s="35" t="s">
        <v>64</v>
      </c>
      <c r="AZ223" s="35" t="s">
        <v>66</v>
      </c>
      <c r="BA223" s="35" t="s">
        <v>68</v>
      </c>
    </row>
    <row r="224" spans="1:54" x14ac:dyDescent="0.25">
      <c r="A224" s="25" t="s">
        <v>44</v>
      </c>
      <c r="B224" s="31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31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8">
        <f t="shared" si="169"/>
        <v>0</v>
      </c>
      <c r="AD224" s="29">
        <f t="shared" si="170"/>
        <v>0</v>
      </c>
      <c r="AE224" s="2" t="str">
        <f>AS223</f>
        <v xml:space="preserve">WHITE - CHARGERS	</v>
      </c>
      <c r="AS224" s="37" t="s">
        <v>52</v>
      </c>
      <c r="AT224" s="28">
        <f>AC224</f>
        <v>0</v>
      </c>
      <c r="AU224" s="28">
        <f>AC225</f>
        <v>4</v>
      </c>
      <c r="AV224" s="28">
        <f>AC226</f>
        <v>14</v>
      </c>
      <c r="AW224" s="28">
        <f>AC227</f>
        <v>27</v>
      </c>
      <c r="AX224" s="28">
        <f>AC228</f>
        <v>27</v>
      </c>
      <c r="AY224" s="28">
        <f>AC229</f>
        <v>18</v>
      </c>
      <c r="AZ224" s="28">
        <f>AC230</f>
        <v>8</v>
      </c>
      <c r="BA224" s="28">
        <f>AC231</f>
        <v>2</v>
      </c>
      <c r="BB224" s="39">
        <f>AC232</f>
        <v>100</v>
      </c>
    </row>
    <row r="225" spans="1:54" ht="15" x14ac:dyDescent="0.25">
      <c r="A225" s="25" t="s">
        <v>45</v>
      </c>
      <c r="B225" s="31">
        <v>4</v>
      </c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31">
        <v>4</v>
      </c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8">
        <f t="shared" si="169"/>
        <v>4</v>
      </c>
      <c r="AD225" s="29">
        <f t="shared" si="170"/>
        <v>0</v>
      </c>
      <c r="AE225"/>
    </row>
    <row r="226" spans="1:54" ht="15" x14ac:dyDescent="0.25">
      <c r="A226" s="25" t="s">
        <v>46</v>
      </c>
      <c r="B226" s="31">
        <v>14</v>
      </c>
      <c r="C226" s="27"/>
      <c r="D226" s="27"/>
      <c r="E226" s="27">
        <v>2</v>
      </c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31">
        <v>12</v>
      </c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8">
        <f t="shared" si="169"/>
        <v>14</v>
      </c>
      <c r="AD226" s="29">
        <f t="shared" si="170"/>
        <v>0</v>
      </c>
      <c r="AE226"/>
    </row>
    <row r="227" spans="1:54" ht="15" x14ac:dyDescent="0.25">
      <c r="A227" s="25" t="s">
        <v>47</v>
      </c>
      <c r="B227" s="31">
        <v>27</v>
      </c>
      <c r="C227" s="27">
        <v>1</v>
      </c>
      <c r="D227" s="27">
        <v>1</v>
      </c>
      <c r="E227" s="27">
        <v>5</v>
      </c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31">
        <v>20</v>
      </c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8">
        <f t="shared" si="169"/>
        <v>27</v>
      </c>
      <c r="AD227" s="29">
        <f t="shared" si="170"/>
        <v>0</v>
      </c>
      <c r="AE227"/>
    </row>
    <row r="228" spans="1:54" ht="15" x14ac:dyDescent="0.25">
      <c r="A228" s="25" t="s">
        <v>48</v>
      </c>
      <c r="B228" s="31">
        <v>27</v>
      </c>
      <c r="C228" s="27"/>
      <c r="D228" s="27">
        <v>1</v>
      </c>
      <c r="E228" s="27">
        <v>7</v>
      </c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31">
        <v>19</v>
      </c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8">
        <f t="shared" si="169"/>
        <v>27</v>
      </c>
      <c r="AD228" s="29">
        <f t="shared" si="170"/>
        <v>0</v>
      </c>
      <c r="AE228"/>
    </row>
    <row r="229" spans="1:54" x14ac:dyDescent="0.25">
      <c r="A229" s="25" t="s">
        <v>49</v>
      </c>
      <c r="B229" s="31">
        <v>18</v>
      </c>
      <c r="C229" s="27"/>
      <c r="D229" s="27"/>
      <c r="E229" s="27">
        <v>5</v>
      </c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31">
        <v>13</v>
      </c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8">
        <f t="shared" si="169"/>
        <v>18</v>
      </c>
      <c r="AD229" s="29">
        <f t="shared" si="170"/>
        <v>0</v>
      </c>
      <c r="AE229" s="37"/>
    </row>
    <row r="230" spans="1:54" x14ac:dyDescent="0.25">
      <c r="A230" s="25" t="s">
        <v>50</v>
      </c>
      <c r="B230" s="31">
        <v>8</v>
      </c>
      <c r="C230" s="27"/>
      <c r="D230" s="27"/>
      <c r="E230" s="27">
        <v>4</v>
      </c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31">
        <v>4</v>
      </c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8">
        <f t="shared" si="169"/>
        <v>8</v>
      </c>
      <c r="AD230" s="29">
        <f t="shared" si="170"/>
        <v>0</v>
      </c>
      <c r="AE230" s="37"/>
    </row>
    <row r="231" spans="1:54" x14ac:dyDescent="0.25">
      <c r="A231" s="25" t="s">
        <v>51</v>
      </c>
      <c r="B231" s="31">
        <v>2</v>
      </c>
      <c r="C231" s="27"/>
      <c r="D231" s="27"/>
      <c r="E231" s="27">
        <v>2</v>
      </c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31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8">
        <f t="shared" si="169"/>
        <v>2</v>
      </c>
      <c r="AD231" s="29">
        <f t="shared" si="170"/>
        <v>0</v>
      </c>
      <c r="AE231" s="37"/>
    </row>
    <row r="232" spans="1:54" x14ac:dyDescent="0.25">
      <c r="A232" s="35" t="s">
        <v>52</v>
      </c>
      <c r="B232" s="39">
        <f>SUM(B222:B231)</f>
        <v>100</v>
      </c>
      <c r="C232" s="39">
        <f t="shared" ref="C232:AB232" si="171">SUM(C222:C231)</f>
        <v>1</v>
      </c>
      <c r="D232" s="39">
        <f t="shared" si="171"/>
        <v>2</v>
      </c>
      <c r="E232" s="39">
        <f t="shared" si="171"/>
        <v>25</v>
      </c>
      <c r="F232" s="39">
        <f t="shared" si="171"/>
        <v>0</v>
      </c>
      <c r="G232" s="39">
        <f t="shared" si="171"/>
        <v>0</v>
      </c>
      <c r="H232" s="39">
        <f t="shared" si="171"/>
        <v>0</v>
      </c>
      <c r="I232" s="39">
        <f t="shared" si="171"/>
        <v>0</v>
      </c>
      <c r="J232" s="39">
        <f t="shared" si="171"/>
        <v>0</v>
      </c>
      <c r="K232" s="39">
        <f t="shared" si="171"/>
        <v>0</v>
      </c>
      <c r="L232" s="39">
        <f t="shared" si="171"/>
        <v>0</v>
      </c>
      <c r="M232" s="39">
        <f t="shared" si="171"/>
        <v>0</v>
      </c>
      <c r="N232" s="39">
        <f t="shared" si="171"/>
        <v>0</v>
      </c>
      <c r="O232" s="39">
        <f t="shared" si="171"/>
        <v>0</v>
      </c>
      <c r="P232" s="39">
        <f t="shared" si="171"/>
        <v>72</v>
      </c>
      <c r="Q232" s="39">
        <f t="shared" si="171"/>
        <v>0</v>
      </c>
      <c r="R232" s="39">
        <f t="shared" si="171"/>
        <v>0</v>
      </c>
      <c r="S232" s="39">
        <f t="shared" si="171"/>
        <v>0</v>
      </c>
      <c r="T232" s="39">
        <f t="shared" si="171"/>
        <v>0</v>
      </c>
      <c r="U232" s="39">
        <f t="shared" si="171"/>
        <v>0</v>
      </c>
      <c r="V232" s="39">
        <f t="shared" si="171"/>
        <v>0</v>
      </c>
      <c r="W232" s="39">
        <f t="shared" si="171"/>
        <v>0</v>
      </c>
      <c r="X232" s="39">
        <f t="shared" si="171"/>
        <v>0</v>
      </c>
      <c r="Y232" s="39">
        <f t="shared" si="171"/>
        <v>0</v>
      </c>
      <c r="Z232" s="39">
        <f t="shared" si="171"/>
        <v>0</v>
      </c>
      <c r="AA232" s="39">
        <f t="shared" si="171"/>
        <v>0</v>
      </c>
      <c r="AB232" s="39">
        <f t="shared" si="171"/>
        <v>0</v>
      </c>
      <c r="AC232" s="39">
        <f>SUM(AC222:AC231)</f>
        <v>100</v>
      </c>
      <c r="AD232" s="31">
        <f>SUM(AD222:AD231)</f>
        <v>0</v>
      </c>
      <c r="AE232" s="37"/>
    </row>
    <row r="235" spans="1:54" ht="33.75" x14ac:dyDescent="0.25">
      <c r="A235" s="12" t="str">
        <f>$B$4</f>
        <v>NFL LS T-SHIRT</v>
      </c>
      <c r="B235" s="13" t="s">
        <v>259</v>
      </c>
      <c r="C235" s="14" t="str">
        <f t="shared" ref="C235:D235" si="172">C$11</f>
        <v>CAN - TOP</v>
      </c>
      <c r="D235" s="14" t="str">
        <f t="shared" si="172"/>
        <v>CAN - MRK</v>
      </c>
      <c r="E235" s="14" t="str">
        <f>E$11</f>
        <v>CAN - Fanatics US</v>
      </c>
      <c r="F235" s="14" t="str">
        <f t="shared" ref="F235:P235" si="173">F$11</f>
        <v>CAN - Fanatics CAN</v>
      </c>
      <c r="G235" s="14" t="str">
        <f t="shared" si="173"/>
        <v>CAN - Fanatics INT</v>
      </c>
      <c r="H235" s="14" t="str">
        <f t="shared" si="173"/>
        <v>Fanatics In-Venue</v>
      </c>
      <c r="I235" s="14" t="str">
        <f t="shared" si="173"/>
        <v>Team/Venue 1</v>
      </c>
      <c r="J235" s="14" t="str">
        <f t="shared" si="173"/>
        <v>Team/Venue 2</v>
      </c>
      <c r="K235" s="14" t="str">
        <f t="shared" si="173"/>
        <v>Team/Venue 3</v>
      </c>
      <c r="L235" s="14" t="str">
        <f t="shared" si="173"/>
        <v>Team/Venue 4</v>
      </c>
      <c r="M235" s="14" t="str">
        <f t="shared" si="173"/>
        <v>Team/Venue 5</v>
      </c>
      <c r="N235" s="14" t="str">
        <f t="shared" si="173"/>
        <v>Team/Venue 6</v>
      </c>
      <c r="O235" s="14" t="str">
        <f t="shared" si="173"/>
        <v>CAN - CONTRACTUAL</v>
      </c>
      <c r="P235" s="15" t="str">
        <f t="shared" si="173"/>
        <v>CAN - ECA</v>
      </c>
      <c r="Q235" s="15" t="s">
        <v>25</v>
      </c>
      <c r="R235" s="15" t="s">
        <v>26</v>
      </c>
      <c r="S235" s="15" t="s">
        <v>27</v>
      </c>
      <c r="T235" s="15" t="s">
        <v>28</v>
      </c>
      <c r="U235" s="15" t="s">
        <v>29</v>
      </c>
      <c r="V235" s="15" t="s">
        <v>30</v>
      </c>
      <c r="W235" s="15" t="s">
        <v>31</v>
      </c>
      <c r="X235" s="16" t="s">
        <v>32</v>
      </c>
      <c r="Y235" s="16" t="s">
        <v>33</v>
      </c>
      <c r="Z235" s="16" t="s">
        <v>34</v>
      </c>
      <c r="AA235" s="16" t="s">
        <v>35</v>
      </c>
      <c r="AB235" s="17" t="s">
        <v>36</v>
      </c>
      <c r="AC235" s="18" t="s">
        <v>37</v>
      </c>
      <c r="AD235" s="19" t="s">
        <v>38</v>
      </c>
      <c r="AE235" s="4"/>
    </row>
    <row r="236" spans="1:54" x14ac:dyDescent="0.25">
      <c r="A236" s="25" t="s">
        <v>260</v>
      </c>
      <c r="B236" s="26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8">
        <f t="shared" ref="AC236:AC245" si="174">SUM(C236:AB236)</f>
        <v>0</v>
      </c>
      <c r="AD236" s="29">
        <f t="shared" ref="AD236:AD245" si="175">B236-AC236</f>
        <v>0</v>
      </c>
    </row>
    <row r="237" spans="1:54" x14ac:dyDescent="0.25">
      <c r="A237" s="35" t="s">
        <v>43</v>
      </c>
      <c r="B237" s="31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8">
        <f t="shared" si="174"/>
        <v>0</v>
      </c>
      <c r="AD237" s="29">
        <f t="shared" si="175"/>
        <v>0</v>
      </c>
      <c r="AS237" s="2" t="str">
        <f>B235</f>
        <v xml:space="preserve">WHITE - FALCONS	</v>
      </c>
      <c r="AT237" s="35" t="s">
        <v>70</v>
      </c>
      <c r="AU237" s="35" t="s">
        <v>56</v>
      </c>
      <c r="AV237" s="35" t="s">
        <v>58</v>
      </c>
      <c r="AW237" s="35" t="s">
        <v>60</v>
      </c>
      <c r="AX237" s="35" t="s">
        <v>62</v>
      </c>
      <c r="AY237" s="35" t="s">
        <v>64</v>
      </c>
      <c r="AZ237" s="35" t="s">
        <v>66</v>
      </c>
      <c r="BA237" s="35" t="s">
        <v>68</v>
      </c>
    </row>
    <row r="238" spans="1:54" x14ac:dyDescent="0.25">
      <c r="A238" s="25" t="s">
        <v>44</v>
      </c>
      <c r="B238" s="31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31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8">
        <f t="shared" si="174"/>
        <v>0</v>
      </c>
      <c r="AD238" s="29">
        <f t="shared" si="175"/>
        <v>0</v>
      </c>
      <c r="AE238" s="2" t="str">
        <f>AS237</f>
        <v xml:space="preserve">WHITE - FALCONS	</v>
      </c>
      <c r="AS238" s="37" t="s">
        <v>52</v>
      </c>
      <c r="AT238" s="28">
        <f>AC238</f>
        <v>0</v>
      </c>
      <c r="AU238" s="28">
        <f>AC239</f>
        <v>1</v>
      </c>
      <c r="AV238" s="28">
        <f>AC240</f>
        <v>9</v>
      </c>
      <c r="AW238" s="28">
        <f>AC241</f>
        <v>26</v>
      </c>
      <c r="AX238" s="28">
        <f>AC242</f>
        <v>29</v>
      </c>
      <c r="AY238" s="28">
        <f>AC243</f>
        <v>20</v>
      </c>
      <c r="AZ238" s="28">
        <f>AC244</f>
        <v>11</v>
      </c>
      <c r="BA238" s="28">
        <f>AC245</f>
        <v>4</v>
      </c>
      <c r="BB238" s="39">
        <f>AC246</f>
        <v>100</v>
      </c>
    </row>
    <row r="239" spans="1:54" ht="15" x14ac:dyDescent="0.25">
      <c r="A239" s="25" t="s">
        <v>45</v>
      </c>
      <c r="B239" s="31">
        <v>1</v>
      </c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31">
        <v>1</v>
      </c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8">
        <f t="shared" si="174"/>
        <v>1</v>
      </c>
      <c r="AD239" s="29">
        <f t="shared" si="175"/>
        <v>0</v>
      </c>
      <c r="AE239"/>
      <c r="AS239"/>
      <c r="AT239"/>
      <c r="AU239"/>
      <c r="AV239"/>
      <c r="AW239"/>
      <c r="AX239"/>
      <c r="AY239"/>
      <c r="AZ239"/>
      <c r="BA239"/>
      <c r="BB239"/>
    </row>
    <row r="240" spans="1:54" ht="15" x14ac:dyDescent="0.25">
      <c r="A240" s="25" t="s">
        <v>46</v>
      </c>
      <c r="B240" s="31">
        <v>9</v>
      </c>
      <c r="C240" s="27"/>
      <c r="D240" s="27"/>
      <c r="E240" s="27">
        <v>2</v>
      </c>
      <c r="F240" s="27"/>
      <c r="G240" s="27"/>
      <c r="H240" s="27">
        <v>3</v>
      </c>
      <c r="I240" s="27"/>
      <c r="J240" s="27"/>
      <c r="K240" s="27"/>
      <c r="L240" s="27"/>
      <c r="M240" s="27"/>
      <c r="N240" s="27"/>
      <c r="O240" s="27"/>
      <c r="P240" s="31">
        <v>4</v>
      </c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8">
        <f t="shared" si="174"/>
        <v>9</v>
      </c>
      <c r="AD240" s="29">
        <f t="shared" si="175"/>
        <v>0</v>
      </c>
      <c r="AE240"/>
      <c r="AS240"/>
      <c r="AT240"/>
      <c r="AU240"/>
      <c r="AV240"/>
      <c r="AW240"/>
      <c r="AX240"/>
      <c r="AY240"/>
      <c r="AZ240"/>
      <c r="BA240"/>
      <c r="BB240"/>
    </row>
    <row r="241" spans="1:54" ht="15" x14ac:dyDescent="0.25">
      <c r="A241" s="25" t="s">
        <v>47</v>
      </c>
      <c r="B241" s="31">
        <v>26</v>
      </c>
      <c r="C241" s="27">
        <v>1</v>
      </c>
      <c r="D241" s="27">
        <v>1</v>
      </c>
      <c r="E241" s="27">
        <v>5</v>
      </c>
      <c r="F241" s="27"/>
      <c r="G241" s="27"/>
      <c r="H241" s="27">
        <v>8</v>
      </c>
      <c r="I241" s="27"/>
      <c r="J241" s="27"/>
      <c r="K241" s="27"/>
      <c r="L241" s="27"/>
      <c r="M241" s="27"/>
      <c r="N241" s="27"/>
      <c r="O241" s="27"/>
      <c r="P241" s="31">
        <v>11</v>
      </c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8">
        <f t="shared" si="174"/>
        <v>26</v>
      </c>
      <c r="AD241" s="29">
        <f t="shared" si="175"/>
        <v>0</v>
      </c>
      <c r="AE241"/>
      <c r="AS241"/>
      <c r="AT241"/>
      <c r="AU241"/>
      <c r="AV241"/>
      <c r="AW241"/>
      <c r="AX241"/>
      <c r="AY241"/>
      <c r="AZ241"/>
      <c r="BA241"/>
      <c r="BB241"/>
    </row>
    <row r="242" spans="1:54" ht="15" x14ac:dyDescent="0.25">
      <c r="A242" s="25" t="s">
        <v>48</v>
      </c>
      <c r="B242" s="31">
        <v>29</v>
      </c>
      <c r="C242" s="27"/>
      <c r="D242" s="27">
        <v>1</v>
      </c>
      <c r="E242" s="27">
        <v>7</v>
      </c>
      <c r="F242" s="27"/>
      <c r="G242" s="27"/>
      <c r="H242" s="27">
        <v>10</v>
      </c>
      <c r="I242" s="27"/>
      <c r="J242" s="27"/>
      <c r="K242" s="27"/>
      <c r="L242" s="27"/>
      <c r="M242" s="27"/>
      <c r="N242" s="27"/>
      <c r="O242" s="27"/>
      <c r="P242" s="31">
        <v>11</v>
      </c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8">
        <f t="shared" si="174"/>
        <v>29</v>
      </c>
      <c r="AD242" s="29">
        <f t="shared" si="175"/>
        <v>0</v>
      </c>
      <c r="AE242"/>
      <c r="AS242"/>
      <c r="AT242"/>
      <c r="AU242"/>
      <c r="AV242"/>
      <c r="AW242"/>
      <c r="AX242"/>
      <c r="AY242"/>
      <c r="AZ242"/>
      <c r="BA242"/>
      <c r="BB242"/>
    </row>
    <row r="243" spans="1:54" x14ac:dyDescent="0.25">
      <c r="A243" s="25" t="s">
        <v>49</v>
      </c>
      <c r="B243" s="31">
        <v>20</v>
      </c>
      <c r="C243" s="27"/>
      <c r="D243" s="27"/>
      <c r="E243" s="27">
        <v>5</v>
      </c>
      <c r="F243" s="27"/>
      <c r="G243" s="27"/>
      <c r="H243" s="27">
        <v>9</v>
      </c>
      <c r="I243" s="27"/>
      <c r="J243" s="27"/>
      <c r="K243" s="27"/>
      <c r="L243" s="27"/>
      <c r="M243" s="27"/>
      <c r="N243" s="27"/>
      <c r="O243" s="27"/>
      <c r="P243" s="31">
        <v>6</v>
      </c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8">
        <f t="shared" si="174"/>
        <v>20</v>
      </c>
      <c r="AD243" s="29">
        <f t="shared" si="175"/>
        <v>0</v>
      </c>
      <c r="AE243" s="37"/>
      <c r="AS243" s="34"/>
      <c r="AT243" s="36"/>
      <c r="AU243" s="38"/>
    </row>
    <row r="244" spans="1:54" x14ac:dyDescent="0.25">
      <c r="A244" s="25" t="s">
        <v>50</v>
      </c>
      <c r="B244" s="31">
        <v>11</v>
      </c>
      <c r="C244" s="27"/>
      <c r="D244" s="27"/>
      <c r="E244" s="27">
        <v>4</v>
      </c>
      <c r="F244" s="27"/>
      <c r="G244" s="27"/>
      <c r="H244" s="27">
        <v>4</v>
      </c>
      <c r="I244" s="27"/>
      <c r="J244" s="27"/>
      <c r="K244" s="27"/>
      <c r="L244" s="27"/>
      <c r="M244" s="27"/>
      <c r="N244" s="27"/>
      <c r="O244" s="27"/>
      <c r="P244" s="31">
        <v>3</v>
      </c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8">
        <f t="shared" si="174"/>
        <v>11</v>
      </c>
      <c r="AD244" s="29">
        <f t="shared" si="175"/>
        <v>0</v>
      </c>
      <c r="AE244" s="37"/>
      <c r="AS244" s="34"/>
      <c r="AT244" s="36"/>
      <c r="AU244" s="38"/>
    </row>
    <row r="245" spans="1:54" x14ac:dyDescent="0.25">
      <c r="A245" s="25" t="s">
        <v>51</v>
      </c>
      <c r="B245" s="31">
        <v>4</v>
      </c>
      <c r="C245" s="27"/>
      <c r="D245" s="27"/>
      <c r="E245" s="27">
        <v>2</v>
      </c>
      <c r="F245" s="27"/>
      <c r="G245" s="27"/>
      <c r="H245" s="27">
        <v>2</v>
      </c>
      <c r="I245" s="27"/>
      <c r="J245" s="27"/>
      <c r="K245" s="27"/>
      <c r="L245" s="27"/>
      <c r="M245" s="27"/>
      <c r="N245" s="27"/>
      <c r="O245" s="27"/>
      <c r="P245" s="31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8">
        <f t="shared" si="174"/>
        <v>4</v>
      </c>
      <c r="AD245" s="29">
        <f t="shared" si="175"/>
        <v>0</v>
      </c>
      <c r="AE245" s="37"/>
      <c r="AS245" s="34"/>
      <c r="AT245" s="36"/>
      <c r="AU245" s="38"/>
    </row>
    <row r="246" spans="1:54" x14ac:dyDescent="0.25">
      <c r="A246" s="35" t="s">
        <v>52</v>
      </c>
      <c r="B246" s="39">
        <f>SUM(B236:B245)</f>
        <v>100</v>
      </c>
      <c r="C246" s="39">
        <f t="shared" ref="C246:AB246" si="176">SUM(C236:C245)</f>
        <v>1</v>
      </c>
      <c r="D246" s="39">
        <f t="shared" si="176"/>
        <v>2</v>
      </c>
      <c r="E246" s="39">
        <f t="shared" si="176"/>
        <v>25</v>
      </c>
      <c r="F246" s="39">
        <f t="shared" si="176"/>
        <v>0</v>
      </c>
      <c r="G246" s="39">
        <f t="shared" si="176"/>
        <v>0</v>
      </c>
      <c r="H246" s="39">
        <f t="shared" si="176"/>
        <v>36</v>
      </c>
      <c r="I246" s="39">
        <f t="shared" si="176"/>
        <v>0</v>
      </c>
      <c r="J246" s="39">
        <f t="shared" si="176"/>
        <v>0</v>
      </c>
      <c r="K246" s="39">
        <f t="shared" si="176"/>
        <v>0</v>
      </c>
      <c r="L246" s="39">
        <f t="shared" si="176"/>
        <v>0</v>
      </c>
      <c r="M246" s="39">
        <f t="shared" si="176"/>
        <v>0</v>
      </c>
      <c r="N246" s="39">
        <f t="shared" si="176"/>
        <v>0</v>
      </c>
      <c r="O246" s="39">
        <f t="shared" si="176"/>
        <v>0</v>
      </c>
      <c r="P246" s="39">
        <f t="shared" si="176"/>
        <v>36</v>
      </c>
      <c r="Q246" s="39">
        <f t="shared" si="176"/>
        <v>0</v>
      </c>
      <c r="R246" s="39">
        <f t="shared" si="176"/>
        <v>0</v>
      </c>
      <c r="S246" s="39">
        <f t="shared" si="176"/>
        <v>0</v>
      </c>
      <c r="T246" s="39">
        <f t="shared" si="176"/>
        <v>0</v>
      </c>
      <c r="U246" s="39">
        <f t="shared" si="176"/>
        <v>0</v>
      </c>
      <c r="V246" s="39">
        <f t="shared" si="176"/>
        <v>0</v>
      </c>
      <c r="W246" s="39">
        <f t="shared" si="176"/>
        <v>0</v>
      </c>
      <c r="X246" s="39">
        <f t="shared" si="176"/>
        <v>0</v>
      </c>
      <c r="Y246" s="39">
        <f t="shared" si="176"/>
        <v>0</v>
      </c>
      <c r="Z246" s="39">
        <f t="shared" si="176"/>
        <v>0</v>
      </c>
      <c r="AA246" s="39">
        <f t="shared" si="176"/>
        <v>0</v>
      </c>
      <c r="AB246" s="39">
        <f t="shared" si="176"/>
        <v>0</v>
      </c>
      <c r="AC246" s="39">
        <f>SUM(AC236:AC245)</f>
        <v>100</v>
      </c>
      <c r="AD246" s="31">
        <f>SUM(AD236:AD245)</f>
        <v>0</v>
      </c>
      <c r="AE246" s="37"/>
      <c r="AT246" s="41"/>
    </row>
    <row r="249" spans="1:54" ht="33.75" x14ac:dyDescent="0.25">
      <c r="A249" s="12" t="str">
        <f>$B$4</f>
        <v>NFL LS T-SHIRT</v>
      </c>
      <c r="B249" s="13" t="s">
        <v>261</v>
      </c>
      <c r="C249" s="14" t="str">
        <f t="shared" ref="C249:D249" si="177">C$11</f>
        <v>CAN - TOP</v>
      </c>
      <c r="D249" s="14" t="str">
        <f t="shared" si="177"/>
        <v>CAN - MRK</v>
      </c>
      <c r="E249" s="14" t="str">
        <f>E$11</f>
        <v>CAN - Fanatics US</v>
      </c>
      <c r="F249" s="14" t="str">
        <f t="shared" ref="F249:P249" si="178">F$11</f>
        <v>CAN - Fanatics CAN</v>
      </c>
      <c r="G249" s="14" t="str">
        <f t="shared" si="178"/>
        <v>CAN - Fanatics INT</v>
      </c>
      <c r="H249" s="14" t="str">
        <f t="shared" si="178"/>
        <v>Fanatics In-Venue</v>
      </c>
      <c r="I249" s="14" t="str">
        <f t="shared" si="178"/>
        <v>Team/Venue 1</v>
      </c>
      <c r="J249" s="14" t="str">
        <f t="shared" si="178"/>
        <v>Team/Venue 2</v>
      </c>
      <c r="K249" s="14" t="str">
        <f t="shared" si="178"/>
        <v>Team/Venue 3</v>
      </c>
      <c r="L249" s="14" t="str">
        <f t="shared" si="178"/>
        <v>Team/Venue 4</v>
      </c>
      <c r="M249" s="14" t="str">
        <f t="shared" si="178"/>
        <v>Team/Venue 5</v>
      </c>
      <c r="N249" s="14" t="str">
        <f t="shared" si="178"/>
        <v>Team/Venue 6</v>
      </c>
      <c r="O249" s="14" t="str">
        <f t="shared" si="178"/>
        <v>CAN - CONTRACTUAL</v>
      </c>
      <c r="P249" s="15" t="str">
        <f t="shared" si="178"/>
        <v>CAN - ECA</v>
      </c>
      <c r="Q249" s="15" t="s">
        <v>25</v>
      </c>
      <c r="R249" s="15" t="s">
        <v>26</v>
      </c>
      <c r="S249" s="15" t="s">
        <v>27</v>
      </c>
      <c r="T249" s="15" t="s">
        <v>28</v>
      </c>
      <c r="U249" s="15" t="s">
        <v>29</v>
      </c>
      <c r="V249" s="15" t="s">
        <v>30</v>
      </c>
      <c r="W249" s="15" t="s">
        <v>31</v>
      </c>
      <c r="X249" s="16" t="s">
        <v>32</v>
      </c>
      <c r="Y249" s="16" t="s">
        <v>33</v>
      </c>
      <c r="Z249" s="16" t="s">
        <v>34</v>
      </c>
      <c r="AA249" s="16" t="s">
        <v>35</v>
      </c>
      <c r="AB249" s="17" t="s">
        <v>36</v>
      </c>
      <c r="AC249" s="18" t="s">
        <v>37</v>
      </c>
      <c r="AD249" s="19" t="s">
        <v>38</v>
      </c>
      <c r="AE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</row>
    <row r="250" spans="1:54" x14ac:dyDescent="0.25">
      <c r="A250" s="25" t="s">
        <v>262</v>
      </c>
      <c r="B250" s="26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8">
        <f t="shared" ref="AC250:AC259" si="179">SUM(C250:AB250)</f>
        <v>0</v>
      </c>
      <c r="AD250" s="29">
        <f t="shared" ref="AD250:AD259" si="180">B250-AC250</f>
        <v>0</v>
      </c>
    </row>
    <row r="251" spans="1:54" x14ac:dyDescent="0.25">
      <c r="A251" s="35" t="s">
        <v>43</v>
      </c>
      <c r="B251" s="31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8">
        <f t="shared" si="179"/>
        <v>0</v>
      </c>
      <c r="AD251" s="29">
        <f t="shared" si="180"/>
        <v>0</v>
      </c>
      <c r="AS251" s="2" t="str">
        <f>B249</f>
        <v xml:space="preserve">WHITE - PANTHERS	</v>
      </c>
      <c r="AT251" s="35" t="s">
        <v>70</v>
      </c>
      <c r="AU251" s="35" t="s">
        <v>56</v>
      </c>
      <c r="AV251" s="35" t="s">
        <v>58</v>
      </c>
      <c r="AW251" s="35" t="s">
        <v>60</v>
      </c>
      <c r="AX251" s="35" t="s">
        <v>62</v>
      </c>
      <c r="AY251" s="35" t="s">
        <v>64</v>
      </c>
      <c r="AZ251" s="35" t="s">
        <v>66</v>
      </c>
      <c r="BA251" s="35" t="s">
        <v>68</v>
      </c>
    </row>
    <row r="252" spans="1:54" x14ac:dyDescent="0.25">
      <c r="A252" s="25" t="s">
        <v>44</v>
      </c>
      <c r="B252" s="31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31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8">
        <f t="shared" si="179"/>
        <v>0</v>
      </c>
      <c r="AD252" s="29">
        <f t="shared" si="180"/>
        <v>0</v>
      </c>
      <c r="AE252" s="2" t="str">
        <f>AS251</f>
        <v xml:space="preserve">WHITE - PANTHERS	</v>
      </c>
      <c r="AS252" s="37" t="s">
        <v>52</v>
      </c>
      <c r="AT252" s="28">
        <f>AC252</f>
        <v>0</v>
      </c>
      <c r="AU252" s="28">
        <f>AC253</f>
        <v>3</v>
      </c>
      <c r="AV252" s="28">
        <f>AC254</f>
        <v>10</v>
      </c>
      <c r="AW252" s="28">
        <f>AC255</f>
        <v>26</v>
      </c>
      <c r="AX252" s="28">
        <f>AC256</f>
        <v>27</v>
      </c>
      <c r="AY252" s="28">
        <f>AC257</f>
        <v>21</v>
      </c>
      <c r="AZ252" s="28">
        <f>AC258</f>
        <v>10</v>
      </c>
      <c r="BA252" s="28">
        <f>AC259</f>
        <v>3</v>
      </c>
      <c r="BB252" s="39">
        <f>AC260</f>
        <v>100</v>
      </c>
    </row>
    <row r="253" spans="1:54" ht="15" x14ac:dyDescent="0.25">
      <c r="A253" s="25" t="s">
        <v>45</v>
      </c>
      <c r="B253" s="31">
        <v>3</v>
      </c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31">
        <v>3</v>
      </c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8">
        <f t="shared" si="179"/>
        <v>3</v>
      </c>
      <c r="AD253" s="29">
        <f t="shared" si="180"/>
        <v>0</v>
      </c>
      <c r="AE253"/>
    </row>
    <row r="254" spans="1:54" ht="15" x14ac:dyDescent="0.25">
      <c r="A254" s="25" t="s">
        <v>46</v>
      </c>
      <c r="B254" s="31">
        <v>10</v>
      </c>
      <c r="C254" s="27"/>
      <c r="D254" s="27"/>
      <c r="E254" s="27">
        <v>1</v>
      </c>
      <c r="F254" s="27"/>
      <c r="G254" s="27"/>
      <c r="H254" s="27">
        <v>2</v>
      </c>
      <c r="I254" s="27"/>
      <c r="J254" s="27"/>
      <c r="K254" s="27"/>
      <c r="L254" s="27"/>
      <c r="M254" s="27"/>
      <c r="N254" s="27"/>
      <c r="O254" s="27"/>
      <c r="P254" s="31">
        <v>7</v>
      </c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8">
        <f t="shared" si="179"/>
        <v>10</v>
      </c>
      <c r="AD254" s="29">
        <f t="shared" si="180"/>
        <v>0</v>
      </c>
      <c r="AE254"/>
    </row>
    <row r="255" spans="1:54" ht="15" x14ac:dyDescent="0.25">
      <c r="A255" s="25" t="s">
        <v>47</v>
      </c>
      <c r="B255" s="31">
        <v>26</v>
      </c>
      <c r="C255" s="27">
        <v>1</v>
      </c>
      <c r="D255" s="27">
        <v>1</v>
      </c>
      <c r="E255" s="27">
        <v>5</v>
      </c>
      <c r="F255" s="27"/>
      <c r="G255" s="27"/>
      <c r="H255" s="27">
        <v>5</v>
      </c>
      <c r="I255" s="27"/>
      <c r="J255" s="27"/>
      <c r="K255" s="27"/>
      <c r="L255" s="27"/>
      <c r="M255" s="27"/>
      <c r="N255" s="27"/>
      <c r="O255" s="27"/>
      <c r="P255" s="31">
        <v>14</v>
      </c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8">
        <f t="shared" si="179"/>
        <v>26</v>
      </c>
      <c r="AD255" s="29">
        <f t="shared" si="180"/>
        <v>0</v>
      </c>
      <c r="AE255"/>
    </row>
    <row r="256" spans="1:54" ht="15" x14ac:dyDescent="0.25">
      <c r="A256" s="25" t="s">
        <v>48</v>
      </c>
      <c r="B256" s="31">
        <v>27</v>
      </c>
      <c r="C256" s="27"/>
      <c r="D256" s="27">
        <v>1</v>
      </c>
      <c r="E256" s="27">
        <v>7</v>
      </c>
      <c r="F256" s="27"/>
      <c r="G256" s="27"/>
      <c r="H256" s="27">
        <v>7</v>
      </c>
      <c r="I256" s="27"/>
      <c r="J256" s="27"/>
      <c r="K256" s="27"/>
      <c r="L256" s="27"/>
      <c r="M256" s="27"/>
      <c r="N256" s="27"/>
      <c r="O256" s="27"/>
      <c r="P256" s="31">
        <v>12</v>
      </c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8">
        <f t="shared" si="179"/>
        <v>27</v>
      </c>
      <c r="AD256" s="29">
        <f t="shared" si="180"/>
        <v>0</v>
      </c>
      <c r="AE256"/>
    </row>
    <row r="257" spans="1:54" x14ac:dyDescent="0.25">
      <c r="A257" s="25" t="s">
        <v>49</v>
      </c>
      <c r="B257" s="31">
        <v>21</v>
      </c>
      <c r="C257" s="27"/>
      <c r="D257" s="27"/>
      <c r="E257" s="27">
        <v>6</v>
      </c>
      <c r="F257" s="27"/>
      <c r="G257" s="27"/>
      <c r="H257" s="27">
        <v>7</v>
      </c>
      <c r="I257" s="27"/>
      <c r="J257" s="27"/>
      <c r="K257" s="27"/>
      <c r="L257" s="27"/>
      <c r="M257" s="27"/>
      <c r="N257" s="27"/>
      <c r="O257" s="27"/>
      <c r="P257" s="31">
        <v>8</v>
      </c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8">
        <f t="shared" si="179"/>
        <v>21</v>
      </c>
      <c r="AD257" s="29">
        <f t="shared" si="180"/>
        <v>0</v>
      </c>
      <c r="AE257" s="37"/>
    </row>
    <row r="258" spans="1:54" x14ac:dyDescent="0.25">
      <c r="A258" s="25" t="s">
        <v>50</v>
      </c>
      <c r="B258" s="31">
        <v>10</v>
      </c>
      <c r="C258" s="27"/>
      <c r="D258" s="27"/>
      <c r="E258" s="27">
        <v>4</v>
      </c>
      <c r="F258" s="27"/>
      <c r="G258" s="27"/>
      <c r="H258" s="27">
        <v>3</v>
      </c>
      <c r="I258" s="27"/>
      <c r="J258" s="27"/>
      <c r="K258" s="27"/>
      <c r="L258" s="27"/>
      <c r="M258" s="27"/>
      <c r="N258" s="27"/>
      <c r="O258" s="27"/>
      <c r="P258" s="31">
        <v>3</v>
      </c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8">
        <f t="shared" si="179"/>
        <v>10</v>
      </c>
      <c r="AD258" s="29">
        <f t="shared" si="180"/>
        <v>0</v>
      </c>
      <c r="AE258" s="37"/>
    </row>
    <row r="259" spans="1:54" x14ac:dyDescent="0.25">
      <c r="A259" s="25" t="s">
        <v>51</v>
      </c>
      <c r="B259" s="31">
        <v>3</v>
      </c>
      <c r="C259" s="27"/>
      <c r="D259" s="27"/>
      <c r="E259" s="27">
        <v>2</v>
      </c>
      <c r="F259" s="27"/>
      <c r="G259" s="27"/>
      <c r="H259" s="27">
        <v>1</v>
      </c>
      <c r="I259" s="27"/>
      <c r="J259" s="27"/>
      <c r="K259" s="27"/>
      <c r="L259" s="27"/>
      <c r="M259" s="27"/>
      <c r="N259" s="27"/>
      <c r="O259" s="27"/>
      <c r="P259" s="31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8">
        <f t="shared" si="179"/>
        <v>3</v>
      </c>
      <c r="AD259" s="29">
        <f t="shared" si="180"/>
        <v>0</v>
      </c>
      <c r="AE259" s="37"/>
    </row>
    <row r="260" spans="1:54" x14ac:dyDescent="0.25">
      <c r="A260" s="35" t="s">
        <v>52</v>
      </c>
      <c r="B260" s="39">
        <f>SUM(B250:B259)</f>
        <v>100</v>
      </c>
      <c r="C260" s="39">
        <f t="shared" ref="C260:AB260" si="181">SUM(C250:C259)</f>
        <v>1</v>
      </c>
      <c r="D260" s="39">
        <f t="shared" si="181"/>
        <v>2</v>
      </c>
      <c r="E260" s="39">
        <f t="shared" si="181"/>
        <v>25</v>
      </c>
      <c r="F260" s="39">
        <f t="shared" si="181"/>
        <v>0</v>
      </c>
      <c r="G260" s="39">
        <f t="shared" si="181"/>
        <v>0</v>
      </c>
      <c r="H260" s="39">
        <f t="shared" si="181"/>
        <v>25</v>
      </c>
      <c r="I260" s="39">
        <f t="shared" si="181"/>
        <v>0</v>
      </c>
      <c r="J260" s="39">
        <f t="shared" si="181"/>
        <v>0</v>
      </c>
      <c r="K260" s="39">
        <f t="shared" si="181"/>
        <v>0</v>
      </c>
      <c r="L260" s="39">
        <f t="shared" si="181"/>
        <v>0</v>
      </c>
      <c r="M260" s="39">
        <f t="shared" si="181"/>
        <v>0</v>
      </c>
      <c r="N260" s="39">
        <f t="shared" si="181"/>
        <v>0</v>
      </c>
      <c r="O260" s="39">
        <f t="shared" si="181"/>
        <v>0</v>
      </c>
      <c r="P260" s="39">
        <f t="shared" si="181"/>
        <v>47</v>
      </c>
      <c r="Q260" s="39">
        <f t="shared" si="181"/>
        <v>0</v>
      </c>
      <c r="R260" s="39">
        <f t="shared" si="181"/>
        <v>0</v>
      </c>
      <c r="S260" s="39">
        <f t="shared" si="181"/>
        <v>0</v>
      </c>
      <c r="T260" s="39">
        <f t="shared" si="181"/>
        <v>0</v>
      </c>
      <c r="U260" s="39">
        <f t="shared" si="181"/>
        <v>0</v>
      </c>
      <c r="V260" s="39">
        <f t="shared" si="181"/>
        <v>0</v>
      </c>
      <c r="W260" s="39">
        <f t="shared" si="181"/>
        <v>0</v>
      </c>
      <c r="X260" s="39">
        <f t="shared" si="181"/>
        <v>0</v>
      </c>
      <c r="Y260" s="39">
        <f t="shared" si="181"/>
        <v>0</v>
      </c>
      <c r="Z260" s="39">
        <f t="shared" si="181"/>
        <v>0</v>
      </c>
      <c r="AA260" s="39">
        <f t="shared" si="181"/>
        <v>0</v>
      </c>
      <c r="AB260" s="39">
        <f t="shared" si="181"/>
        <v>0</v>
      </c>
      <c r="AC260" s="39">
        <f>SUM(AC250:AC259)</f>
        <v>100</v>
      </c>
      <c r="AD260" s="31">
        <f>SUM(AD250:AD259)</f>
        <v>0</v>
      </c>
      <c r="AE260" s="37"/>
    </row>
    <row r="263" spans="1:54" ht="33.75" x14ac:dyDescent="0.25">
      <c r="A263" s="12" t="str">
        <f>$B$4</f>
        <v>NFL LS T-SHIRT</v>
      </c>
      <c r="B263" s="13" t="s">
        <v>263</v>
      </c>
      <c r="C263" s="14" t="str">
        <f t="shared" ref="C263:D263" si="182">C$11</f>
        <v>CAN - TOP</v>
      </c>
      <c r="D263" s="14" t="str">
        <f t="shared" si="182"/>
        <v>CAN - MRK</v>
      </c>
      <c r="E263" s="14" t="str">
        <f>E$11</f>
        <v>CAN - Fanatics US</v>
      </c>
      <c r="F263" s="14" t="str">
        <f t="shared" ref="F263:P263" si="183">F$11</f>
        <v>CAN - Fanatics CAN</v>
      </c>
      <c r="G263" s="14" t="str">
        <f t="shared" si="183"/>
        <v>CAN - Fanatics INT</v>
      </c>
      <c r="H263" s="14" t="str">
        <f t="shared" si="183"/>
        <v>Fanatics In-Venue</v>
      </c>
      <c r="I263" s="14" t="str">
        <f t="shared" si="183"/>
        <v>Team/Venue 1</v>
      </c>
      <c r="J263" s="14" t="str">
        <f t="shared" si="183"/>
        <v>Team/Venue 2</v>
      </c>
      <c r="K263" s="14" t="str">
        <f t="shared" si="183"/>
        <v>Team/Venue 3</v>
      </c>
      <c r="L263" s="14" t="str">
        <f t="shared" si="183"/>
        <v>Team/Venue 4</v>
      </c>
      <c r="M263" s="14" t="str">
        <f t="shared" si="183"/>
        <v>Team/Venue 5</v>
      </c>
      <c r="N263" s="14" t="str">
        <f t="shared" si="183"/>
        <v>Team/Venue 6</v>
      </c>
      <c r="O263" s="14" t="str">
        <f t="shared" si="183"/>
        <v>CAN - CONTRACTUAL</v>
      </c>
      <c r="P263" s="15" t="str">
        <f t="shared" si="183"/>
        <v>CAN - ECA</v>
      </c>
      <c r="Q263" s="15" t="s">
        <v>25</v>
      </c>
      <c r="R263" s="15" t="s">
        <v>26</v>
      </c>
      <c r="S263" s="15" t="s">
        <v>27</v>
      </c>
      <c r="T263" s="15" t="s">
        <v>28</v>
      </c>
      <c r="U263" s="15" t="s">
        <v>29</v>
      </c>
      <c r="V263" s="15" t="s">
        <v>30</v>
      </c>
      <c r="W263" s="15" t="s">
        <v>31</v>
      </c>
      <c r="X263" s="16" t="s">
        <v>32</v>
      </c>
      <c r="Y263" s="16" t="s">
        <v>33</v>
      </c>
      <c r="Z263" s="16" t="s">
        <v>34</v>
      </c>
      <c r="AA263" s="16" t="s">
        <v>35</v>
      </c>
      <c r="AB263" s="17" t="s">
        <v>36</v>
      </c>
      <c r="AC263" s="18" t="s">
        <v>37</v>
      </c>
      <c r="AD263" s="19" t="s">
        <v>38</v>
      </c>
      <c r="AE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</row>
    <row r="264" spans="1:54" x14ac:dyDescent="0.25">
      <c r="A264" s="25" t="s">
        <v>264</v>
      </c>
      <c r="B264" s="26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8">
        <f t="shared" ref="AC264:AC273" si="184">SUM(C264:AB264)</f>
        <v>0</v>
      </c>
      <c r="AD264" s="29">
        <f t="shared" ref="AD264:AD273" si="185">B264-AC264</f>
        <v>0</v>
      </c>
    </row>
    <row r="265" spans="1:54" x14ac:dyDescent="0.25">
      <c r="A265" s="35" t="s">
        <v>43</v>
      </c>
      <c r="B265" s="31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8">
        <f t="shared" si="184"/>
        <v>0</v>
      </c>
      <c r="AD265" s="29">
        <f t="shared" si="185"/>
        <v>0</v>
      </c>
      <c r="AS265" s="2" t="str">
        <f>B263</f>
        <v xml:space="preserve">WHITE - JAGUARS	</v>
      </c>
      <c r="AT265" s="35" t="s">
        <v>70</v>
      </c>
      <c r="AU265" s="35" t="s">
        <v>56</v>
      </c>
      <c r="AV265" s="35" t="s">
        <v>58</v>
      </c>
      <c r="AW265" s="35" t="s">
        <v>60</v>
      </c>
      <c r="AX265" s="35" t="s">
        <v>62</v>
      </c>
      <c r="AY265" s="35" t="s">
        <v>64</v>
      </c>
      <c r="AZ265" s="35" t="s">
        <v>66</v>
      </c>
      <c r="BA265" s="35" t="s">
        <v>68</v>
      </c>
    </row>
    <row r="266" spans="1:54" x14ac:dyDescent="0.25">
      <c r="A266" s="25" t="s">
        <v>44</v>
      </c>
      <c r="B266" s="31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31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8">
        <f t="shared" si="184"/>
        <v>0</v>
      </c>
      <c r="AD266" s="29">
        <f t="shared" si="185"/>
        <v>0</v>
      </c>
      <c r="AE266" s="2" t="str">
        <f>AS265</f>
        <v xml:space="preserve">WHITE - JAGUARS	</v>
      </c>
      <c r="AS266" s="37" t="s">
        <v>52</v>
      </c>
      <c r="AT266" s="28">
        <f>AC266</f>
        <v>0</v>
      </c>
      <c r="AU266" s="28">
        <f>AC267</f>
        <v>3</v>
      </c>
      <c r="AV266" s="28">
        <f>AC268</f>
        <v>11</v>
      </c>
      <c r="AW266" s="28">
        <f>AC269</f>
        <v>26</v>
      </c>
      <c r="AX266" s="28">
        <f>AC270</f>
        <v>27</v>
      </c>
      <c r="AY266" s="28">
        <f>AC271</f>
        <v>20</v>
      </c>
      <c r="AZ266" s="28">
        <f>AC272</f>
        <v>10</v>
      </c>
      <c r="BA266" s="28">
        <f>AC273</f>
        <v>3</v>
      </c>
      <c r="BB266" s="39">
        <f>AC274</f>
        <v>100</v>
      </c>
    </row>
    <row r="267" spans="1:54" ht="15" x14ac:dyDescent="0.25">
      <c r="A267" s="25" t="s">
        <v>45</v>
      </c>
      <c r="B267" s="31">
        <v>3</v>
      </c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31">
        <v>3</v>
      </c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8">
        <f t="shared" si="184"/>
        <v>3</v>
      </c>
      <c r="AD267" s="29">
        <f t="shared" si="185"/>
        <v>0</v>
      </c>
      <c r="AE267"/>
    </row>
    <row r="268" spans="1:54" ht="15" x14ac:dyDescent="0.25">
      <c r="A268" s="25" t="s">
        <v>46</v>
      </c>
      <c r="B268" s="31">
        <v>11</v>
      </c>
      <c r="C268" s="27"/>
      <c r="D268" s="27"/>
      <c r="E268" s="27">
        <v>2</v>
      </c>
      <c r="F268" s="27"/>
      <c r="G268" s="27"/>
      <c r="H268" s="27">
        <v>2</v>
      </c>
      <c r="I268" s="27"/>
      <c r="J268" s="27"/>
      <c r="K268" s="27"/>
      <c r="L268" s="27"/>
      <c r="M268" s="27"/>
      <c r="N268" s="27"/>
      <c r="O268" s="27"/>
      <c r="P268" s="31">
        <v>7</v>
      </c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8">
        <f t="shared" si="184"/>
        <v>11</v>
      </c>
      <c r="AD268" s="29">
        <f t="shared" si="185"/>
        <v>0</v>
      </c>
      <c r="AE268"/>
    </row>
    <row r="269" spans="1:54" ht="15" x14ac:dyDescent="0.25">
      <c r="A269" s="25" t="s">
        <v>47</v>
      </c>
      <c r="B269" s="31">
        <v>26</v>
      </c>
      <c r="C269" s="27">
        <v>1</v>
      </c>
      <c r="D269" s="27">
        <v>1</v>
      </c>
      <c r="E269" s="27">
        <v>5</v>
      </c>
      <c r="F269" s="27"/>
      <c r="G269" s="27"/>
      <c r="H269" s="27">
        <v>5</v>
      </c>
      <c r="I269" s="27"/>
      <c r="J269" s="27"/>
      <c r="K269" s="27"/>
      <c r="L269" s="27"/>
      <c r="M269" s="27"/>
      <c r="N269" s="27"/>
      <c r="O269" s="27"/>
      <c r="P269" s="31">
        <v>14</v>
      </c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8">
        <f t="shared" si="184"/>
        <v>26</v>
      </c>
      <c r="AD269" s="29">
        <f t="shared" si="185"/>
        <v>0</v>
      </c>
      <c r="AE269"/>
    </row>
    <row r="270" spans="1:54" ht="15" x14ac:dyDescent="0.25">
      <c r="A270" s="25" t="s">
        <v>48</v>
      </c>
      <c r="B270" s="31">
        <v>27</v>
      </c>
      <c r="C270" s="27"/>
      <c r="D270" s="27">
        <v>1</v>
      </c>
      <c r="E270" s="27">
        <v>7</v>
      </c>
      <c r="F270" s="27"/>
      <c r="G270" s="27"/>
      <c r="H270" s="27">
        <v>7</v>
      </c>
      <c r="I270" s="27"/>
      <c r="J270" s="27"/>
      <c r="K270" s="27"/>
      <c r="L270" s="27"/>
      <c r="M270" s="27"/>
      <c r="N270" s="27"/>
      <c r="O270" s="27"/>
      <c r="P270" s="31">
        <v>12</v>
      </c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8">
        <f t="shared" si="184"/>
        <v>27</v>
      </c>
      <c r="AD270" s="29">
        <f t="shared" si="185"/>
        <v>0</v>
      </c>
      <c r="AE270"/>
    </row>
    <row r="271" spans="1:54" x14ac:dyDescent="0.25">
      <c r="A271" s="25" t="s">
        <v>49</v>
      </c>
      <c r="B271" s="31">
        <v>20</v>
      </c>
      <c r="C271" s="27"/>
      <c r="D271" s="27"/>
      <c r="E271" s="27">
        <v>5</v>
      </c>
      <c r="F271" s="27"/>
      <c r="G271" s="27"/>
      <c r="H271" s="27">
        <v>7</v>
      </c>
      <c r="I271" s="27"/>
      <c r="J271" s="27"/>
      <c r="K271" s="27"/>
      <c r="L271" s="27"/>
      <c r="M271" s="27"/>
      <c r="N271" s="27"/>
      <c r="O271" s="27"/>
      <c r="P271" s="31">
        <v>8</v>
      </c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8">
        <f t="shared" si="184"/>
        <v>20</v>
      </c>
      <c r="AD271" s="29">
        <f t="shared" si="185"/>
        <v>0</v>
      </c>
      <c r="AE271" s="37"/>
    </row>
    <row r="272" spans="1:54" x14ac:dyDescent="0.25">
      <c r="A272" s="25" t="s">
        <v>50</v>
      </c>
      <c r="B272" s="31">
        <v>10</v>
      </c>
      <c r="C272" s="27"/>
      <c r="D272" s="27"/>
      <c r="E272" s="27">
        <v>4</v>
      </c>
      <c r="F272" s="27"/>
      <c r="G272" s="27"/>
      <c r="H272" s="27">
        <v>3</v>
      </c>
      <c r="I272" s="27"/>
      <c r="J272" s="27"/>
      <c r="K272" s="27"/>
      <c r="L272" s="27"/>
      <c r="M272" s="27"/>
      <c r="N272" s="27"/>
      <c r="O272" s="27"/>
      <c r="P272" s="31">
        <v>3</v>
      </c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8">
        <f t="shared" si="184"/>
        <v>10</v>
      </c>
      <c r="AD272" s="29">
        <f t="shared" si="185"/>
        <v>0</v>
      </c>
      <c r="AE272" s="37"/>
    </row>
    <row r="273" spans="1:54" x14ac:dyDescent="0.25">
      <c r="A273" s="25" t="s">
        <v>51</v>
      </c>
      <c r="B273" s="31">
        <v>3</v>
      </c>
      <c r="C273" s="27"/>
      <c r="D273" s="27"/>
      <c r="E273" s="27">
        <v>2</v>
      </c>
      <c r="F273" s="27"/>
      <c r="G273" s="27"/>
      <c r="H273" s="27">
        <v>1</v>
      </c>
      <c r="I273" s="27"/>
      <c r="J273" s="27"/>
      <c r="K273" s="27"/>
      <c r="L273" s="27"/>
      <c r="M273" s="27"/>
      <c r="N273" s="27"/>
      <c r="O273" s="27"/>
      <c r="P273" s="31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8">
        <f t="shared" si="184"/>
        <v>3</v>
      </c>
      <c r="AD273" s="29">
        <f t="shared" si="185"/>
        <v>0</v>
      </c>
      <c r="AE273" s="37"/>
    </row>
    <row r="274" spans="1:54" x14ac:dyDescent="0.25">
      <c r="A274" s="35" t="s">
        <v>52</v>
      </c>
      <c r="B274" s="39">
        <f>SUM(B264:B273)</f>
        <v>100</v>
      </c>
      <c r="C274" s="39">
        <f t="shared" ref="C274:AB274" si="186">SUM(C264:C273)</f>
        <v>1</v>
      </c>
      <c r="D274" s="39">
        <f t="shared" si="186"/>
        <v>2</v>
      </c>
      <c r="E274" s="39">
        <f t="shared" si="186"/>
        <v>25</v>
      </c>
      <c r="F274" s="39">
        <f t="shared" si="186"/>
        <v>0</v>
      </c>
      <c r="G274" s="39">
        <f t="shared" si="186"/>
        <v>0</v>
      </c>
      <c r="H274" s="39">
        <f t="shared" si="186"/>
        <v>25</v>
      </c>
      <c r="I274" s="39">
        <f t="shared" si="186"/>
        <v>0</v>
      </c>
      <c r="J274" s="39">
        <f t="shared" si="186"/>
        <v>0</v>
      </c>
      <c r="K274" s="39">
        <f t="shared" si="186"/>
        <v>0</v>
      </c>
      <c r="L274" s="39">
        <f t="shared" si="186"/>
        <v>0</v>
      </c>
      <c r="M274" s="39">
        <f t="shared" si="186"/>
        <v>0</v>
      </c>
      <c r="N274" s="39">
        <f t="shared" si="186"/>
        <v>0</v>
      </c>
      <c r="O274" s="39">
        <f t="shared" si="186"/>
        <v>0</v>
      </c>
      <c r="P274" s="39">
        <f t="shared" si="186"/>
        <v>47</v>
      </c>
      <c r="Q274" s="39">
        <f t="shared" si="186"/>
        <v>0</v>
      </c>
      <c r="R274" s="39">
        <f t="shared" si="186"/>
        <v>0</v>
      </c>
      <c r="S274" s="39">
        <f t="shared" si="186"/>
        <v>0</v>
      </c>
      <c r="T274" s="39">
        <f t="shared" si="186"/>
        <v>0</v>
      </c>
      <c r="U274" s="39">
        <f t="shared" si="186"/>
        <v>0</v>
      </c>
      <c r="V274" s="39">
        <f t="shared" si="186"/>
        <v>0</v>
      </c>
      <c r="W274" s="39">
        <f t="shared" si="186"/>
        <v>0</v>
      </c>
      <c r="X274" s="39">
        <f t="shared" si="186"/>
        <v>0</v>
      </c>
      <c r="Y274" s="39">
        <f t="shared" si="186"/>
        <v>0</v>
      </c>
      <c r="Z274" s="39">
        <f t="shared" si="186"/>
        <v>0</v>
      </c>
      <c r="AA274" s="39">
        <f t="shared" si="186"/>
        <v>0</v>
      </c>
      <c r="AB274" s="39">
        <f t="shared" si="186"/>
        <v>0</v>
      </c>
      <c r="AC274" s="39">
        <f>SUM(AC264:AC273)</f>
        <v>100</v>
      </c>
      <c r="AD274" s="31">
        <f>SUM(AD264:AD273)</f>
        <v>0</v>
      </c>
      <c r="AE274" s="37"/>
    </row>
    <row r="277" spans="1:54" ht="33.75" x14ac:dyDescent="0.25">
      <c r="A277" s="12" t="str">
        <f>$B$4</f>
        <v>NFL LS T-SHIRT</v>
      </c>
      <c r="B277" s="13" t="s">
        <v>265</v>
      </c>
      <c r="C277" s="14" t="str">
        <f t="shared" ref="C277:D277" si="187">C$11</f>
        <v>CAN - TOP</v>
      </c>
      <c r="D277" s="14" t="str">
        <f t="shared" si="187"/>
        <v>CAN - MRK</v>
      </c>
      <c r="E277" s="14" t="str">
        <f>E$11</f>
        <v>CAN - Fanatics US</v>
      </c>
      <c r="F277" s="14" t="str">
        <f t="shared" ref="F277:P277" si="188">F$11</f>
        <v>CAN - Fanatics CAN</v>
      </c>
      <c r="G277" s="14" t="str">
        <f t="shared" si="188"/>
        <v>CAN - Fanatics INT</v>
      </c>
      <c r="H277" s="14" t="str">
        <f t="shared" si="188"/>
        <v>Fanatics In-Venue</v>
      </c>
      <c r="I277" s="14" t="str">
        <f t="shared" si="188"/>
        <v>Team/Venue 1</v>
      </c>
      <c r="J277" s="14" t="str">
        <f t="shared" si="188"/>
        <v>Team/Venue 2</v>
      </c>
      <c r="K277" s="14" t="str">
        <f t="shared" si="188"/>
        <v>Team/Venue 3</v>
      </c>
      <c r="L277" s="14" t="str">
        <f t="shared" si="188"/>
        <v>Team/Venue 4</v>
      </c>
      <c r="M277" s="14" t="str">
        <f t="shared" si="188"/>
        <v>Team/Venue 5</v>
      </c>
      <c r="N277" s="14" t="str">
        <f t="shared" si="188"/>
        <v>Team/Venue 6</v>
      </c>
      <c r="O277" s="14" t="str">
        <f t="shared" si="188"/>
        <v>CAN - CONTRACTUAL</v>
      </c>
      <c r="P277" s="15" t="str">
        <f t="shared" si="188"/>
        <v>CAN - ECA</v>
      </c>
      <c r="Q277" s="15" t="s">
        <v>25</v>
      </c>
      <c r="R277" s="15" t="s">
        <v>26</v>
      </c>
      <c r="S277" s="15" t="s">
        <v>27</v>
      </c>
      <c r="T277" s="15" t="s">
        <v>28</v>
      </c>
      <c r="U277" s="15" t="s">
        <v>29</v>
      </c>
      <c r="V277" s="15" t="s">
        <v>30</v>
      </c>
      <c r="W277" s="15" t="s">
        <v>31</v>
      </c>
      <c r="X277" s="16" t="s">
        <v>32</v>
      </c>
      <c r="Y277" s="16" t="s">
        <v>33</v>
      </c>
      <c r="Z277" s="16" t="s">
        <v>34</v>
      </c>
      <c r="AA277" s="16" t="s">
        <v>35</v>
      </c>
      <c r="AB277" s="17" t="s">
        <v>36</v>
      </c>
      <c r="AC277" s="18" t="s">
        <v>37</v>
      </c>
      <c r="AD277" s="19" t="s">
        <v>38</v>
      </c>
      <c r="AE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</row>
    <row r="278" spans="1:54" x14ac:dyDescent="0.25">
      <c r="A278" s="25" t="s">
        <v>266</v>
      </c>
      <c r="B278" s="26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8">
        <f t="shared" ref="AC278:AC287" si="189">SUM(C278:AB278)</f>
        <v>0</v>
      </c>
      <c r="AD278" s="29">
        <f t="shared" ref="AD278:AD287" si="190">B278-AC278</f>
        <v>0</v>
      </c>
    </row>
    <row r="279" spans="1:54" x14ac:dyDescent="0.25">
      <c r="A279" s="35" t="s">
        <v>43</v>
      </c>
      <c r="B279" s="31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8">
        <f t="shared" si="189"/>
        <v>0</v>
      </c>
      <c r="AD279" s="29">
        <f t="shared" si="190"/>
        <v>0</v>
      </c>
      <c r="AS279" s="2" t="str">
        <f>B277</f>
        <v xml:space="preserve">WHITE - SAINTS	</v>
      </c>
      <c r="AT279" s="35" t="s">
        <v>70</v>
      </c>
      <c r="AU279" s="35" t="s">
        <v>56</v>
      </c>
      <c r="AV279" s="35" t="s">
        <v>58</v>
      </c>
      <c r="AW279" s="35" t="s">
        <v>60</v>
      </c>
      <c r="AX279" s="35" t="s">
        <v>62</v>
      </c>
      <c r="AY279" s="35" t="s">
        <v>64</v>
      </c>
      <c r="AZ279" s="35" t="s">
        <v>66</v>
      </c>
      <c r="BA279" s="35" t="s">
        <v>68</v>
      </c>
    </row>
    <row r="280" spans="1:54" x14ac:dyDescent="0.25">
      <c r="A280" s="25" t="s">
        <v>44</v>
      </c>
      <c r="B280" s="31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31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8">
        <f t="shared" si="189"/>
        <v>0</v>
      </c>
      <c r="AD280" s="29">
        <f t="shared" si="190"/>
        <v>0</v>
      </c>
      <c r="AE280" s="2" t="str">
        <f t="shared" ref="AE280" si="191">AS279</f>
        <v xml:space="preserve">WHITE - SAINTS	</v>
      </c>
      <c r="AS280" s="37" t="s">
        <v>52</v>
      </c>
      <c r="AT280" s="28">
        <f>AC280</f>
        <v>0</v>
      </c>
      <c r="AU280" s="28">
        <f>AC281</f>
        <v>3</v>
      </c>
      <c r="AV280" s="28">
        <f>AC282</f>
        <v>11</v>
      </c>
      <c r="AW280" s="28">
        <f>AC283</f>
        <v>26</v>
      </c>
      <c r="AX280" s="28">
        <f>AC284</f>
        <v>27</v>
      </c>
      <c r="AY280" s="28">
        <f>AC285</f>
        <v>20</v>
      </c>
      <c r="AZ280" s="28">
        <f>AC286</f>
        <v>10</v>
      </c>
      <c r="BA280" s="28">
        <f>AC287</f>
        <v>3</v>
      </c>
      <c r="BB280" s="39">
        <f>AC288</f>
        <v>100</v>
      </c>
    </row>
    <row r="281" spans="1:54" ht="15" x14ac:dyDescent="0.25">
      <c r="A281" s="25" t="s">
        <v>45</v>
      </c>
      <c r="B281" s="31">
        <v>3</v>
      </c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31">
        <v>3</v>
      </c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8">
        <f t="shared" si="189"/>
        <v>3</v>
      </c>
      <c r="AD281" s="29">
        <f t="shared" si="190"/>
        <v>0</v>
      </c>
      <c r="AE281"/>
    </row>
    <row r="282" spans="1:54" ht="15" x14ac:dyDescent="0.25">
      <c r="A282" s="25" t="s">
        <v>46</v>
      </c>
      <c r="B282" s="31">
        <v>11</v>
      </c>
      <c r="C282" s="27"/>
      <c r="D282" s="27"/>
      <c r="E282" s="27">
        <v>2</v>
      </c>
      <c r="F282" s="27"/>
      <c r="G282" s="27"/>
      <c r="H282" s="27">
        <v>2</v>
      </c>
      <c r="I282" s="27"/>
      <c r="J282" s="27"/>
      <c r="K282" s="27"/>
      <c r="L282" s="27"/>
      <c r="M282" s="27"/>
      <c r="N282" s="27"/>
      <c r="O282" s="27"/>
      <c r="P282" s="31">
        <v>7</v>
      </c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8">
        <f t="shared" si="189"/>
        <v>11</v>
      </c>
      <c r="AD282" s="29">
        <f t="shared" si="190"/>
        <v>0</v>
      </c>
      <c r="AE282"/>
    </row>
    <row r="283" spans="1:54" ht="15" x14ac:dyDescent="0.25">
      <c r="A283" s="25" t="s">
        <v>47</v>
      </c>
      <c r="B283" s="31">
        <v>26</v>
      </c>
      <c r="C283" s="27">
        <v>1</v>
      </c>
      <c r="D283" s="27">
        <v>1</v>
      </c>
      <c r="E283" s="27">
        <v>5</v>
      </c>
      <c r="F283" s="27"/>
      <c r="G283" s="27"/>
      <c r="H283" s="27">
        <v>5</v>
      </c>
      <c r="I283" s="27"/>
      <c r="J283" s="27"/>
      <c r="K283" s="27"/>
      <c r="L283" s="27"/>
      <c r="M283" s="27"/>
      <c r="N283" s="27"/>
      <c r="O283" s="27"/>
      <c r="P283" s="31">
        <v>14</v>
      </c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8">
        <f t="shared" si="189"/>
        <v>26</v>
      </c>
      <c r="AD283" s="29">
        <f t="shared" si="190"/>
        <v>0</v>
      </c>
      <c r="AE283"/>
    </row>
    <row r="284" spans="1:54" ht="15" x14ac:dyDescent="0.25">
      <c r="A284" s="25" t="s">
        <v>48</v>
      </c>
      <c r="B284" s="31">
        <v>27</v>
      </c>
      <c r="C284" s="27"/>
      <c r="D284" s="27">
        <v>1</v>
      </c>
      <c r="E284" s="27">
        <v>7</v>
      </c>
      <c r="F284" s="27"/>
      <c r="G284" s="27"/>
      <c r="H284" s="27">
        <v>7</v>
      </c>
      <c r="I284" s="27"/>
      <c r="J284" s="27"/>
      <c r="K284" s="27"/>
      <c r="L284" s="27"/>
      <c r="M284" s="27"/>
      <c r="N284" s="27"/>
      <c r="O284" s="27"/>
      <c r="P284" s="31">
        <v>12</v>
      </c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8">
        <f t="shared" si="189"/>
        <v>27</v>
      </c>
      <c r="AD284" s="29">
        <f t="shared" si="190"/>
        <v>0</v>
      </c>
      <c r="AE284"/>
    </row>
    <row r="285" spans="1:54" x14ac:dyDescent="0.25">
      <c r="A285" s="25" t="s">
        <v>49</v>
      </c>
      <c r="B285" s="31">
        <v>20</v>
      </c>
      <c r="C285" s="27"/>
      <c r="D285" s="27"/>
      <c r="E285" s="27">
        <v>5</v>
      </c>
      <c r="F285" s="27"/>
      <c r="G285" s="27"/>
      <c r="H285" s="27">
        <v>7</v>
      </c>
      <c r="I285" s="27"/>
      <c r="J285" s="27"/>
      <c r="K285" s="27"/>
      <c r="L285" s="27"/>
      <c r="M285" s="27"/>
      <c r="N285" s="27"/>
      <c r="O285" s="27"/>
      <c r="P285" s="31">
        <v>8</v>
      </c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8">
        <f t="shared" si="189"/>
        <v>20</v>
      </c>
      <c r="AD285" s="29">
        <f t="shared" si="190"/>
        <v>0</v>
      </c>
      <c r="AE285" s="37"/>
    </row>
    <row r="286" spans="1:54" x14ac:dyDescent="0.25">
      <c r="A286" s="25" t="s">
        <v>50</v>
      </c>
      <c r="B286" s="31">
        <v>10</v>
      </c>
      <c r="C286" s="27"/>
      <c r="D286" s="27"/>
      <c r="E286" s="27">
        <v>4</v>
      </c>
      <c r="F286" s="27"/>
      <c r="G286" s="27"/>
      <c r="H286" s="27">
        <v>3</v>
      </c>
      <c r="I286" s="27"/>
      <c r="J286" s="27"/>
      <c r="K286" s="27"/>
      <c r="L286" s="27"/>
      <c r="M286" s="27"/>
      <c r="N286" s="27"/>
      <c r="O286" s="27"/>
      <c r="P286" s="31">
        <v>3</v>
      </c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8">
        <f t="shared" si="189"/>
        <v>10</v>
      </c>
      <c r="AD286" s="29">
        <f t="shared" si="190"/>
        <v>0</v>
      </c>
      <c r="AE286" s="37"/>
    </row>
    <row r="287" spans="1:54" x14ac:dyDescent="0.25">
      <c r="A287" s="25" t="s">
        <v>51</v>
      </c>
      <c r="B287" s="31">
        <v>3</v>
      </c>
      <c r="C287" s="27"/>
      <c r="D287" s="27"/>
      <c r="E287" s="27">
        <v>2</v>
      </c>
      <c r="F287" s="27"/>
      <c r="G287" s="27"/>
      <c r="H287" s="27">
        <v>1</v>
      </c>
      <c r="I287" s="27"/>
      <c r="J287" s="27"/>
      <c r="K287" s="27"/>
      <c r="L287" s="27"/>
      <c r="M287" s="27"/>
      <c r="N287" s="27"/>
      <c r="O287" s="27"/>
      <c r="P287" s="31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8">
        <f t="shared" si="189"/>
        <v>3</v>
      </c>
      <c r="AD287" s="29">
        <f t="shared" si="190"/>
        <v>0</v>
      </c>
      <c r="AE287" s="37"/>
    </row>
    <row r="288" spans="1:54" x14ac:dyDescent="0.25">
      <c r="A288" s="35" t="s">
        <v>52</v>
      </c>
      <c r="B288" s="39">
        <f>SUM(B278:B287)</f>
        <v>100</v>
      </c>
      <c r="C288" s="39">
        <f t="shared" ref="C288:AB288" si="192">SUM(C278:C287)</f>
        <v>1</v>
      </c>
      <c r="D288" s="39">
        <f t="shared" si="192"/>
        <v>2</v>
      </c>
      <c r="E288" s="39">
        <f t="shared" si="192"/>
        <v>25</v>
      </c>
      <c r="F288" s="39">
        <f t="shared" si="192"/>
        <v>0</v>
      </c>
      <c r="G288" s="39">
        <f t="shared" si="192"/>
        <v>0</v>
      </c>
      <c r="H288" s="39">
        <f t="shared" si="192"/>
        <v>25</v>
      </c>
      <c r="I288" s="39">
        <f t="shared" si="192"/>
        <v>0</v>
      </c>
      <c r="J288" s="39">
        <f t="shared" si="192"/>
        <v>0</v>
      </c>
      <c r="K288" s="39">
        <f t="shared" si="192"/>
        <v>0</v>
      </c>
      <c r="L288" s="39">
        <f t="shared" si="192"/>
        <v>0</v>
      </c>
      <c r="M288" s="39">
        <f t="shared" si="192"/>
        <v>0</v>
      </c>
      <c r="N288" s="39">
        <f t="shared" si="192"/>
        <v>0</v>
      </c>
      <c r="O288" s="39">
        <f t="shared" si="192"/>
        <v>0</v>
      </c>
      <c r="P288" s="39">
        <f t="shared" si="192"/>
        <v>47</v>
      </c>
      <c r="Q288" s="39">
        <f t="shared" si="192"/>
        <v>0</v>
      </c>
      <c r="R288" s="39">
        <f t="shared" si="192"/>
        <v>0</v>
      </c>
      <c r="S288" s="39">
        <f t="shared" si="192"/>
        <v>0</v>
      </c>
      <c r="T288" s="39">
        <f t="shared" si="192"/>
        <v>0</v>
      </c>
      <c r="U288" s="39">
        <f t="shared" si="192"/>
        <v>0</v>
      </c>
      <c r="V288" s="39">
        <f t="shared" si="192"/>
        <v>0</v>
      </c>
      <c r="W288" s="39">
        <f t="shared" si="192"/>
        <v>0</v>
      </c>
      <c r="X288" s="39">
        <f t="shared" si="192"/>
        <v>0</v>
      </c>
      <c r="Y288" s="39">
        <f t="shared" si="192"/>
        <v>0</v>
      </c>
      <c r="Z288" s="39">
        <f t="shared" si="192"/>
        <v>0</v>
      </c>
      <c r="AA288" s="39">
        <f t="shared" si="192"/>
        <v>0</v>
      </c>
      <c r="AB288" s="39">
        <f t="shared" si="192"/>
        <v>0</v>
      </c>
      <c r="AC288" s="39">
        <f>SUM(AC278:AC287)</f>
        <v>100</v>
      </c>
      <c r="AD288" s="31">
        <f>SUM(AD278:AD287)</f>
        <v>0</v>
      </c>
      <c r="AE288" s="37"/>
    </row>
    <row r="291" spans="1:54" x14ac:dyDescent="0.25">
      <c r="AE291" s="4"/>
    </row>
    <row r="292" spans="1:54" ht="33.75" x14ac:dyDescent="0.25">
      <c r="A292" s="12" t="str">
        <f>$B$4</f>
        <v>NFL LS T-SHIRT</v>
      </c>
      <c r="B292" s="13" t="s">
        <v>267</v>
      </c>
      <c r="C292" s="14" t="str">
        <f t="shared" ref="C292:D292" si="193">C$11</f>
        <v>CAN - TOP</v>
      </c>
      <c r="D292" s="14" t="str">
        <f t="shared" si="193"/>
        <v>CAN - MRK</v>
      </c>
      <c r="E292" s="14" t="str">
        <f>E$11</f>
        <v>CAN - Fanatics US</v>
      </c>
      <c r="F292" s="14" t="str">
        <f t="shared" ref="F292:P292" si="194">F$11</f>
        <v>CAN - Fanatics CAN</v>
      </c>
      <c r="G292" s="14" t="str">
        <f t="shared" si="194"/>
        <v>CAN - Fanatics INT</v>
      </c>
      <c r="H292" s="14" t="str">
        <f t="shared" si="194"/>
        <v>Fanatics In-Venue</v>
      </c>
      <c r="I292" s="14" t="str">
        <f t="shared" si="194"/>
        <v>Team/Venue 1</v>
      </c>
      <c r="J292" s="14" t="str">
        <f t="shared" si="194"/>
        <v>Team/Venue 2</v>
      </c>
      <c r="K292" s="14" t="str">
        <f t="shared" si="194"/>
        <v>Team/Venue 3</v>
      </c>
      <c r="L292" s="14" t="str">
        <f t="shared" si="194"/>
        <v>Team/Venue 4</v>
      </c>
      <c r="M292" s="14" t="str">
        <f t="shared" si="194"/>
        <v>Team/Venue 5</v>
      </c>
      <c r="N292" s="14" t="str">
        <f t="shared" si="194"/>
        <v>Team/Venue 6</v>
      </c>
      <c r="O292" s="14" t="str">
        <f t="shared" si="194"/>
        <v>CAN - CONTRACTUAL</v>
      </c>
      <c r="P292" s="15" t="str">
        <f t="shared" si="194"/>
        <v>CAN - ECA</v>
      </c>
      <c r="Q292" s="15" t="s">
        <v>25</v>
      </c>
      <c r="R292" s="15" t="s">
        <v>26</v>
      </c>
      <c r="S292" s="15" t="s">
        <v>27</v>
      </c>
      <c r="T292" s="15" t="s">
        <v>28</v>
      </c>
      <c r="U292" s="15" t="s">
        <v>29</v>
      </c>
      <c r="V292" s="15" t="s">
        <v>30</v>
      </c>
      <c r="W292" s="15" t="s">
        <v>31</v>
      </c>
      <c r="X292" s="16" t="s">
        <v>32</v>
      </c>
      <c r="Y292" s="16" t="s">
        <v>33</v>
      </c>
      <c r="Z292" s="16" t="s">
        <v>34</v>
      </c>
      <c r="AA292" s="16" t="s">
        <v>35</v>
      </c>
      <c r="AB292" s="17" t="s">
        <v>36</v>
      </c>
      <c r="AC292" s="18" t="s">
        <v>37</v>
      </c>
      <c r="AD292" s="19" t="s">
        <v>38</v>
      </c>
      <c r="AS292"/>
      <c r="AT292"/>
      <c r="AU292"/>
      <c r="AV292"/>
      <c r="AW292"/>
      <c r="AX292"/>
      <c r="AY292"/>
      <c r="AZ292"/>
      <c r="BA292"/>
      <c r="BB292"/>
    </row>
    <row r="293" spans="1:54" ht="15" x14ac:dyDescent="0.25">
      <c r="A293" s="25" t="s">
        <v>268</v>
      </c>
      <c r="B293" s="31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8">
        <f t="shared" ref="AC293:AC302" si="195">SUM(C293:AB293)</f>
        <v>0</v>
      </c>
      <c r="AD293" s="29">
        <f t="shared" ref="AD293:AD301" si="196">B293-AC293</f>
        <v>0</v>
      </c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</row>
    <row r="294" spans="1:54" x14ac:dyDescent="0.25">
      <c r="A294" s="35" t="s">
        <v>43</v>
      </c>
      <c r="B294" s="31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8">
        <f t="shared" si="195"/>
        <v>0</v>
      </c>
      <c r="AD294" s="29">
        <f t="shared" si="196"/>
        <v>0</v>
      </c>
      <c r="AS294" s="2" t="str">
        <f>B292</f>
        <v xml:space="preserve">WHITE - BUCCANEERS	</v>
      </c>
      <c r="AT294" s="35" t="s">
        <v>70</v>
      </c>
      <c r="AU294" s="35" t="s">
        <v>56</v>
      </c>
      <c r="AV294" s="35" t="s">
        <v>58</v>
      </c>
      <c r="AW294" s="35" t="s">
        <v>60</v>
      </c>
      <c r="AX294" s="35" t="s">
        <v>62</v>
      </c>
      <c r="AY294" s="35" t="s">
        <v>64</v>
      </c>
      <c r="AZ294" s="35" t="s">
        <v>66</v>
      </c>
      <c r="BA294" s="35" t="s">
        <v>68</v>
      </c>
    </row>
    <row r="295" spans="1:54" x14ac:dyDescent="0.25">
      <c r="A295" s="25" t="s">
        <v>44</v>
      </c>
      <c r="B295" s="31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31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8">
        <f t="shared" si="195"/>
        <v>0</v>
      </c>
      <c r="AD295" s="29">
        <f t="shared" si="196"/>
        <v>0</v>
      </c>
      <c r="AE295" s="2" t="str">
        <f t="shared" ref="AE295" si="197">AS294</f>
        <v xml:space="preserve">WHITE - BUCCANEERS	</v>
      </c>
      <c r="AS295" s="37" t="s">
        <v>52</v>
      </c>
      <c r="AT295" s="28">
        <f>AC295</f>
        <v>0</v>
      </c>
      <c r="AU295" s="28">
        <f>AC296</f>
        <v>1</v>
      </c>
      <c r="AV295" s="28">
        <f>AC297</f>
        <v>9</v>
      </c>
      <c r="AW295" s="28">
        <f>AC298</f>
        <v>25</v>
      </c>
      <c r="AX295" s="28">
        <f>AC299</f>
        <v>30</v>
      </c>
      <c r="AY295" s="28">
        <f>AC300</f>
        <v>20</v>
      </c>
      <c r="AZ295" s="28">
        <f>AC301</f>
        <v>12</v>
      </c>
      <c r="BA295" s="28">
        <f>AC302</f>
        <v>3</v>
      </c>
      <c r="BB295" s="39">
        <f>AC303</f>
        <v>100</v>
      </c>
    </row>
    <row r="296" spans="1:54" ht="15" x14ac:dyDescent="0.25">
      <c r="A296" s="25" t="s">
        <v>45</v>
      </c>
      <c r="B296" s="31">
        <v>1</v>
      </c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31">
        <v>1</v>
      </c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8">
        <f t="shared" si="195"/>
        <v>1</v>
      </c>
      <c r="AD296" s="29">
        <f t="shared" si="196"/>
        <v>0</v>
      </c>
      <c r="AE296"/>
    </row>
    <row r="297" spans="1:54" ht="15" x14ac:dyDescent="0.25">
      <c r="A297" s="25" t="s">
        <v>46</v>
      </c>
      <c r="B297" s="31">
        <v>9</v>
      </c>
      <c r="C297" s="27"/>
      <c r="D297" s="27"/>
      <c r="E297" s="27">
        <v>2</v>
      </c>
      <c r="F297" s="27"/>
      <c r="G297" s="27"/>
      <c r="H297" s="27"/>
      <c r="I297" s="27"/>
      <c r="J297" s="27"/>
      <c r="K297" s="27"/>
      <c r="L297" s="27"/>
      <c r="M297" s="27"/>
      <c r="N297" s="27"/>
      <c r="O297" s="27">
        <v>1</v>
      </c>
      <c r="P297" s="31">
        <v>6</v>
      </c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8">
        <f t="shared" si="195"/>
        <v>9</v>
      </c>
      <c r="AD297" s="29">
        <f t="shared" si="196"/>
        <v>0</v>
      </c>
      <c r="AE297"/>
    </row>
    <row r="298" spans="1:54" ht="15" x14ac:dyDescent="0.25">
      <c r="A298" s="25" t="s">
        <v>47</v>
      </c>
      <c r="B298" s="31">
        <v>25</v>
      </c>
      <c r="C298" s="27">
        <v>1</v>
      </c>
      <c r="D298" s="27">
        <v>1</v>
      </c>
      <c r="E298" s="27">
        <v>7</v>
      </c>
      <c r="F298" s="27"/>
      <c r="G298" s="27"/>
      <c r="H298" s="27"/>
      <c r="I298" s="27"/>
      <c r="J298" s="27"/>
      <c r="K298" s="27"/>
      <c r="L298" s="27"/>
      <c r="M298" s="27"/>
      <c r="N298" s="27"/>
      <c r="O298" s="27">
        <v>1</v>
      </c>
      <c r="P298" s="31">
        <v>15</v>
      </c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8">
        <f t="shared" si="195"/>
        <v>25</v>
      </c>
      <c r="AD298" s="29">
        <f t="shared" si="196"/>
        <v>0</v>
      </c>
      <c r="AE298"/>
    </row>
    <row r="299" spans="1:54" x14ac:dyDescent="0.25">
      <c r="A299" s="25" t="s">
        <v>48</v>
      </c>
      <c r="B299" s="31">
        <v>30</v>
      </c>
      <c r="C299" s="27"/>
      <c r="D299" s="27">
        <v>1</v>
      </c>
      <c r="E299" s="27">
        <v>11</v>
      </c>
      <c r="F299" s="27"/>
      <c r="G299" s="27"/>
      <c r="H299" s="27"/>
      <c r="I299" s="27"/>
      <c r="J299" s="27"/>
      <c r="K299" s="27"/>
      <c r="L299" s="27"/>
      <c r="M299" s="27"/>
      <c r="N299" s="27"/>
      <c r="O299" s="27">
        <v>1</v>
      </c>
      <c r="P299" s="31">
        <v>17</v>
      </c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8">
        <f t="shared" si="195"/>
        <v>30</v>
      </c>
      <c r="AD299" s="29">
        <f t="shared" si="196"/>
        <v>0</v>
      </c>
      <c r="AE299" s="37"/>
    </row>
    <row r="300" spans="1:54" x14ac:dyDescent="0.25">
      <c r="A300" s="25" t="s">
        <v>49</v>
      </c>
      <c r="B300" s="31">
        <v>20</v>
      </c>
      <c r="C300" s="27"/>
      <c r="D300" s="27"/>
      <c r="E300" s="27">
        <v>8</v>
      </c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31">
        <v>12</v>
      </c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8">
        <f t="shared" si="195"/>
        <v>20</v>
      </c>
      <c r="AD300" s="29">
        <f t="shared" si="196"/>
        <v>0</v>
      </c>
      <c r="AE300" s="37"/>
    </row>
    <row r="301" spans="1:54" x14ac:dyDescent="0.25">
      <c r="A301" s="25" t="s">
        <v>50</v>
      </c>
      <c r="B301" s="31">
        <v>12</v>
      </c>
      <c r="C301" s="27"/>
      <c r="D301" s="27"/>
      <c r="E301" s="27">
        <v>6</v>
      </c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31">
        <v>6</v>
      </c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8">
        <f t="shared" si="195"/>
        <v>12</v>
      </c>
      <c r="AD301" s="29">
        <f t="shared" si="196"/>
        <v>0</v>
      </c>
      <c r="AE301" s="37"/>
    </row>
    <row r="302" spans="1:54" x14ac:dyDescent="0.25">
      <c r="A302" s="25" t="s">
        <v>51</v>
      </c>
      <c r="B302" s="31">
        <v>3</v>
      </c>
      <c r="C302" s="27"/>
      <c r="D302" s="27"/>
      <c r="E302" s="27">
        <v>2</v>
      </c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31">
        <v>1</v>
      </c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8">
        <f t="shared" si="195"/>
        <v>3</v>
      </c>
      <c r="AD302" s="29">
        <f>B302-AC302</f>
        <v>0</v>
      </c>
      <c r="AE302" s="37"/>
    </row>
    <row r="303" spans="1:54" x14ac:dyDescent="0.25">
      <c r="A303" s="35" t="s">
        <v>52</v>
      </c>
      <c r="B303" s="39">
        <f>SUM(B293:B302)</f>
        <v>100</v>
      </c>
      <c r="C303" s="39">
        <f t="shared" ref="C303:AB303" si="198">SUM(C293:C302)</f>
        <v>1</v>
      </c>
      <c r="D303" s="39">
        <f t="shared" si="198"/>
        <v>2</v>
      </c>
      <c r="E303" s="39">
        <f t="shared" si="198"/>
        <v>36</v>
      </c>
      <c r="F303" s="39">
        <f t="shared" si="198"/>
        <v>0</v>
      </c>
      <c r="G303" s="39">
        <f t="shared" si="198"/>
        <v>0</v>
      </c>
      <c r="H303" s="39">
        <f t="shared" si="198"/>
        <v>0</v>
      </c>
      <c r="I303" s="39">
        <f t="shared" si="198"/>
        <v>0</v>
      </c>
      <c r="J303" s="39">
        <f t="shared" si="198"/>
        <v>0</v>
      </c>
      <c r="K303" s="39">
        <f t="shared" si="198"/>
        <v>0</v>
      </c>
      <c r="L303" s="39">
        <f t="shared" si="198"/>
        <v>0</v>
      </c>
      <c r="M303" s="39">
        <f t="shared" si="198"/>
        <v>0</v>
      </c>
      <c r="N303" s="39">
        <f t="shared" si="198"/>
        <v>0</v>
      </c>
      <c r="O303" s="39">
        <f t="shared" si="198"/>
        <v>3</v>
      </c>
      <c r="P303" s="39">
        <f t="shared" si="198"/>
        <v>58</v>
      </c>
      <c r="Q303" s="39">
        <f t="shared" si="198"/>
        <v>0</v>
      </c>
      <c r="R303" s="39">
        <f t="shared" si="198"/>
        <v>0</v>
      </c>
      <c r="S303" s="39">
        <f t="shared" si="198"/>
        <v>0</v>
      </c>
      <c r="T303" s="39">
        <f t="shared" si="198"/>
        <v>0</v>
      </c>
      <c r="U303" s="39">
        <f t="shared" si="198"/>
        <v>0</v>
      </c>
      <c r="V303" s="39">
        <f t="shared" si="198"/>
        <v>0</v>
      </c>
      <c r="W303" s="39">
        <f t="shared" si="198"/>
        <v>0</v>
      </c>
      <c r="X303" s="39">
        <f t="shared" si="198"/>
        <v>0</v>
      </c>
      <c r="Y303" s="39">
        <f t="shared" si="198"/>
        <v>0</v>
      </c>
      <c r="Z303" s="39">
        <f t="shared" si="198"/>
        <v>0</v>
      </c>
      <c r="AA303" s="39">
        <f t="shared" si="198"/>
        <v>0</v>
      </c>
      <c r="AB303" s="39">
        <f t="shared" si="198"/>
        <v>0</v>
      </c>
      <c r="AC303" s="39">
        <f>SUM(AC293:AC302)</f>
        <v>100</v>
      </c>
      <c r="AD303" s="31">
        <f>SUM(AD293:AD302)</f>
        <v>0</v>
      </c>
    </row>
    <row r="304" spans="1:54" x14ac:dyDescent="0.25">
      <c r="AS304" s="4"/>
      <c r="AT304" s="4"/>
      <c r="AU304" s="4"/>
      <c r="AV304" s="4"/>
      <c r="AW304" s="4"/>
      <c r="AX304" s="4"/>
      <c r="AY304" s="4"/>
      <c r="AZ304" s="4"/>
      <c r="BA304" s="4"/>
      <c r="BB304" s="4"/>
    </row>
    <row r="305" spans="1:54" x14ac:dyDescent="0.25">
      <c r="AE305" s="4"/>
    </row>
    <row r="306" spans="1:54" ht="33.75" x14ac:dyDescent="0.25">
      <c r="A306" s="12" t="str">
        <f>$B$4</f>
        <v>NFL LS T-SHIRT</v>
      </c>
      <c r="B306" s="13" t="s">
        <v>269</v>
      </c>
      <c r="C306" s="14" t="str">
        <f t="shared" ref="C306:D306" si="199">C$11</f>
        <v>CAN - TOP</v>
      </c>
      <c r="D306" s="14" t="str">
        <f t="shared" si="199"/>
        <v>CAN - MRK</v>
      </c>
      <c r="E306" s="14" t="str">
        <f>E$11</f>
        <v>CAN - Fanatics US</v>
      </c>
      <c r="F306" s="14" t="str">
        <f t="shared" ref="F306:P306" si="200">F$11</f>
        <v>CAN - Fanatics CAN</v>
      </c>
      <c r="G306" s="14" t="str">
        <f t="shared" si="200"/>
        <v>CAN - Fanatics INT</v>
      </c>
      <c r="H306" s="14" t="str">
        <f t="shared" si="200"/>
        <v>Fanatics In-Venue</v>
      </c>
      <c r="I306" s="14" t="str">
        <f t="shared" si="200"/>
        <v>Team/Venue 1</v>
      </c>
      <c r="J306" s="14" t="str">
        <f t="shared" si="200"/>
        <v>Team/Venue 2</v>
      </c>
      <c r="K306" s="14" t="str">
        <f t="shared" si="200"/>
        <v>Team/Venue 3</v>
      </c>
      <c r="L306" s="14" t="str">
        <f t="shared" si="200"/>
        <v>Team/Venue 4</v>
      </c>
      <c r="M306" s="14" t="str">
        <f t="shared" si="200"/>
        <v>Team/Venue 5</v>
      </c>
      <c r="N306" s="14" t="str">
        <f t="shared" si="200"/>
        <v>Team/Venue 6</v>
      </c>
      <c r="O306" s="14" t="str">
        <f t="shared" si="200"/>
        <v>CAN - CONTRACTUAL</v>
      </c>
      <c r="P306" s="15" t="str">
        <f t="shared" si="200"/>
        <v>CAN - ECA</v>
      </c>
      <c r="Q306" s="15" t="s">
        <v>25</v>
      </c>
      <c r="R306" s="15" t="s">
        <v>26</v>
      </c>
      <c r="S306" s="15" t="s">
        <v>27</v>
      </c>
      <c r="T306" s="15" t="s">
        <v>28</v>
      </c>
      <c r="U306" s="15" t="s">
        <v>29</v>
      </c>
      <c r="V306" s="15" t="s">
        <v>30</v>
      </c>
      <c r="W306" s="15" t="s">
        <v>31</v>
      </c>
      <c r="X306" s="16" t="s">
        <v>32</v>
      </c>
      <c r="Y306" s="16" t="s">
        <v>33</v>
      </c>
      <c r="Z306" s="16" t="s">
        <v>34</v>
      </c>
      <c r="AA306" s="16" t="s">
        <v>35</v>
      </c>
      <c r="AB306" s="17" t="s">
        <v>36</v>
      </c>
      <c r="AC306" s="18" t="s">
        <v>37</v>
      </c>
      <c r="AD306" s="19" t="s">
        <v>38</v>
      </c>
      <c r="AS306"/>
      <c r="AT306"/>
      <c r="AU306"/>
      <c r="AV306"/>
      <c r="AW306"/>
      <c r="AX306"/>
      <c r="AY306"/>
      <c r="AZ306"/>
      <c r="BA306"/>
      <c r="BB306"/>
    </row>
    <row r="307" spans="1:54" ht="15" x14ac:dyDescent="0.25">
      <c r="A307" s="25" t="s">
        <v>270</v>
      </c>
      <c r="B307" s="31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8">
        <f t="shared" ref="AC307:AC316" si="201">SUM(C307:AB307)</f>
        <v>0</v>
      </c>
      <c r="AD307" s="29">
        <f t="shared" ref="AD307:AD316" si="202">B307-AC307</f>
        <v>0</v>
      </c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</row>
    <row r="308" spans="1:54" x14ac:dyDescent="0.25">
      <c r="A308" s="35" t="s">
        <v>43</v>
      </c>
      <c r="B308" s="31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8">
        <f t="shared" si="201"/>
        <v>0</v>
      </c>
      <c r="AD308" s="29">
        <f t="shared" si="202"/>
        <v>0</v>
      </c>
      <c r="AS308" s="2" t="str">
        <f>B306</f>
        <v xml:space="preserve">WHITE - JETS	</v>
      </c>
      <c r="AT308" s="35" t="s">
        <v>70</v>
      </c>
      <c r="AU308" s="35" t="s">
        <v>56</v>
      </c>
      <c r="AV308" s="35" t="s">
        <v>58</v>
      </c>
      <c r="AW308" s="35" t="s">
        <v>60</v>
      </c>
      <c r="AX308" s="35" t="s">
        <v>62</v>
      </c>
      <c r="AY308" s="35" t="s">
        <v>64</v>
      </c>
      <c r="AZ308" s="35" t="s">
        <v>66</v>
      </c>
      <c r="BA308" s="35" t="s">
        <v>68</v>
      </c>
    </row>
    <row r="309" spans="1:54" x14ac:dyDescent="0.25">
      <c r="A309" s="25" t="s">
        <v>44</v>
      </c>
      <c r="B309" s="31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31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8">
        <f t="shared" si="201"/>
        <v>0</v>
      </c>
      <c r="AD309" s="29">
        <f t="shared" si="202"/>
        <v>0</v>
      </c>
      <c r="AE309" s="63" t="str">
        <f>AS308</f>
        <v xml:space="preserve">WHITE - JETS	</v>
      </c>
      <c r="AS309" s="37" t="s">
        <v>52</v>
      </c>
      <c r="AT309" s="28">
        <f>AC309</f>
        <v>0</v>
      </c>
      <c r="AU309" s="28">
        <f>AC310</f>
        <v>3</v>
      </c>
      <c r="AV309" s="28">
        <f>AC311</f>
        <v>11</v>
      </c>
      <c r="AW309" s="28">
        <f>AC312</f>
        <v>27</v>
      </c>
      <c r="AX309" s="28">
        <f>AC313</f>
        <v>28</v>
      </c>
      <c r="AY309" s="28">
        <f>AC314</f>
        <v>19</v>
      </c>
      <c r="AZ309" s="28">
        <f>AC315</f>
        <v>10</v>
      </c>
      <c r="BA309" s="28">
        <f>AC316</f>
        <v>2</v>
      </c>
      <c r="BB309" s="39">
        <f>AC317</f>
        <v>100</v>
      </c>
    </row>
    <row r="310" spans="1:54" ht="15" x14ac:dyDescent="0.25">
      <c r="A310" s="25" t="s">
        <v>45</v>
      </c>
      <c r="B310" s="31">
        <v>3</v>
      </c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31">
        <v>3</v>
      </c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8">
        <f t="shared" si="201"/>
        <v>3</v>
      </c>
      <c r="AD310" s="29">
        <f t="shared" si="202"/>
        <v>0</v>
      </c>
      <c r="AE310"/>
    </row>
    <row r="311" spans="1:54" x14ac:dyDescent="0.25">
      <c r="A311" s="25" t="s">
        <v>46</v>
      </c>
      <c r="B311" s="31">
        <v>11</v>
      </c>
      <c r="C311" s="27"/>
      <c r="D311" s="27"/>
      <c r="E311" s="27">
        <v>2</v>
      </c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31">
        <v>9</v>
      </c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8">
        <f t="shared" si="201"/>
        <v>11</v>
      </c>
      <c r="AD311" s="29">
        <f t="shared" si="202"/>
        <v>0</v>
      </c>
    </row>
    <row r="312" spans="1:54" x14ac:dyDescent="0.25">
      <c r="A312" s="25" t="s">
        <v>47</v>
      </c>
      <c r="B312" s="31">
        <v>27</v>
      </c>
      <c r="C312" s="27">
        <v>1</v>
      </c>
      <c r="D312" s="27">
        <v>1</v>
      </c>
      <c r="E312" s="27">
        <v>7</v>
      </c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31">
        <v>18</v>
      </c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8">
        <f t="shared" si="201"/>
        <v>27</v>
      </c>
      <c r="AD312" s="29">
        <f t="shared" si="202"/>
        <v>0</v>
      </c>
    </row>
    <row r="313" spans="1:54" x14ac:dyDescent="0.25">
      <c r="A313" s="25" t="s">
        <v>48</v>
      </c>
      <c r="B313" s="31">
        <v>28</v>
      </c>
      <c r="C313" s="27"/>
      <c r="D313" s="27">
        <v>1</v>
      </c>
      <c r="E313" s="27">
        <v>11</v>
      </c>
      <c r="F313" s="27"/>
      <c r="G313" s="27"/>
      <c r="H313" s="27"/>
      <c r="I313" s="27"/>
      <c r="J313" s="27"/>
      <c r="K313" s="27"/>
      <c r="L313" s="27"/>
      <c r="M313" s="27"/>
      <c r="N313" s="27"/>
      <c r="O313" s="27">
        <v>2</v>
      </c>
      <c r="P313" s="31">
        <v>14</v>
      </c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8">
        <f t="shared" si="201"/>
        <v>28</v>
      </c>
      <c r="AD313" s="29">
        <f t="shared" si="202"/>
        <v>0</v>
      </c>
    </row>
    <row r="314" spans="1:54" x14ac:dyDescent="0.25">
      <c r="A314" s="25" t="s">
        <v>49</v>
      </c>
      <c r="B314" s="31">
        <v>19</v>
      </c>
      <c r="C314" s="27"/>
      <c r="D314" s="27"/>
      <c r="E314" s="27">
        <v>8</v>
      </c>
      <c r="F314" s="27"/>
      <c r="G314" s="27"/>
      <c r="H314" s="27"/>
      <c r="I314" s="27"/>
      <c r="J314" s="27"/>
      <c r="K314" s="27"/>
      <c r="L314" s="27"/>
      <c r="M314" s="27"/>
      <c r="N314" s="27"/>
      <c r="O314" s="27">
        <v>1</v>
      </c>
      <c r="P314" s="31">
        <v>10</v>
      </c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8">
        <f t="shared" si="201"/>
        <v>19</v>
      </c>
      <c r="AD314" s="29">
        <f t="shared" si="202"/>
        <v>0</v>
      </c>
    </row>
    <row r="315" spans="1:54" x14ac:dyDescent="0.25">
      <c r="A315" s="25" t="s">
        <v>50</v>
      </c>
      <c r="B315" s="31">
        <v>10</v>
      </c>
      <c r="C315" s="27"/>
      <c r="D315" s="27"/>
      <c r="E315" s="27">
        <v>6</v>
      </c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31">
        <v>4</v>
      </c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8">
        <f t="shared" si="201"/>
        <v>10</v>
      </c>
      <c r="AD315" s="29">
        <f t="shared" si="202"/>
        <v>0</v>
      </c>
    </row>
    <row r="316" spans="1:54" x14ac:dyDescent="0.25">
      <c r="A316" s="25" t="s">
        <v>51</v>
      </c>
      <c r="B316" s="31">
        <v>2</v>
      </c>
      <c r="C316" s="27"/>
      <c r="D316" s="27"/>
      <c r="E316" s="27">
        <v>2</v>
      </c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31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8">
        <f t="shared" si="201"/>
        <v>2</v>
      </c>
      <c r="AD316" s="29">
        <f t="shared" si="202"/>
        <v>0</v>
      </c>
    </row>
    <row r="317" spans="1:54" x14ac:dyDescent="0.25">
      <c r="A317" s="35" t="s">
        <v>52</v>
      </c>
      <c r="B317" s="39">
        <f>SUM(B307:B316)</f>
        <v>100</v>
      </c>
      <c r="C317" s="39">
        <f t="shared" ref="C317:AB317" si="203">SUM(C307:C316)</f>
        <v>1</v>
      </c>
      <c r="D317" s="39">
        <f t="shared" si="203"/>
        <v>2</v>
      </c>
      <c r="E317" s="39">
        <f t="shared" si="203"/>
        <v>36</v>
      </c>
      <c r="F317" s="39">
        <f t="shared" si="203"/>
        <v>0</v>
      </c>
      <c r="G317" s="39">
        <f t="shared" si="203"/>
        <v>0</v>
      </c>
      <c r="H317" s="39">
        <f t="shared" si="203"/>
        <v>0</v>
      </c>
      <c r="I317" s="39">
        <f t="shared" si="203"/>
        <v>0</v>
      </c>
      <c r="J317" s="39">
        <f t="shared" si="203"/>
        <v>0</v>
      </c>
      <c r="K317" s="39">
        <f t="shared" si="203"/>
        <v>0</v>
      </c>
      <c r="L317" s="39">
        <f t="shared" si="203"/>
        <v>0</v>
      </c>
      <c r="M317" s="39">
        <f t="shared" si="203"/>
        <v>0</v>
      </c>
      <c r="N317" s="39">
        <f t="shared" si="203"/>
        <v>0</v>
      </c>
      <c r="O317" s="39">
        <f t="shared" si="203"/>
        <v>3</v>
      </c>
      <c r="P317" s="39">
        <f t="shared" si="203"/>
        <v>58</v>
      </c>
      <c r="Q317" s="39">
        <f t="shared" si="203"/>
        <v>0</v>
      </c>
      <c r="R317" s="39">
        <f t="shared" si="203"/>
        <v>0</v>
      </c>
      <c r="S317" s="39">
        <f t="shared" si="203"/>
        <v>0</v>
      </c>
      <c r="T317" s="39">
        <f t="shared" si="203"/>
        <v>0</v>
      </c>
      <c r="U317" s="39">
        <f t="shared" si="203"/>
        <v>0</v>
      </c>
      <c r="V317" s="39">
        <f t="shared" si="203"/>
        <v>0</v>
      </c>
      <c r="W317" s="39">
        <f t="shared" si="203"/>
        <v>0</v>
      </c>
      <c r="X317" s="39">
        <f t="shared" si="203"/>
        <v>0</v>
      </c>
      <c r="Y317" s="39">
        <f t="shared" si="203"/>
        <v>0</v>
      </c>
      <c r="Z317" s="39">
        <f t="shared" si="203"/>
        <v>0</v>
      </c>
      <c r="AA317" s="39">
        <f t="shared" si="203"/>
        <v>0</v>
      </c>
      <c r="AB317" s="39">
        <f t="shared" si="203"/>
        <v>0</v>
      </c>
      <c r="AC317" s="39">
        <f>SUM(AC307:AC316)</f>
        <v>100</v>
      </c>
      <c r="AD317" s="31">
        <f>SUM(AD307:AD316)</f>
        <v>0</v>
      </c>
    </row>
    <row r="319" spans="1:54" s="4" customFormat="1" ht="33.75" x14ac:dyDescent="0.25">
      <c r="A319" s="12" t="str">
        <f>$B$4</f>
        <v>NFL LS T-SHIRT</v>
      </c>
      <c r="B319" s="13" t="s">
        <v>71</v>
      </c>
      <c r="C319" s="14" t="str">
        <f t="shared" ref="C319:D319" si="204">C$11</f>
        <v>CAN - TOP</v>
      </c>
      <c r="D319" s="14" t="str">
        <f t="shared" si="204"/>
        <v>CAN - MRK</v>
      </c>
      <c r="E319" s="14" t="str">
        <f>E$11</f>
        <v>CAN - Fanatics US</v>
      </c>
      <c r="F319" s="14" t="str">
        <f t="shared" ref="F319:P319" si="205">F$11</f>
        <v>CAN - Fanatics CAN</v>
      </c>
      <c r="G319" s="14" t="str">
        <f t="shared" si="205"/>
        <v>CAN - Fanatics INT</v>
      </c>
      <c r="H319" s="14" t="str">
        <f t="shared" si="205"/>
        <v>Fanatics In-Venue</v>
      </c>
      <c r="I319" s="14" t="str">
        <f t="shared" si="205"/>
        <v>Team/Venue 1</v>
      </c>
      <c r="J319" s="14" t="str">
        <f t="shared" si="205"/>
        <v>Team/Venue 2</v>
      </c>
      <c r="K319" s="14" t="str">
        <f t="shared" si="205"/>
        <v>Team/Venue 3</v>
      </c>
      <c r="L319" s="14" t="str">
        <f t="shared" si="205"/>
        <v>Team/Venue 4</v>
      </c>
      <c r="M319" s="14" t="str">
        <f t="shared" si="205"/>
        <v>Team/Venue 5</v>
      </c>
      <c r="N319" s="14" t="str">
        <f t="shared" si="205"/>
        <v>Team/Venue 6</v>
      </c>
      <c r="O319" s="14" t="str">
        <f t="shared" si="205"/>
        <v>CAN - CONTRACTUAL</v>
      </c>
      <c r="P319" s="15" t="str">
        <f t="shared" si="205"/>
        <v>CAN - ECA</v>
      </c>
      <c r="Q319" s="15" t="s">
        <v>25</v>
      </c>
      <c r="R319" s="15" t="s">
        <v>26</v>
      </c>
      <c r="S319" s="15" t="s">
        <v>27</v>
      </c>
      <c r="T319" s="15" t="s">
        <v>28</v>
      </c>
      <c r="U319" s="15" t="s">
        <v>29</v>
      </c>
      <c r="V319" s="15" t="s">
        <v>30</v>
      </c>
      <c r="W319" s="15" t="s">
        <v>31</v>
      </c>
      <c r="X319" s="16" t="s">
        <v>32</v>
      </c>
      <c r="Y319" s="16" t="s">
        <v>33</v>
      </c>
      <c r="Z319" s="16" t="s">
        <v>34</v>
      </c>
      <c r="AA319" s="16" t="s">
        <v>35</v>
      </c>
      <c r="AB319" s="17" t="s">
        <v>36</v>
      </c>
      <c r="AC319" s="18" t="s">
        <v>37</v>
      </c>
      <c r="AD319" s="19" t="s">
        <v>38</v>
      </c>
      <c r="AF319" s="20" t="str">
        <f t="shared" ref="AF319:AF329" si="206">A319</f>
        <v>NFL LS T-SHIRT</v>
      </c>
      <c r="AG319" s="13" t="str">
        <f t="shared" ref="AG319:AG329" si="207">B319</f>
        <v>OVERALL TOTAL</v>
      </c>
      <c r="AH319" s="21" t="s">
        <v>20</v>
      </c>
      <c r="AI319" s="21" t="s">
        <v>21</v>
      </c>
      <c r="AJ319" s="21" t="s">
        <v>22</v>
      </c>
      <c r="AK319" s="21" t="s">
        <v>39</v>
      </c>
      <c r="AL319" s="14" t="s">
        <v>72</v>
      </c>
      <c r="AM319" s="22" t="s">
        <v>40</v>
      </c>
      <c r="AN319" s="23" t="s">
        <v>41</v>
      </c>
      <c r="AO319" s="24" t="s">
        <v>42</v>
      </c>
      <c r="AP319" s="18" t="s">
        <v>37</v>
      </c>
      <c r="AQ319" s="19" t="s">
        <v>38</v>
      </c>
    </row>
    <row r="320" spans="1:54" x14ac:dyDescent="0.25">
      <c r="A320" s="25" t="s">
        <v>77</v>
      </c>
      <c r="B320" s="45">
        <f>(B12+B26+B40+B54+B68+B82+B96+B110+B124+B138+B152+B166+B180+B194+B208+B222+B236+B250+B264+B278+B293+B307)</f>
        <v>0</v>
      </c>
      <c r="C320" s="45">
        <f t="shared" ref="C320:P320" si="208">(C12+C26+C40+C54+C68+C82+C96+C110+C124+C138+C152+C166+C180+C194+C208+C222+C236+C250+C264+C278+C293+C307)</f>
        <v>0</v>
      </c>
      <c r="D320" s="45">
        <f t="shared" si="208"/>
        <v>0</v>
      </c>
      <c r="E320" s="45">
        <f t="shared" si="208"/>
        <v>0</v>
      </c>
      <c r="F320" s="45">
        <f t="shared" si="208"/>
        <v>0</v>
      </c>
      <c r="G320" s="45">
        <f t="shared" si="208"/>
        <v>0</v>
      </c>
      <c r="H320" s="45">
        <f t="shared" si="208"/>
        <v>0</v>
      </c>
      <c r="I320" s="45">
        <f t="shared" si="208"/>
        <v>0</v>
      </c>
      <c r="J320" s="45">
        <f t="shared" si="208"/>
        <v>0</v>
      </c>
      <c r="K320" s="45">
        <f t="shared" si="208"/>
        <v>0</v>
      </c>
      <c r="L320" s="45">
        <f t="shared" si="208"/>
        <v>0</v>
      </c>
      <c r="M320" s="45">
        <f t="shared" si="208"/>
        <v>0</v>
      </c>
      <c r="N320" s="45">
        <f t="shared" si="208"/>
        <v>0</v>
      </c>
      <c r="O320" s="45">
        <f t="shared" si="208"/>
        <v>0</v>
      </c>
      <c r="P320" s="45">
        <f t="shared" si="208"/>
        <v>0</v>
      </c>
      <c r="Q320" s="45">
        <f t="shared" ref="Q320:AB320" si="209">(Q12+Q26+Q40+Q54+Q68+Q82+Q96+Q110+Q124+Q138+Q152+Q166+Q180+Q194+Q208+Q222+Q236+Q250+Q264+Q278)</f>
        <v>0</v>
      </c>
      <c r="R320" s="45">
        <f t="shared" si="209"/>
        <v>0</v>
      </c>
      <c r="S320" s="45">
        <f t="shared" si="209"/>
        <v>0</v>
      </c>
      <c r="T320" s="45">
        <f t="shared" si="209"/>
        <v>0</v>
      </c>
      <c r="U320" s="45">
        <f t="shared" si="209"/>
        <v>0</v>
      </c>
      <c r="V320" s="45">
        <f t="shared" si="209"/>
        <v>0</v>
      </c>
      <c r="W320" s="45">
        <f t="shared" si="209"/>
        <v>0</v>
      </c>
      <c r="X320" s="45">
        <f t="shared" si="209"/>
        <v>0</v>
      </c>
      <c r="Y320" s="45">
        <f t="shared" si="209"/>
        <v>0</v>
      </c>
      <c r="Z320" s="45">
        <f t="shared" si="209"/>
        <v>0</v>
      </c>
      <c r="AA320" s="45">
        <f t="shared" si="209"/>
        <v>0</v>
      </c>
      <c r="AB320" s="45">
        <f t="shared" si="209"/>
        <v>0</v>
      </c>
      <c r="AC320" s="28">
        <f t="shared" ref="AC320:AC329" si="210">SUM(C320:AB320)</f>
        <v>0</v>
      </c>
      <c r="AD320" s="29">
        <f t="shared" ref="AD320:AD329" si="211">B320-AC320</f>
        <v>0</v>
      </c>
      <c r="AF320" s="30" t="str">
        <f t="shared" si="206"/>
        <v>C-0425-KT-6313</v>
      </c>
      <c r="AG320" s="31">
        <f t="shared" si="207"/>
        <v>0</v>
      </c>
      <c r="AH320" s="27">
        <f t="shared" ref="AH320:AH329" si="212">C320</f>
        <v>0</v>
      </c>
      <c r="AI320" s="27">
        <f t="shared" ref="AI320:AI329" si="213">D320</f>
        <v>0</v>
      </c>
      <c r="AJ320" s="27">
        <f t="shared" ref="AJ320:AJ329" si="214">E320</f>
        <v>0</v>
      </c>
      <c r="AK320" s="27">
        <f t="shared" ref="AK320:AK329" si="215">SUM(F320:K320)</f>
        <v>0</v>
      </c>
      <c r="AL320" s="27">
        <f>O320</f>
        <v>0</v>
      </c>
      <c r="AM320" s="27">
        <f t="shared" ref="AM320:AM329" si="216">SUM(P320:W320)</f>
        <v>0</v>
      </c>
      <c r="AN320" s="27">
        <f t="shared" ref="AN320:AN329" si="217">SUM(X320:AA320)</f>
        <v>0</v>
      </c>
      <c r="AO320" s="27">
        <f>AB320</f>
        <v>0</v>
      </c>
      <c r="AP320" s="28">
        <f>SUM(AH320:AO320)</f>
        <v>0</v>
      </c>
      <c r="AQ320" s="32">
        <f t="shared" ref="AQ320:AQ329" si="218">AG320-AP320</f>
        <v>0</v>
      </c>
      <c r="AR320" s="33"/>
    </row>
    <row r="321" spans="1:45" x14ac:dyDescent="0.25">
      <c r="A321" s="35" t="s">
        <v>43</v>
      </c>
      <c r="B321" s="45">
        <f t="shared" ref="B321:P321" si="219">(B13+B27+B41+B55+B69+B83+B97+B111+B125+B139+B153+B167+B181+B195+B209+B223+B237+B251+B265+B279+B294+B308)</f>
        <v>0</v>
      </c>
      <c r="C321" s="45">
        <f t="shared" si="219"/>
        <v>0</v>
      </c>
      <c r="D321" s="45">
        <f t="shared" si="219"/>
        <v>0</v>
      </c>
      <c r="E321" s="45">
        <f t="shared" si="219"/>
        <v>0</v>
      </c>
      <c r="F321" s="45">
        <f t="shared" si="219"/>
        <v>0</v>
      </c>
      <c r="G321" s="45">
        <f t="shared" si="219"/>
        <v>0</v>
      </c>
      <c r="H321" s="45">
        <f t="shared" si="219"/>
        <v>0</v>
      </c>
      <c r="I321" s="45">
        <f t="shared" si="219"/>
        <v>0</v>
      </c>
      <c r="J321" s="45">
        <f t="shared" si="219"/>
        <v>0</v>
      </c>
      <c r="K321" s="45">
        <f t="shared" si="219"/>
        <v>0</v>
      </c>
      <c r="L321" s="45">
        <f t="shared" si="219"/>
        <v>0</v>
      </c>
      <c r="M321" s="45">
        <f t="shared" si="219"/>
        <v>0</v>
      </c>
      <c r="N321" s="45">
        <f t="shared" si="219"/>
        <v>0</v>
      </c>
      <c r="O321" s="45">
        <f t="shared" si="219"/>
        <v>0</v>
      </c>
      <c r="P321" s="45">
        <f t="shared" si="219"/>
        <v>0</v>
      </c>
      <c r="Q321" s="45">
        <f t="shared" ref="Q321:Q329" si="220">(Q13+Q27+Q41+Q55+Q69+Q83+Q97+Q111+Q125+Q139+Q153+Q167+Q181+Q195+Q209+Q223+Q237+Q251+Q265+Q279)</f>
        <v>0</v>
      </c>
      <c r="R321" s="45">
        <f t="shared" ref="R321:AB321" si="221">(R13+R27+R41+R55+R69+R83+R97+R111+R125+R139+R153+R167+R181+R195+R209+R223+R237+R251+R265+R279)</f>
        <v>0</v>
      </c>
      <c r="S321" s="45">
        <f t="shared" si="221"/>
        <v>0</v>
      </c>
      <c r="T321" s="45">
        <f t="shared" si="221"/>
        <v>0</v>
      </c>
      <c r="U321" s="45">
        <f t="shared" si="221"/>
        <v>0</v>
      </c>
      <c r="V321" s="45">
        <f t="shared" si="221"/>
        <v>0</v>
      </c>
      <c r="W321" s="45">
        <f t="shared" si="221"/>
        <v>0</v>
      </c>
      <c r="X321" s="45">
        <f t="shared" si="221"/>
        <v>0</v>
      </c>
      <c r="Y321" s="45">
        <f t="shared" si="221"/>
        <v>0</v>
      </c>
      <c r="Z321" s="45">
        <f t="shared" si="221"/>
        <v>0</v>
      </c>
      <c r="AA321" s="45">
        <f t="shared" si="221"/>
        <v>0</v>
      </c>
      <c r="AB321" s="45">
        <f t="shared" si="221"/>
        <v>0</v>
      </c>
      <c r="AC321" s="28">
        <f t="shared" si="210"/>
        <v>0</v>
      </c>
      <c r="AD321" s="29">
        <f t="shared" si="211"/>
        <v>0</v>
      </c>
      <c r="AE321" s="2" t="s">
        <v>331</v>
      </c>
      <c r="AF321" s="30" t="str">
        <f t="shared" si="206"/>
        <v>OS-00</v>
      </c>
      <c r="AG321" s="31">
        <f t="shared" si="207"/>
        <v>0</v>
      </c>
      <c r="AH321" s="27">
        <f t="shared" si="212"/>
        <v>0</v>
      </c>
      <c r="AI321" s="27">
        <f t="shared" si="213"/>
        <v>0</v>
      </c>
      <c r="AJ321" s="27">
        <f t="shared" si="214"/>
        <v>0</v>
      </c>
      <c r="AK321" s="27">
        <f t="shared" si="215"/>
        <v>0</v>
      </c>
      <c r="AL321" s="27">
        <f t="shared" ref="AL321:AL329" si="222">O321</f>
        <v>0</v>
      </c>
      <c r="AM321" s="27">
        <f t="shared" si="216"/>
        <v>0</v>
      </c>
      <c r="AN321" s="27">
        <f t="shared" si="217"/>
        <v>0</v>
      </c>
      <c r="AO321" s="27">
        <f t="shared" ref="AO321:AO329" si="223">AB321</f>
        <v>0</v>
      </c>
      <c r="AP321" s="28">
        <f t="shared" ref="AP321:AP329" si="224">SUM(AH321:AO321)</f>
        <v>0</v>
      </c>
      <c r="AQ321" s="32">
        <f t="shared" si="218"/>
        <v>0</v>
      </c>
      <c r="AR321" s="33"/>
      <c r="AS321" s="2" t="str">
        <f>CLEAN(TRIM(AE321))</f>
        <v>WHITE - BILLS</v>
      </c>
    </row>
    <row r="322" spans="1:45" x14ac:dyDescent="0.25">
      <c r="A322" s="25" t="s">
        <v>44</v>
      </c>
      <c r="B322" s="45">
        <f t="shared" ref="B322:B329" si="225">(B14+B28+B42+B56+B70+B84+B98+B112+B126+B140+B154+B168+B182+B196+B210+B224+B238+B252+B266+B280+B295+B309)</f>
        <v>0</v>
      </c>
      <c r="C322" s="45">
        <f t="shared" ref="C322:P322" si="226">(C14+C28+C42+C56+C70+C84+C98+C112+C126+C140+C154+C168+C182+C196+C210+C224+C238+C252+C266+C280+C295+C309)</f>
        <v>0</v>
      </c>
      <c r="D322" s="45">
        <f t="shared" si="226"/>
        <v>0</v>
      </c>
      <c r="E322" s="45">
        <f t="shared" si="226"/>
        <v>0</v>
      </c>
      <c r="F322" s="45">
        <f t="shared" si="226"/>
        <v>0</v>
      </c>
      <c r="G322" s="45">
        <f t="shared" si="226"/>
        <v>0</v>
      </c>
      <c r="H322" s="45">
        <f t="shared" si="226"/>
        <v>0</v>
      </c>
      <c r="I322" s="45">
        <f t="shared" si="226"/>
        <v>0</v>
      </c>
      <c r="J322" s="45">
        <f t="shared" si="226"/>
        <v>0</v>
      </c>
      <c r="K322" s="45">
        <f t="shared" si="226"/>
        <v>0</v>
      </c>
      <c r="L322" s="45">
        <f t="shared" si="226"/>
        <v>0</v>
      </c>
      <c r="M322" s="45">
        <f t="shared" si="226"/>
        <v>0</v>
      </c>
      <c r="N322" s="45">
        <f t="shared" si="226"/>
        <v>0</v>
      </c>
      <c r="O322" s="45">
        <f t="shared" si="226"/>
        <v>0</v>
      </c>
      <c r="P322" s="45">
        <f t="shared" si="226"/>
        <v>0</v>
      </c>
      <c r="Q322" s="45">
        <f t="shared" si="220"/>
        <v>0</v>
      </c>
      <c r="R322" s="45">
        <f t="shared" ref="R322:AB322" si="227">(R14+R28+R42+R56+R70+R84+R98+R112+R126+R140+R154+R168+R182+R196+R210+R224+R238+R252+R266+R280)</f>
        <v>0</v>
      </c>
      <c r="S322" s="45">
        <f t="shared" si="227"/>
        <v>0</v>
      </c>
      <c r="T322" s="45">
        <f t="shared" si="227"/>
        <v>0</v>
      </c>
      <c r="U322" s="45">
        <f t="shared" si="227"/>
        <v>0</v>
      </c>
      <c r="V322" s="45">
        <f t="shared" si="227"/>
        <v>0</v>
      </c>
      <c r="W322" s="45">
        <f t="shared" si="227"/>
        <v>0</v>
      </c>
      <c r="X322" s="45">
        <f t="shared" si="227"/>
        <v>0</v>
      </c>
      <c r="Y322" s="45">
        <f t="shared" si="227"/>
        <v>0</v>
      </c>
      <c r="Z322" s="45">
        <f t="shared" si="227"/>
        <v>0</v>
      </c>
      <c r="AA322" s="45">
        <f t="shared" si="227"/>
        <v>0</v>
      </c>
      <c r="AB322" s="45">
        <f t="shared" si="227"/>
        <v>0</v>
      </c>
      <c r="AC322" s="28">
        <f t="shared" si="210"/>
        <v>0</v>
      </c>
      <c r="AD322" s="29">
        <f t="shared" si="211"/>
        <v>0</v>
      </c>
      <c r="AE322" s="2" t="s">
        <v>332</v>
      </c>
      <c r="AF322" s="30" t="str">
        <f t="shared" si="206"/>
        <v>XXS-08</v>
      </c>
      <c r="AG322" s="31">
        <f t="shared" si="207"/>
        <v>0</v>
      </c>
      <c r="AH322" s="27">
        <f t="shared" si="212"/>
        <v>0</v>
      </c>
      <c r="AI322" s="27">
        <f t="shared" si="213"/>
        <v>0</v>
      </c>
      <c r="AJ322" s="27">
        <f t="shared" si="214"/>
        <v>0</v>
      </c>
      <c r="AK322" s="27">
        <f t="shared" si="215"/>
        <v>0</v>
      </c>
      <c r="AL322" s="27">
        <f t="shared" si="222"/>
        <v>0</v>
      </c>
      <c r="AM322" s="27">
        <f t="shared" si="216"/>
        <v>0</v>
      </c>
      <c r="AN322" s="27">
        <f t="shared" si="217"/>
        <v>0</v>
      </c>
      <c r="AO322" s="27">
        <f t="shared" si="223"/>
        <v>0</v>
      </c>
      <c r="AP322" s="28">
        <f t="shared" si="224"/>
        <v>0</v>
      </c>
      <c r="AQ322" s="32">
        <f t="shared" si="218"/>
        <v>0</v>
      </c>
      <c r="AR322" s="33"/>
      <c r="AS322" s="2" t="str">
        <f t="shared" ref="AS322:AS342" si="228">CLEAN(TRIM(AE322))</f>
        <v>WHITE - BRONCOS</v>
      </c>
    </row>
    <row r="323" spans="1:45" x14ac:dyDescent="0.25">
      <c r="A323" s="25" t="s">
        <v>45</v>
      </c>
      <c r="B323" s="45">
        <f t="shared" si="225"/>
        <v>76</v>
      </c>
      <c r="C323" s="45">
        <f t="shared" ref="C323:P323" si="229">(C15+C29+C43+C57+C71+C85+C99+C113+C127+C141+C155+C169+C183+C197+C211+C225+C239+C253+C267+C281+C296+C310)</f>
        <v>0</v>
      </c>
      <c r="D323" s="45">
        <f t="shared" si="229"/>
        <v>0</v>
      </c>
      <c r="E323" s="45">
        <f t="shared" si="229"/>
        <v>0</v>
      </c>
      <c r="F323" s="45">
        <f t="shared" si="229"/>
        <v>1</v>
      </c>
      <c r="G323" s="45">
        <f t="shared" si="229"/>
        <v>0</v>
      </c>
      <c r="H323" s="45">
        <f t="shared" si="229"/>
        <v>0</v>
      </c>
      <c r="I323" s="45">
        <f t="shared" si="229"/>
        <v>3</v>
      </c>
      <c r="J323" s="45">
        <f t="shared" si="229"/>
        <v>0</v>
      </c>
      <c r="K323" s="45">
        <f t="shared" si="229"/>
        <v>1</v>
      </c>
      <c r="L323" s="45">
        <f t="shared" si="229"/>
        <v>0</v>
      </c>
      <c r="M323" s="45">
        <f t="shared" si="229"/>
        <v>0</v>
      </c>
      <c r="N323" s="45">
        <f t="shared" si="229"/>
        <v>0</v>
      </c>
      <c r="O323" s="45">
        <f t="shared" si="229"/>
        <v>0</v>
      </c>
      <c r="P323" s="45">
        <f t="shared" si="229"/>
        <v>71</v>
      </c>
      <c r="Q323" s="45">
        <f t="shared" si="220"/>
        <v>0</v>
      </c>
      <c r="R323" s="45">
        <f t="shared" ref="R323:AB323" si="230">(R15+R29+R43+R57+R71+R85+R99+R113+R127+R141+R155+R169+R183+R197+R211+R225+R239+R253+R267+R281)</f>
        <v>0</v>
      </c>
      <c r="S323" s="45">
        <f t="shared" si="230"/>
        <v>0</v>
      </c>
      <c r="T323" s="45">
        <f t="shared" si="230"/>
        <v>0</v>
      </c>
      <c r="U323" s="45">
        <f t="shared" si="230"/>
        <v>0</v>
      </c>
      <c r="V323" s="45">
        <f t="shared" si="230"/>
        <v>0</v>
      </c>
      <c r="W323" s="45">
        <f t="shared" si="230"/>
        <v>0</v>
      </c>
      <c r="X323" s="45">
        <f t="shared" si="230"/>
        <v>0</v>
      </c>
      <c r="Y323" s="45">
        <f t="shared" si="230"/>
        <v>0</v>
      </c>
      <c r="Z323" s="45">
        <f t="shared" si="230"/>
        <v>0</v>
      </c>
      <c r="AA323" s="45">
        <f t="shared" si="230"/>
        <v>0</v>
      </c>
      <c r="AB323" s="45">
        <f t="shared" si="230"/>
        <v>0</v>
      </c>
      <c r="AC323" s="28">
        <f t="shared" si="210"/>
        <v>76</v>
      </c>
      <c r="AD323" s="29">
        <f t="shared" si="211"/>
        <v>0</v>
      </c>
      <c r="AE323" s="2" t="s">
        <v>333</v>
      </c>
      <c r="AF323" s="30" t="str">
        <f t="shared" si="206"/>
        <v>XS-01</v>
      </c>
      <c r="AG323" s="31">
        <f t="shared" si="207"/>
        <v>76</v>
      </c>
      <c r="AH323" s="27">
        <f t="shared" si="212"/>
        <v>0</v>
      </c>
      <c r="AI323" s="27">
        <f t="shared" si="213"/>
        <v>0</v>
      </c>
      <c r="AJ323" s="27">
        <f t="shared" si="214"/>
        <v>0</v>
      </c>
      <c r="AK323" s="27">
        <f t="shared" si="215"/>
        <v>5</v>
      </c>
      <c r="AL323" s="27">
        <f>O323</f>
        <v>0</v>
      </c>
      <c r="AM323" s="27">
        <f t="shared" si="216"/>
        <v>71</v>
      </c>
      <c r="AN323" s="27">
        <f t="shared" si="217"/>
        <v>0</v>
      </c>
      <c r="AO323" s="27">
        <f t="shared" si="223"/>
        <v>0</v>
      </c>
      <c r="AP323" s="28">
        <f t="shared" si="224"/>
        <v>76</v>
      </c>
      <c r="AQ323" s="32">
        <f t="shared" si="218"/>
        <v>0</v>
      </c>
      <c r="AR323" s="33"/>
      <c r="AS323" s="2" t="str">
        <f t="shared" si="228"/>
        <v>WHITE - LIONS</v>
      </c>
    </row>
    <row r="324" spans="1:45" x14ac:dyDescent="0.25">
      <c r="A324" s="25" t="s">
        <v>46</v>
      </c>
      <c r="B324" s="45">
        <f t="shared" si="225"/>
        <v>316</v>
      </c>
      <c r="C324" s="45">
        <f t="shared" ref="C324:P324" si="231">(C16+C30+C44+C58+C72+C86+C100+C114+C128+C142+C156+C170+C184+C198+C212+C226+C240+C254+C268+C282+C297+C311)</f>
        <v>0</v>
      </c>
      <c r="D324" s="45">
        <f t="shared" si="231"/>
        <v>0</v>
      </c>
      <c r="E324" s="45">
        <f t="shared" si="231"/>
        <v>48</v>
      </c>
      <c r="F324" s="45">
        <f t="shared" si="231"/>
        <v>15</v>
      </c>
      <c r="G324" s="45">
        <f t="shared" si="231"/>
        <v>0</v>
      </c>
      <c r="H324" s="45">
        <f t="shared" si="231"/>
        <v>13</v>
      </c>
      <c r="I324" s="45">
        <f t="shared" si="231"/>
        <v>12</v>
      </c>
      <c r="J324" s="45">
        <f t="shared" si="231"/>
        <v>0</v>
      </c>
      <c r="K324" s="45">
        <f t="shared" si="231"/>
        <v>2</v>
      </c>
      <c r="L324" s="45">
        <f t="shared" si="231"/>
        <v>2</v>
      </c>
      <c r="M324" s="45">
        <f t="shared" si="231"/>
        <v>0</v>
      </c>
      <c r="N324" s="45">
        <f t="shared" si="231"/>
        <v>0</v>
      </c>
      <c r="O324" s="45">
        <f t="shared" si="231"/>
        <v>3</v>
      </c>
      <c r="P324" s="45">
        <f t="shared" si="231"/>
        <v>221</v>
      </c>
      <c r="Q324" s="45">
        <f t="shared" si="220"/>
        <v>0</v>
      </c>
      <c r="R324" s="45">
        <f t="shared" ref="R324:AB324" si="232">(R16+R30+R44+R58+R72+R86+R100+R114+R128+R142+R156+R170+R184+R198+R212+R226+R240+R254+R268+R282)</f>
        <v>0</v>
      </c>
      <c r="S324" s="45">
        <f t="shared" si="232"/>
        <v>0</v>
      </c>
      <c r="T324" s="45">
        <f t="shared" si="232"/>
        <v>0</v>
      </c>
      <c r="U324" s="45">
        <f t="shared" si="232"/>
        <v>0</v>
      </c>
      <c r="V324" s="45">
        <f t="shared" si="232"/>
        <v>0</v>
      </c>
      <c r="W324" s="45">
        <f t="shared" si="232"/>
        <v>0</v>
      </c>
      <c r="X324" s="45">
        <f t="shared" si="232"/>
        <v>0</v>
      </c>
      <c r="Y324" s="45">
        <f t="shared" si="232"/>
        <v>0</v>
      </c>
      <c r="Z324" s="45">
        <f t="shared" si="232"/>
        <v>0</v>
      </c>
      <c r="AA324" s="45">
        <f t="shared" si="232"/>
        <v>0</v>
      </c>
      <c r="AB324" s="45">
        <f t="shared" si="232"/>
        <v>0</v>
      </c>
      <c r="AC324" s="28">
        <f t="shared" si="210"/>
        <v>316</v>
      </c>
      <c r="AD324" s="29">
        <f t="shared" si="211"/>
        <v>0</v>
      </c>
      <c r="AE324" s="2" t="s">
        <v>334</v>
      </c>
      <c r="AF324" s="30" t="str">
        <f t="shared" si="206"/>
        <v>SM-02</v>
      </c>
      <c r="AG324" s="31">
        <f t="shared" si="207"/>
        <v>316</v>
      </c>
      <c r="AH324" s="27">
        <f t="shared" si="212"/>
        <v>0</v>
      </c>
      <c r="AI324" s="27">
        <f t="shared" si="213"/>
        <v>0</v>
      </c>
      <c r="AJ324" s="27">
        <f t="shared" si="214"/>
        <v>48</v>
      </c>
      <c r="AK324" s="27">
        <f t="shared" si="215"/>
        <v>42</v>
      </c>
      <c r="AL324" s="27">
        <f t="shared" si="222"/>
        <v>3</v>
      </c>
      <c r="AM324" s="27">
        <f t="shared" si="216"/>
        <v>221</v>
      </c>
      <c r="AN324" s="27">
        <f t="shared" si="217"/>
        <v>0</v>
      </c>
      <c r="AO324" s="27">
        <f t="shared" si="223"/>
        <v>0</v>
      </c>
      <c r="AP324" s="28">
        <f t="shared" si="224"/>
        <v>314</v>
      </c>
      <c r="AQ324" s="32">
        <f t="shared" si="218"/>
        <v>2</v>
      </c>
      <c r="AR324" s="33"/>
      <c r="AS324" s="2" t="str">
        <f t="shared" si="228"/>
        <v>WHITE - TEXANS</v>
      </c>
    </row>
    <row r="325" spans="1:45" x14ac:dyDescent="0.25">
      <c r="A325" s="25" t="s">
        <v>47</v>
      </c>
      <c r="B325" s="45">
        <f t="shared" si="225"/>
        <v>734</v>
      </c>
      <c r="C325" s="45">
        <f t="shared" ref="C325:P325" si="233">(C17+C31+C45+C59+C73+C87+C101+C115+C129+C143+C157+C171+C185+C199+C213+C227+C241+C255+C269+C283+C298+C312)</f>
        <v>22</v>
      </c>
      <c r="D325" s="45">
        <f t="shared" si="233"/>
        <v>22</v>
      </c>
      <c r="E325" s="45">
        <f t="shared" si="233"/>
        <v>148</v>
      </c>
      <c r="F325" s="45">
        <f t="shared" si="233"/>
        <v>32</v>
      </c>
      <c r="G325" s="45">
        <f t="shared" si="233"/>
        <v>0</v>
      </c>
      <c r="H325" s="45">
        <f t="shared" si="233"/>
        <v>35</v>
      </c>
      <c r="I325" s="45">
        <f t="shared" si="233"/>
        <v>28</v>
      </c>
      <c r="J325" s="45">
        <f t="shared" si="233"/>
        <v>0</v>
      </c>
      <c r="K325" s="45">
        <f t="shared" si="233"/>
        <v>2</v>
      </c>
      <c r="L325" s="45">
        <f t="shared" si="233"/>
        <v>2</v>
      </c>
      <c r="M325" s="45">
        <f t="shared" si="233"/>
        <v>0</v>
      </c>
      <c r="N325" s="45">
        <f t="shared" si="233"/>
        <v>0</v>
      </c>
      <c r="O325" s="45">
        <f t="shared" si="233"/>
        <v>7</v>
      </c>
      <c r="P325" s="45">
        <f t="shared" si="233"/>
        <v>436</v>
      </c>
      <c r="Q325" s="45">
        <f t="shared" si="220"/>
        <v>0</v>
      </c>
      <c r="R325" s="45">
        <f t="shared" ref="R325:AB325" si="234">(R17+R31+R45+R59+R73+R87+R101+R115+R129+R143+R157+R171+R185+R199+R213+R227+R241+R255+R269+R283)</f>
        <v>0</v>
      </c>
      <c r="S325" s="45">
        <f t="shared" si="234"/>
        <v>0</v>
      </c>
      <c r="T325" s="45">
        <f t="shared" si="234"/>
        <v>0</v>
      </c>
      <c r="U325" s="45">
        <f t="shared" si="234"/>
        <v>0</v>
      </c>
      <c r="V325" s="45">
        <f t="shared" si="234"/>
        <v>0</v>
      </c>
      <c r="W325" s="45">
        <f t="shared" si="234"/>
        <v>0</v>
      </c>
      <c r="X325" s="45">
        <f t="shared" si="234"/>
        <v>0</v>
      </c>
      <c r="Y325" s="45">
        <f t="shared" si="234"/>
        <v>0</v>
      </c>
      <c r="Z325" s="45">
        <f t="shared" si="234"/>
        <v>0</v>
      </c>
      <c r="AA325" s="45">
        <f t="shared" si="234"/>
        <v>0</v>
      </c>
      <c r="AB325" s="45">
        <f t="shared" si="234"/>
        <v>0</v>
      </c>
      <c r="AC325" s="28">
        <f t="shared" si="210"/>
        <v>734</v>
      </c>
      <c r="AD325" s="29">
        <f t="shared" si="211"/>
        <v>0</v>
      </c>
      <c r="AE325" s="2" t="s">
        <v>335</v>
      </c>
      <c r="AF325" s="30" t="str">
        <f t="shared" si="206"/>
        <v>MD-03</v>
      </c>
      <c r="AG325" s="31">
        <f t="shared" si="207"/>
        <v>734</v>
      </c>
      <c r="AH325" s="27">
        <f t="shared" si="212"/>
        <v>22</v>
      </c>
      <c r="AI325" s="27">
        <f t="shared" si="213"/>
        <v>22</v>
      </c>
      <c r="AJ325" s="27">
        <f t="shared" si="214"/>
        <v>148</v>
      </c>
      <c r="AK325" s="27">
        <f t="shared" si="215"/>
        <v>97</v>
      </c>
      <c r="AL325" s="27">
        <f t="shared" si="222"/>
        <v>7</v>
      </c>
      <c r="AM325" s="27">
        <f t="shared" si="216"/>
        <v>436</v>
      </c>
      <c r="AN325" s="27">
        <f t="shared" si="217"/>
        <v>0</v>
      </c>
      <c r="AO325" s="27">
        <f t="shared" si="223"/>
        <v>0</v>
      </c>
      <c r="AP325" s="28">
        <f t="shared" si="224"/>
        <v>732</v>
      </c>
      <c r="AQ325" s="32">
        <f t="shared" si="218"/>
        <v>2</v>
      </c>
      <c r="AR325" s="33"/>
      <c r="AS325" s="2" t="str">
        <f t="shared" si="228"/>
        <v>WHITE - VIKINGS</v>
      </c>
    </row>
    <row r="326" spans="1:45" x14ac:dyDescent="0.25">
      <c r="A326" s="25" t="s">
        <v>48</v>
      </c>
      <c r="B326" s="45">
        <f t="shared" si="225"/>
        <v>808</v>
      </c>
      <c r="C326" s="45">
        <f t="shared" ref="C326:P326" si="235">(C18+C32+C46+C60+C74+C88+C102+C116+C130+C144+C158+C172+C186+C200+C214+C228+C242+C256+C270+C284+C299+C313)</f>
        <v>0</v>
      </c>
      <c r="D326" s="45">
        <f t="shared" si="235"/>
        <v>22</v>
      </c>
      <c r="E326" s="45">
        <f t="shared" si="235"/>
        <v>232</v>
      </c>
      <c r="F326" s="45">
        <f t="shared" si="235"/>
        <v>55</v>
      </c>
      <c r="G326" s="45">
        <f t="shared" si="235"/>
        <v>0</v>
      </c>
      <c r="H326" s="45">
        <f t="shared" si="235"/>
        <v>57</v>
      </c>
      <c r="I326" s="45">
        <f t="shared" si="235"/>
        <v>40</v>
      </c>
      <c r="J326" s="45">
        <f t="shared" si="235"/>
        <v>0</v>
      </c>
      <c r="K326" s="45">
        <f t="shared" si="235"/>
        <v>2</v>
      </c>
      <c r="L326" s="45">
        <f t="shared" si="235"/>
        <v>2</v>
      </c>
      <c r="M326" s="45">
        <f t="shared" si="235"/>
        <v>0</v>
      </c>
      <c r="N326" s="45">
        <f t="shared" si="235"/>
        <v>0</v>
      </c>
      <c r="O326" s="45">
        <f t="shared" si="235"/>
        <v>10</v>
      </c>
      <c r="P326" s="45">
        <f t="shared" si="235"/>
        <v>388</v>
      </c>
      <c r="Q326" s="45">
        <f t="shared" si="220"/>
        <v>0</v>
      </c>
      <c r="R326" s="45">
        <f t="shared" ref="R326:AB326" si="236">(R18+R32+R46+R60+R74+R88+R102+R116+R130+R144+R158+R172+R186+R200+R214+R228+R242+R256+R270+R284)</f>
        <v>0</v>
      </c>
      <c r="S326" s="45">
        <f t="shared" si="236"/>
        <v>0</v>
      </c>
      <c r="T326" s="45">
        <f t="shared" si="236"/>
        <v>0</v>
      </c>
      <c r="U326" s="45">
        <f t="shared" si="236"/>
        <v>0</v>
      </c>
      <c r="V326" s="45">
        <f t="shared" si="236"/>
        <v>0</v>
      </c>
      <c r="W326" s="45">
        <f t="shared" si="236"/>
        <v>0</v>
      </c>
      <c r="X326" s="45">
        <f t="shared" si="236"/>
        <v>0</v>
      </c>
      <c r="Y326" s="45">
        <f t="shared" si="236"/>
        <v>0</v>
      </c>
      <c r="Z326" s="45">
        <f t="shared" si="236"/>
        <v>0</v>
      </c>
      <c r="AA326" s="45">
        <f t="shared" si="236"/>
        <v>0</v>
      </c>
      <c r="AB326" s="45">
        <f t="shared" si="236"/>
        <v>0</v>
      </c>
      <c r="AC326" s="28">
        <f t="shared" si="210"/>
        <v>808</v>
      </c>
      <c r="AD326" s="29">
        <f t="shared" si="211"/>
        <v>0</v>
      </c>
      <c r="AE326" s="2" t="s">
        <v>336</v>
      </c>
      <c r="AF326" s="30" t="str">
        <f t="shared" si="206"/>
        <v>LG-04</v>
      </c>
      <c r="AG326" s="31">
        <f t="shared" si="207"/>
        <v>808</v>
      </c>
      <c r="AH326" s="27">
        <f t="shared" si="212"/>
        <v>0</v>
      </c>
      <c r="AI326" s="27">
        <f t="shared" si="213"/>
        <v>22</v>
      </c>
      <c r="AJ326" s="27">
        <f t="shared" si="214"/>
        <v>232</v>
      </c>
      <c r="AK326" s="27">
        <f t="shared" si="215"/>
        <v>154</v>
      </c>
      <c r="AL326" s="27">
        <f t="shared" si="222"/>
        <v>10</v>
      </c>
      <c r="AM326" s="27">
        <f t="shared" si="216"/>
        <v>388</v>
      </c>
      <c r="AN326" s="27">
        <f t="shared" si="217"/>
        <v>0</v>
      </c>
      <c r="AO326" s="27">
        <f t="shared" si="223"/>
        <v>0</v>
      </c>
      <c r="AP326" s="28">
        <f t="shared" si="224"/>
        <v>806</v>
      </c>
      <c r="AQ326" s="32">
        <f t="shared" si="218"/>
        <v>2</v>
      </c>
      <c r="AR326" s="33"/>
      <c r="AS326" s="2" t="str">
        <f t="shared" si="228"/>
        <v>WHITE - GIANTS</v>
      </c>
    </row>
    <row r="327" spans="1:45" x14ac:dyDescent="0.25">
      <c r="A327" s="25" t="s">
        <v>49</v>
      </c>
      <c r="B327" s="45">
        <f t="shared" si="225"/>
        <v>576</v>
      </c>
      <c r="C327" s="45">
        <f t="shared" ref="C327:P327" si="237">(C19+C33+C47+C61+C75+C89+C103+C117+C131+C145+C159+C173+C187+C201+C215+C229+C243+C257+C271+C285+C300+C314)</f>
        <v>0</v>
      </c>
      <c r="D327" s="45">
        <f t="shared" si="237"/>
        <v>0</v>
      </c>
      <c r="E327" s="45">
        <f t="shared" si="237"/>
        <v>174</v>
      </c>
      <c r="F327" s="45">
        <f t="shared" si="237"/>
        <v>55</v>
      </c>
      <c r="G327" s="45">
        <f t="shared" si="237"/>
        <v>0</v>
      </c>
      <c r="H327" s="45">
        <f t="shared" si="237"/>
        <v>52</v>
      </c>
      <c r="I327" s="45">
        <f t="shared" si="237"/>
        <v>36</v>
      </c>
      <c r="J327" s="45">
        <f t="shared" si="237"/>
        <v>0</v>
      </c>
      <c r="K327" s="45">
        <f t="shared" si="237"/>
        <v>1</v>
      </c>
      <c r="L327" s="45">
        <f t="shared" si="237"/>
        <v>2</v>
      </c>
      <c r="M327" s="45">
        <f t="shared" si="237"/>
        <v>0</v>
      </c>
      <c r="N327" s="45">
        <f t="shared" si="237"/>
        <v>0</v>
      </c>
      <c r="O327" s="45">
        <f t="shared" si="237"/>
        <v>9</v>
      </c>
      <c r="P327" s="45">
        <f t="shared" si="237"/>
        <v>247</v>
      </c>
      <c r="Q327" s="45">
        <f t="shared" si="220"/>
        <v>0</v>
      </c>
      <c r="R327" s="45">
        <f t="shared" ref="R327:AB327" si="238">(R19+R33+R47+R61+R75+R89+R103+R117+R131+R145+R159+R173+R187+R201+R215+R229+R243+R257+R271+R285)</f>
        <v>0</v>
      </c>
      <c r="S327" s="45">
        <f t="shared" si="238"/>
        <v>0</v>
      </c>
      <c r="T327" s="45">
        <f t="shared" si="238"/>
        <v>0</v>
      </c>
      <c r="U327" s="45">
        <f t="shared" si="238"/>
        <v>0</v>
      </c>
      <c r="V327" s="45">
        <f t="shared" si="238"/>
        <v>0</v>
      </c>
      <c r="W327" s="45">
        <f t="shared" si="238"/>
        <v>0</v>
      </c>
      <c r="X327" s="45">
        <f t="shared" si="238"/>
        <v>0</v>
      </c>
      <c r="Y327" s="45">
        <f t="shared" si="238"/>
        <v>0</v>
      </c>
      <c r="Z327" s="45">
        <f t="shared" si="238"/>
        <v>0</v>
      </c>
      <c r="AA327" s="45">
        <f t="shared" si="238"/>
        <v>0</v>
      </c>
      <c r="AB327" s="45">
        <f t="shared" si="238"/>
        <v>0</v>
      </c>
      <c r="AC327" s="28">
        <f t="shared" si="210"/>
        <v>576</v>
      </c>
      <c r="AD327" s="29">
        <f t="shared" si="211"/>
        <v>0</v>
      </c>
      <c r="AE327" s="2" t="s">
        <v>337</v>
      </c>
      <c r="AF327" s="30" t="str">
        <f t="shared" si="206"/>
        <v>XL-05</v>
      </c>
      <c r="AG327" s="31">
        <f t="shared" si="207"/>
        <v>576</v>
      </c>
      <c r="AH327" s="27">
        <f t="shared" si="212"/>
        <v>0</v>
      </c>
      <c r="AI327" s="27">
        <f t="shared" si="213"/>
        <v>0</v>
      </c>
      <c r="AJ327" s="27">
        <f t="shared" si="214"/>
        <v>174</v>
      </c>
      <c r="AK327" s="27">
        <f t="shared" si="215"/>
        <v>144</v>
      </c>
      <c r="AL327" s="27">
        <f t="shared" si="222"/>
        <v>9</v>
      </c>
      <c r="AM327" s="27">
        <f t="shared" si="216"/>
        <v>247</v>
      </c>
      <c r="AN327" s="27">
        <f t="shared" si="217"/>
        <v>0</v>
      </c>
      <c r="AO327" s="27">
        <f t="shared" si="223"/>
        <v>0</v>
      </c>
      <c r="AP327" s="28">
        <f t="shared" si="224"/>
        <v>574</v>
      </c>
      <c r="AQ327" s="32">
        <f t="shared" si="218"/>
        <v>2</v>
      </c>
      <c r="AR327" s="33"/>
      <c r="AS327" s="2" t="str">
        <f t="shared" si="228"/>
        <v>WHITE - EAGLES</v>
      </c>
    </row>
    <row r="328" spans="1:45" x14ac:dyDescent="0.25">
      <c r="A328" s="25" t="s">
        <v>50</v>
      </c>
      <c r="B328" s="45">
        <f t="shared" si="225"/>
        <v>311</v>
      </c>
      <c r="C328" s="45">
        <f t="shared" ref="C328:P328" si="239">(C20+C34+C48+C62+C76+C90+C104+C118+C132+C146+C160+C174+C188+C202+C216+C230+C244+C258+C272+C286+C301+C315)</f>
        <v>0</v>
      </c>
      <c r="D328" s="45">
        <f t="shared" si="239"/>
        <v>0</v>
      </c>
      <c r="E328" s="45">
        <f t="shared" si="239"/>
        <v>128</v>
      </c>
      <c r="F328" s="45">
        <f t="shared" si="239"/>
        <v>30</v>
      </c>
      <c r="G328" s="45">
        <f t="shared" si="239"/>
        <v>0</v>
      </c>
      <c r="H328" s="45">
        <f t="shared" si="239"/>
        <v>21</v>
      </c>
      <c r="I328" s="45">
        <f t="shared" si="239"/>
        <v>20</v>
      </c>
      <c r="J328" s="45">
        <f t="shared" si="239"/>
        <v>0</v>
      </c>
      <c r="K328" s="45">
        <f t="shared" si="239"/>
        <v>0</v>
      </c>
      <c r="L328" s="45">
        <f t="shared" si="239"/>
        <v>0</v>
      </c>
      <c r="M328" s="45">
        <f t="shared" si="239"/>
        <v>0</v>
      </c>
      <c r="N328" s="45">
        <f t="shared" si="239"/>
        <v>0</v>
      </c>
      <c r="O328" s="45">
        <f t="shared" si="239"/>
        <v>0</v>
      </c>
      <c r="P328" s="45">
        <f t="shared" si="239"/>
        <v>112</v>
      </c>
      <c r="Q328" s="45">
        <f t="shared" si="220"/>
        <v>0</v>
      </c>
      <c r="R328" s="45">
        <f t="shared" ref="R328:AB328" si="240">(R20+R34+R48+R62+R76+R90+R104+R118+R132+R146+R160+R174+R188+R202+R216+R230+R244+R258+R272+R286)</f>
        <v>0</v>
      </c>
      <c r="S328" s="45">
        <f t="shared" si="240"/>
        <v>0</v>
      </c>
      <c r="T328" s="45">
        <f t="shared" si="240"/>
        <v>0</v>
      </c>
      <c r="U328" s="45">
        <f t="shared" si="240"/>
        <v>0</v>
      </c>
      <c r="V328" s="45">
        <f t="shared" si="240"/>
        <v>0</v>
      </c>
      <c r="W328" s="45">
        <f t="shared" si="240"/>
        <v>0</v>
      </c>
      <c r="X328" s="45">
        <f t="shared" si="240"/>
        <v>0</v>
      </c>
      <c r="Y328" s="45">
        <f t="shared" si="240"/>
        <v>0</v>
      </c>
      <c r="Z328" s="45">
        <f t="shared" si="240"/>
        <v>0</v>
      </c>
      <c r="AA328" s="45">
        <f t="shared" si="240"/>
        <v>0</v>
      </c>
      <c r="AB328" s="45">
        <f t="shared" si="240"/>
        <v>0</v>
      </c>
      <c r="AC328" s="28">
        <f t="shared" si="210"/>
        <v>311</v>
      </c>
      <c r="AD328" s="29">
        <f t="shared" si="211"/>
        <v>0</v>
      </c>
      <c r="AE328" s="2" t="s">
        <v>338</v>
      </c>
      <c r="AF328" s="30" t="str">
        <f t="shared" si="206"/>
        <v>2X-06</v>
      </c>
      <c r="AG328" s="31">
        <f t="shared" si="207"/>
        <v>311</v>
      </c>
      <c r="AH328" s="27">
        <f t="shared" si="212"/>
        <v>0</v>
      </c>
      <c r="AI328" s="27">
        <f t="shared" si="213"/>
        <v>0</v>
      </c>
      <c r="AJ328" s="27">
        <f t="shared" si="214"/>
        <v>128</v>
      </c>
      <c r="AK328" s="27">
        <f t="shared" si="215"/>
        <v>71</v>
      </c>
      <c r="AL328" s="27">
        <f t="shared" si="222"/>
        <v>0</v>
      </c>
      <c r="AM328" s="27">
        <f t="shared" si="216"/>
        <v>112</v>
      </c>
      <c r="AN328" s="27">
        <f t="shared" si="217"/>
        <v>0</v>
      </c>
      <c r="AO328" s="27">
        <f t="shared" si="223"/>
        <v>0</v>
      </c>
      <c r="AP328" s="28">
        <f t="shared" si="224"/>
        <v>311</v>
      </c>
      <c r="AQ328" s="32">
        <f t="shared" si="218"/>
        <v>0</v>
      </c>
      <c r="AR328" s="33"/>
      <c r="AS328" s="2" t="str">
        <f t="shared" si="228"/>
        <v>WHITE - COMMANDERS</v>
      </c>
    </row>
    <row r="329" spans="1:45" x14ac:dyDescent="0.25">
      <c r="A329" s="25" t="s">
        <v>51</v>
      </c>
      <c r="B329" s="45">
        <f t="shared" si="225"/>
        <v>88</v>
      </c>
      <c r="C329" s="45">
        <f t="shared" ref="C329:P329" si="241">(C21+C35+C49+C63+C77+C91+C105+C119+C133+C147+C161+C175+C189+C203+C217+C231+C245+C259+C273+C287+C302+C316)</f>
        <v>0</v>
      </c>
      <c r="D329" s="45">
        <f t="shared" si="241"/>
        <v>0</v>
      </c>
      <c r="E329" s="45">
        <f t="shared" si="241"/>
        <v>51</v>
      </c>
      <c r="F329" s="45">
        <f t="shared" si="241"/>
        <v>7</v>
      </c>
      <c r="G329" s="45">
        <f t="shared" si="241"/>
        <v>0</v>
      </c>
      <c r="H329" s="45">
        <f t="shared" si="241"/>
        <v>5</v>
      </c>
      <c r="I329" s="45">
        <f t="shared" si="241"/>
        <v>8</v>
      </c>
      <c r="J329" s="45">
        <f t="shared" si="241"/>
        <v>0</v>
      </c>
      <c r="K329" s="45">
        <f t="shared" si="241"/>
        <v>0</v>
      </c>
      <c r="L329" s="45">
        <f t="shared" si="241"/>
        <v>0</v>
      </c>
      <c r="M329" s="45">
        <f t="shared" si="241"/>
        <v>0</v>
      </c>
      <c r="N329" s="45">
        <f t="shared" si="241"/>
        <v>0</v>
      </c>
      <c r="O329" s="45">
        <f t="shared" si="241"/>
        <v>0</v>
      </c>
      <c r="P329" s="45">
        <f t="shared" si="241"/>
        <v>17</v>
      </c>
      <c r="Q329" s="45">
        <f t="shared" si="220"/>
        <v>0</v>
      </c>
      <c r="R329" s="45">
        <f t="shared" ref="R329:AB329" si="242">(R21+R35+R49+R63+R77+R91+R105+R119+R133+R147+R161+R175+R189+R203+R217+R231+R245+R259+R273+R287)</f>
        <v>0</v>
      </c>
      <c r="S329" s="45">
        <f t="shared" si="242"/>
        <v>0</v>
      </c>
      <c r="T329" s="45">
        <f t="shared" si="242"/>
        <v>0</v>
      </c>
      <c r="U329" s="45">
        <f t="shared" si="242"/>
        <v>0</v>
      </c>
      <c r="V329" s="45">
        <f t="shared" si="242"/>
        <v>0</v>
      </c>
      <c r="W329" s="45">
        <f t="shared" si="242"/>
        <v>0</v>
      </c>
      <c r="X329" s="45">
        <f t="shared" si="242"/>
        <v>0</v>
      </c>
      <c r="Y329" s="45">
        <f t="shared" si="242"/>
        <v>0</v>
      </c>
      <c r="Z329" s="45">
        <f t="shared" si="242"/>
        <v>0</v>
      </c>
      <c r="AA329" s="45">
        <f t="shared" si="242"/>
        <v>0</v>
      </c>
      <c r="AB329" s="45">
        <f t="shared" si="242"/>
        <v>0</v>
      </c>
      <c r="AC329" s="28">
        <f t="shared" si="210"/>
        <v>88</v>
      </c>
      <c r="AD329" s="29">
        <f t="shared" si="211"/>
        <v>0</v>
      </c>
      <c r="AE329" s="2" t="s">
        <v>339</v>
      </c>
      <c r="AF329" s="30" t="str">
        <f t="shared" si="206"/>
        <v>3X-07</v>
      </c>
      <c r="AG329" s="31">
        <f t="shared" si="207"/>
        <v>88</v>
      </c>
      <c r="AH329" s="27">
        <f t="shared" si="212"/>
        <v>0</v>
      </c>
      <c r="AI329" s="27">
        <f t="shared" si="213"/>
        <v>0</v>
      </c>
      <c r="AJ329" s="27">
        <f t="shared" si="214"/>
        <v>51</v>
      </c>
      <c r="AK329" s="27">
        <f t="shared" si="215"/>
        <v>20</v>
      </c>
      <c r="AL329" s="27">
        <f t="shared" si="222"/>
        <v>0</v>
      </c>
      <c r="AM329" s="27">
        <f t="shared" si="216"/>
        <v>17</v>
      </c>
      <c r="AN329" s="27">
        <f t="shared" si="217"/>
        <v>0</v>
      </c>
      <c r="AO329" s="27">
        <f t="shared" si="223"/>
        <v>0</v>
      </c>
      <c r="AP329" s="28">
        <f t="shared" si="224"/>
        <v>88</v>
      </c>
      <c r="AQ329" s="32">
        <f t="shared" si="218"/>
        <v>0</v>
      </c>
      <c r="AR329" s="33"/>
      <c r="AS329" s="2" t="str">
        <f t="shared" si="228"/>
        <v>WHITE - PACKERS</v>
      </c>
    </row>
    <row r="330" spans="1:45" x14ac:dyDescent="0.25">
      <c r="A330" s="35" t="s">
        <v>52</v>
      </c>
      <c r="B330" s="39">
        <f>SUM(B320:B329)</f>
        <v>2909</v>
      </c>
      <c r="C330" s="39">
        <f t="shared" ref="C330:AC330" si="243">SUM(C320:C329)</f>
        <v>22</v>
      </c>
      <c r="D330" s="39">
        <f t="shared" si="243"/>
        <v>44</v>
      </c>
      <c r="E330" s="39">
        <f t="shared" si="243"/>
        <v>781</v>
      </c>
      <c r="F330" s="39">
        <f t="shared" si="243"/>
        <v>195</v>
      </c>
      <c r="G330" s="39">
        <f t="shared" si="243"/>
        <v>0</v>
      </c>
      <c r="H330" s="39">
        <f t="shared" si="243"/>
        <v>183</v>
      </c>
      <c r="I330" s="39">
        <f t="shared" si="243"/>
        <v>147</v>
      </c>
      <c r="J330" s="39">
        <f t="shared" si="243"/>
        <v>0</v>
      </c>
      <c r="K330" s="39">
        <f t="shared" si="243"/>
        <v>8</v>
      </c>
      <c r="L330" s="39">
        <f t="shared" ref="L330:N330" si="244">SUM(L320:L329)</f>
        <v>8</v>
      </c>
      <c r="M330" s="39">
        <f t="shared" si="244"/>
        <v>0</v>
      </c>
      <c r="N330" s="39">
        <f t="shared" si="244"/>
        <v>0</v>
      </c>
      <c r="O330" s="39">
        <f t="shared" si="243"/>
        <v>29</v>
      </c>
      <c r="P330" s="39">
        <f t="shared" si="243"/>
        <v>1492</v>
      </c>
      <c r="Q330" s="39">
        <f t="shared" si="243"/>
        <v>0</v>
      </c>
      <c r="R330" s="39">
        <f t="shared" si="243"/>
        <v>0</v>
      </c>
      <c r="S330" s="39">
        <f t="shared" si="243"/>
        <v>0</v>
      </c>
      <c r="T330" s="39">
        <f t="shared" si="243"/>
        <v>0</v>
      </c>
      <c r="U330" s="39">
        <f t="shared" si="243"/>
        <v>0</v>
      </c>
      <c r="V330" s="39">
        <f t="shared" si="243"/>
        <v>0</v>
      </c>
      <c r="W330" s="39">
        <f t="shared" si="243"/>
        <v>0</v>
      </c>
      <c r="X330" s="39">
        <f t="shared" si="243"/>
        <v>0</v>
      </c>
      <c r="Y330" s="39">
        <f t="shared" si="243"/>
        <v>0</v>
      </c>
      <c r="Z330" s="39">
        <f t="shared" si="243"/>
        <v>0</v>
      </c>
      <c r="AA330" s="39">
        <f t="shared" si="243"/>
        <v>0</v>
      </c>
      <c r="AB330" s="39">
        <f t="shared" si="243"/>
        <v>0</v>
      </c>
      <c r="AC330" s="39">
        <f t="shared" si="243"/>
        <v>2909</v>
      </c>
      <c r="AD330" s="31">
        <f>SUM(AD320:AD329)</f>
        <v>0</v>
      </c>
      <c r="AE330" s="2" t="s">
        <v>340</v>
      </c>
      <c r="AF330" s="30" t="s">
        <v>52</v>
      </c>
      <c r="AG330" s="39">
        <f>SUM(AG320:AG329)</f>
        <v>2909</v>
      </c>
      <c r="AH330" s="39">
        <f t="shared" ref="AH330:AP330" si="245">SUM(AH320:AH329)</f>
        <v>22</v>
      </c>
      <c r="AI330" s="39">
        <f t="shared" si="245"/>
        <v>44</v>
      </c>
      <c r="AJ330" s="39">
        <f t="shared" si="245"/>
        <v>781</v>
      </c>
      <c r="AK330" s="39">
        <f t="shared" si="245"/>
        <v>533</v>
      </c>
      <c r="AL330" s="39">
        <f t="shared" si="245"/>
        <v>29</v>
      </c>
      <c r="AM330" s="39">
        <f t="shared" si="245"/>
        <v>1492</v>
      </c>
      <c r="AN330" s="39">
        <f t="shared" si="245"/>
        <v>0</v>
      </c>
      <c r="AO330" s="39">
        <f t="shared" si="245"/>
        <v>0</v>
      </c>
      <c r="AP330" s="39">
        <f t="shared" si="245"/>
        <v>2901</v>
      </c>
      <c r="AQ330" s="31">
        <f>SUM(AQ320:AQ329)</f>
        <v>8</v>
      </c>
      <c r="AR330" s="40"/>
      <c r="AS330" s="2" t="str">
        <f t="shared" si="228"/>
        <v>WHITE - CHIEFS</v>
      </c>
    </row>
    <row r="331" spans="1:45" x14ac:dyDescent="0.25">
      <c r="B331" s="2" t="s">
        <v>73</v>
      </c>
      <c r="C331" s="34">
        <f t="shared" ref="C331:AC331" si="246">C330/$AC$330</f>
        <v>7.5627363355104844E-3</v>
      </c>
      <c r="D331" s="34">
        <f t="shared" si="246"/>
        <v>1.5125472671020969E-2</v>
      </c>
      <c r="E331" s="34">
        <f t="shared" si="246"/>
        <v>0.26847713991062222</v>
      </c>
      <c r="F331" s="34">
        <f t="shared" si="246"/>
        <v>6.7033344792024746E-2</v>
      </c>
      <c r="G331" s="34">
        <f t="shared" si="246"/>
        <v>0</v>
      </c>
      <c r="H331" s="34">
        <f t="shared" si="246"/>
        <v>6.2908215881746304E-2</v>
      </c>
      <c r="I331" s="34">
        <f t="shared" si="246"/>
        <v>5.0532829150910966E-2</v>
      </c>
      <c r="J331" s="34">
        <f t="shared" si="246"/>
        <v>0</v>
      </c>
      <c r="K331" s="34">
        <f t="shared" si="246"/>
        <v>2.7500859401856309E-3</v>
      </c>
      <c r="L331" s="34">
        <f t="shared" si="246"/>
        <v>2.7500859401856309E-3</v>
      </c>
      <c r="M331" s="34">
        <f t="shared" si="246"/>
        <v>0</v>
      </c>
      <c r="N331" s="34">
        <f t="shared" si="246"/>
        <v>0</v>
      </c>
      <c r="O331" s="34">
        <f t="shared" si="246"/>
        <v>9.9690615331729116E-3</v>
      </c>
      <c r="P331" s="34">
        <f t="shared" si="246"/>
        <v>0.51289102784462015</v>
      </c>
      <c r="Q331" s="34">
        <f t="shared" si="246"/>
        <v>0</v>
      </c>
      <c r="R331" s="34">
        <f t="shared" si="246"/>
        <v>0</v>
      </c>
      <c r="S331" s="34">
        <f t="shared" si="246"/>
        <v>0</v>
      </c>
      <c r="T331" s="34">
        <f t="shared" si="246"/>
        <v>0</v>
      </c>
      <c r="U331" s="34">
        <f t="shared" si="246"/>
        <v>0</v>
      </c>
      <c r="V331" s="34">
        <f t="shared" si="246"/>
        <v>0</v>
      </c>
      <c r="W331" s="34">
        <f t="shared" si="246"/>
        <v>0</v>
      </c>
      <c r="X331" s="34">
        <f t="shared" si="246"/>
        <v>0</v>
      </c>
      <c r="Y331" s="34">
        <f t="shared" si="246"/>
        <v>0</v>
      </c>
      <c r="Z331" s="34">
        <f t="shared" si="246"/>
        <v>0</v>
      </c>
      <c r="AA331" s="34">
        <f t="shared" si="246"/>
        <v>0</v>
      </c>
      <c r="AB331" s="34">
        <f t="shared" si="246"/>
        <v>0</v>
      </c>
      <c r="AC331" s="34">
        <f t="shared" si="246"/>
        <v>1</v>
      </c>
      <c r="AE331" s="2" t="s">
        <v>341</v>
      </c>
      <c r="AG331" s="2" t="s">
        <v>73</v>
      </c>
      <c r="AH331" s="34">
        <f>AH330/$AP$330</f>
        <v>7.5835918648741816E-3</v>
      </c>
      <c r="AI331" s="34">
        <f t="shared" ref="AI331:AP331" si="247">AI330/$AP$330</f>
        <v>1.5167183729748363E-2</v>
      </c>
      <c r="AJ331" s="34">
        <f t="shared" si="247"/>
        <v>0.26921751120303344</v>
      </c>
      <c r="AK331" s="34">
        <f t="shared" si="247"/>
        <v>0.18372974836263359</v>
      </c>
      <c r="AL331" s="34">
        <f t="shared" si="247"/>
        <v>9.9965529127886942E-3</v>
      </c>
      <c r="AM331" s="34">
        <f t="shared" si="247"/>
        <v>0.5143054119269217</v>
      </c>
      <c r="AN331" s="34">
        <f t="shared" si="247"/>
        <v>0</v>
      </c>
      <c r="AO331" s="34">
        <f t="shared" si="247"/>
        <v>0</v>
      </c>
      <c r="AP331" s="34">
        <f t="shared" si="247"/>
        <v>1</v>
      </c>
      <c r="AS331" s="2" t="str">
        <f t="shared" si="228"/>
        <v>WHITE - RAMS</v>
      </c>
    </row>
    <row r="332" spans="1:45" s="43" customFormat="1" x14ac:dyDescent="0.25">
      <c r="B332" s="43" t="s">
        <v>74</v>
      </c>
      <c r="C332" s="43">
        <f>C330*$B$6</f>
        <v>0</v>
      </c>
      <c r="D332" s="43">
        <f t="shared" ref="D332:AC332" si="248">D330*$B$6</f>
        <v>0</v>
      </c>
      <c r="E332" s="43">
        <f t="shared" si="248"/>
        <v>0</v>
      </c>
      <c r="F332" s="43">
        <f t="shared" si="248"/>
        <v>0</v>
      </c>
      <c r="G332" s="43">
        <f t="shared" si="248"/>
        <v>0</v>
      </c>
      <c r="H332" s="43">
        <f t="shared" si="248"/>
        <v>0</v>
      </c>
      <c r="I332" s="43">
        <f t="shared" si="248"/>
        <v>0</v>
      </c>
      <c r="J332" s="43">
        <f t="shared" si="248"/>
        <v>0</v>
      </c>
      <c r="K332" s="43">
        <f t="shared" si="248"/>
        <v>0</v>
      </c>
      <c r="L332" s="43">
        <f t="shared" ref="L332:N332" si="249">L330*$B$6</f>
        <v>0</v>
      </c>
      <c r="M332" s="43">
        <f t="shared" si="249"/>
        <v>0</v>
      </c>
      <c r="N332" s="43">
        <f t="shared" si="249"/>
        <v>0</v>
      </c>
      <c r="O332" s="43">
        <f t="shared" si="248"/>
        <v>0</v>
      </c>
      <c r="P332" s="43">
        <f t="shared" si="248"/>
        <v>0</v>
      </c>
      <c r="Q332" s="43">
        <f t="shared" si="248"/>
        <v>0</v>
      </c>
      <c r="R332" s="43">
        <f t="shared" si="248"/>
        <v>0</v>
      </c>
      <c r="S332" s="43">
        <f t="shared" si="248"/>
        <v>0</v>
      </c>
      <c r="T332" s="43">
        <f t="shared" si="248"/>
        <v>0</v>
      </c>
      <c r="U332" s="43">
        <f t="shared" si="248"/>
        <v>0</v>
      </c>
      <c r="V332" s="43">
        <f t="shared" si="248"/>
        <v>0</v>
      </c>
      <c r="W332" s="43">
        <f t="shared" si="248"/>
        <v>0</v>
      </c>
      <c r="X332" s="43">
        <f t="shared" si="248"/>
        <v>0</v>
      </c>
      <c r="Y332" s="43">
        <f t="shared" si="248"/>
        <v>0</v>
      </c>
      <c r="Z332" s="43">
        <f t="shared" si="248"/>
        <v>0</v>
      </c>
      <c r="AA332" s="43">
        <f t="shared" si="248"/>
        <v>0</v>
      </c>
      <c r="AB332" s="43">
        <f t="shared" si="248"/>
        <v>0</v>
      </c>
      <c r="AC332" s="43">
        <f t="shared" si="248"/>
        <v>0</v>
      </c>
      <c r="AE332" s="43" t="s">
        <v>342</v>
      </c>
      <c r="AF332" s="44"/>
      <c r="AG332" s="43" t="s">
        <v>74</v>
      </c>
      <c r="AH332" s="43">
        <f>AH330*$B$6</f>
        <v>0</v>
      </c>
      <c r="AI332" s="43">
        <f t="shared" ref="AI332:AP332" si="250">AI330*$B$6</f>
        <v>0</v>
      </c>
      <c r="AJ332" s="43">
        <f t="shared" si="250"/>
        <v>0</v>
      </c>
      <c r="AK332" s="43">
        <f t="shared" si="250"/>
        <v>0</v>
      </c>
      <c r="AL332" s="43">
        <f t="shared" si="250"/>
        <v>0</v>
      </c>
      <c r="AM332" s="43">
        <f t="shared" si="250"/>
        <v>0</v>
      </c>
      <c r="AN332" s="43">
        <f t="shared" si="250"/>
        <v>0</v>
      </c>
      <c r="AO332" s="43">
        <f t="shared" si="250"/>
        <v>0</v>
      </c>
      <c r="AP332" s="43">
        <f t="shared" si="250"/>
        <v>0</v>
      </c>
      <c r="AS332" s="2" t="str">
        <f t="shared" si="228"/>
        <v>WHITE - STEELERS</v>
      </c>
    </row>
    <row r="333" spans="1:45" x14ac:dyDescent="0.25">
      <c r="B333" s="2" t="s">
        <v>75</v>
      </c>
      <c r="C333" s="2" t="e">
        <f t="shared" ref="C333:AC333" si="251">C332/$AC$332</f>
        <v>#DIV/0!</v>
      </c>
      <c r="D333" s="2" t="e">
        <f t="shared" si="251"/>
        <v>#DIV/0!</v>
      </c>
      <c r="E333" s="2" t="e">
        <f t="shared" si="251"/>
        <v>#DIV/0!</v>
      </c>
      <c r="F333" s="2" t="e">
        <f t="shared" si="251"/>
        <v>#DIV/0!</v>
      </c>
      <c r="G333" s="2" t="e">
        <f t="shared" si="251"/>
        <v>#DIV/0!</v>
      </c>
      <c r="H333" s="2" t="e">
        <f t="shared" si="251"/>
        <v>#DIV/0!</v>
      </c>
      <c r="I333" s="2" t="e">
        <f t="shared" si="251"/>
        <v>#DIV/0!</v>
      </c>
      <c r="J333" s="2" t="e">
        <f t="shared" si="251"/>
        <v>#DIV/0!</v>
      </c>
      <c r="K333" s="2" t="e">
        <f t="shared" si="251"/>
        <v>#DIV/0!</v>
      </c>
      <c r="L333" s="2" t="e">
        <f t="shared" si="251"/>
        <v>#DIV/0!</v>
      </c>
      <c r="M333" s="2" t="e">
        <f t="shared" si="251"/>
        <v>#DIV/0!</v>
      </c>
      <c r="N333" s="2" t="e">
        <f t="shared" si="251"/>
        <v>#DIV/0!</v>
      </c>
      <c r="O333" s="2" t="e">
        <f t="shared" si="251"/>
        <v>#DIV/0!</v>
      </c>
      <c r="P333" s="2" t="e">
        <f t="shared" si="251"/>
        <v>#DIV/0!</v>
      </c>
      <c r="Q333" s="2" t="e">
        <f t="shared" si="251"/>
        <v>#DIV/0!</v>
      </c>
      <c r="R333" s="2" t="e">
        <f t="shared" si="251"/>
        <v>#DIV/0!</v>
      </c>
      <c r="S333" s="2" t="e">
        <f t="shared" si="251"/>
        <v>#DIV/0!</v>
      </c>
      <c r="T333" s="2" t="e">
        <f t="shared" si="251"/>
        <v>#DIV/0!</v>
      </c>
      <c r="U333" s="2" t="e">
        <f t="shared" si="251"/>
        <v>#DIV/0!</v>
      </c>
      <c r="V333" s="2" t="e">
        <f t="shared" si="251"/>
        <v>#DIV/0!</v>
      </c>
      <c r="W333" s="2" t="e">
        <f t="shared" si="251"/>
        <v>#DIV/0!</v>
      </c>
      <c r="X333" s="2" t="e">
        <f t="shared" si="251"/>
        <v>#DIV/0!</v>
      </c>
      <c r="Y333" s="2" t="e">
        <f t="shared" si="251"/>
        <v>#DIV/0!</v>
      </c>
      <c r="Z333" s="2" t="e">
        <f t="shared" si="251"/>
        <v>#DIV/0!</v>
      </c>
      <c r="AA333" s="2" t="e">
        <f t="shared" si="251"/>
        <v>#DIV/0!</v>
      </c>
      <c r="AB333" s="2" t="e">
        <f t="shared" si="251"/>
        <v>#DIV/0!</v>
      </c>
      <c r="AC333" s="2" t="e">
        <f t="shared" si="251"/>
        <v>#DIV/0!</v>
      </c>
      <c r="AE333" s="2" t="s">
        <v>343</v>
      </c>
      <c r="AG333" s="2" t="s">
        <v>75</v>
      </c>
      <c r="AH333" s="34" t="e">
        <f>AH332/$AP$332</f>
        <v>#DIV/0!</v>
      </c>
      <c r="AI333" s="34" t="e">
        <f t="shared" ref="AI333:AP333" si="252">AI332/$AP$332</f>
        <v>#DIV/0!</v>
      </c>
      <c r="AJ333" s="34" t="e">
        <f t="shared" si="252"/>
        <v>#DIV/0!</v>
      </c>
      <c r="AK333" s="34" t="e">
        <f t="shared" si="252"/>
        <v>#DIV/0!</v>
      </c>
      <c r="AL333" s="34" t="e">
        <f t="shared" si="252"/>
        <v>#DIV/0!</v>
      </c>
      <c r="AM333" s="34" t="e">
        <f t="shared" si="252"/>
        <v>#DIV/0!</v>
      </c>
      <c r="AN333" s="34" t="e">
        <f t="shared" si="252"/>
        <v>#DIV/0!</v>
      </c>
      <c r="AO333" s="34" t="e">
        <f t="shared" si="252"/>
        <v>#DIV/0!</v>
      </c>
      <c r="AP333" s="34" t="e">
        <f t="shared" si="252"/>
        <v>#DIV/0!</v>
      </c>
      <c r="AS333" s="2" t="str">
        <f t="shared" si="228"/>
        <v>WHITE - 49ERS</v>
      </c>
    </row>
    <row r="334" spans="1:45" x14ac:dyDescent="0.25">
      <c r="AE334" s="2" t="s">
        <v>344</v>
      </c>
      <c r="AS334" s="2" t="str">
        <f t="shared" si="228"/>
        <v>WHITE - SEAHAWKS</v>
      </c>
    </row>
    <row r="335" spans="1:45" x14ac:dyDescent="0.25">
      <c r="AE335" s="2" t="s">
        <v>345</v>
      </c>
      <c r="AS335" s="2" t="str">
        <f t="shared" si="228"/>
        <v>WHITE - RAVENS</v>
      </c>
    </row>
    <row r="336" spans="1:45" x14ac:dyDescent="0.25">
      <c r="AE336" s="2" t="s">
        <v>346</v>
      </c>
      <c r="AS336" s="2" t="str">
        <f t="shared" si="228"/>
        <v>WHITE - CHARGERS</v>
      </c>
    </row>
    <row r="337" spans="31:45" x14ac:dyDescent="0.25">
      <c r="AE337" s="2" t="s">
        <v>347</v>
      </c>
      <c r="AS337" s="2" t="str">
        <f t="shared" si="228"/>
        <v>WHITE - FALCONS</v>
      </c>
    </row>
    <row r="338" spans="31:45" x14ac:dyDescent="0.25">
      <c r="AE338" s="2" t="s">
        <v>348</v>
      </c>
      <c r="AS338" s="2" t="str">
        <f t="shared" si="228"/>
        <v>WHITE - PANTHERS</v>
      </c>
    </row>
    <row r="339" spans="31:45" x14ac:dyDescent="0.25">
      <c r="AE339" s="2" t="s">
        <v>349</v>
      </c>
      <c r="AS339" s="2" t="str">
        <f t="shared" si="228"/>
        <v>WHITE - JAGUARS</v>
      </c>
    </row>
    <row r="340" spans="31:45" x14ac:dyDescent="0.25">
      <c r="AE340" s="2" t="s">
        <v>350</v>
      </c>
      <c r="AS340" s="2" t="str">
        <f t="shared" si="228"/>
        <v>WHITE - SAINTS</v>
      </c>
    </row>
    <row r="341" spans="31:45" x14ac:dyDescent="0.25">
      <c r="AE341" s="2" t="s">
        <v>351</v>
      </c>
      <c r="AS341" s="2" t="str">
        <f t="shared" si="228"/>
        <v>WHITE - BUCCANEERS</v>
      </c>
    </row>
    <row r="342" spans="31:45" x14ac:dyDescent="0.25">
      <c r="AE342" s="2" t="s">
        <v>352</v>
      </c>
      <c r="AS342" s="2" t="str">
        <f t="shared" si="228"/>
        <v>WHITE - JETS</v>
      </c>
    </row>
  </sheetData>
  <autoFilter ref="AE13:BB317" xr:uid="{2386333D-385B-E943-9296-9FA30A97C366}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BC3A1-91DE-A742-98AB-58E89E70DF40}">
  <sheetPr>
    <tabColor theme="5" tint="0.79998168889431442"/>
  </sheetPr>
  <dimension ref="A1:BB342"/>
  <sheetViews>
    <sheetView topLeftCell="A10" zoomScaleNormal="100" workbookViewId="0">
      <selection activeCell="AU14" sqref="AU14:BA308"/>
    </sheetView>
  </sheetViews>
  <sheetFormatPr defaultColWidth="9.140625" defaultRowHeight="12" outlineLevelCol="1" x14ac:dyDescent="0.25"/>
  <cols>
    <col min="1" max="1" width="17.85546875" style="2" bestFit="1" customWidth="1"/>
    <col min="2" max="2" width="18.42578125" style="2" bestFit="1" customWidth="1"/>
    <col min="3" max="4" width="8.7109375" style="2" customWidth="1"/>
    <col min="5" max="15" width="6.85546875" style="2" customWidth="1"/>
    <col min="16" max="16" width="6.42578125" style="2" customWidth="1"/>
    <col min="17" max="17" width="7.7109375" style="2" hidden="1" customWidth="1"/>
    <col min="18" max="18" width="6.42578125" style="2" hidden="1" customWidth="1"/>
    <col min="19" max="19" width="7" style="2" hidden="1" customWidth="1"/>
    <col min="20" max="22" width="6.42578125" style="2" hidden="1" customWidth="1"/>
    <col min="23" max="23" width="7.140625" style="2" hidden="1" customWidth="1"/>
    <col min="24" max="28" width="6.42578125" style="2" hidden="1" customWidth="1"/>
    <col min="29" max="29" width="6.42578125" style="2" customWidth="1"/>
    <col min="30" max="30" width="8.140625" style="2" customWidth="1"/>
    <col min="31" max="31" width="14.28515625" style="2" customWidth="1"/>
    <col min="32" max="32" width="16.85546875" style="3" hidden="1" customWidth="1" outlineLevel="1"/>
    <col min="33" max="33" width="18.42578125" style="2" hidden="1" customWidth="1" outlineLevel="1"/>
    <col min="34" max="36" width="8.42578125" style="2" hidden="1" customWidth="1" outlineLevel="1"/>
    <col min="37" max="37" width="6.7109375" style="2" hidden="1" customWidth="1" outlineLevel="1"/>
    <col min="38" max="38" width="8.140625" style="2" hidden="1" customWidth="1" outlineLevel="1"/>
    <col min="39" max="42" width="6.42578125" style="2" hidden="1" customWidth="1" outlineLevel="1"/>
    <col min="43" max="44" width="8.140625" style="2" hidden="1" customWidth="1" outlineLevel="1"/>
    <col min="45" max="45" width="9.140625" style="2" collapsed="1"/>
    <col min="46" max="16384" width="9.140625" style="2"/>
  </cols>
  <sheetData>
    <row r="1" spans="1:54" x14ac:dyDescent="0.25">
      <c r="A1" s="1" t="s">
        <v>0</v>
      </c>
    </row>
    <row r="2" spans="1:54" x14ac:dyDescent="0.25">
      <c r="AT2" s="34"/>
    </row>
    <row r="3" spans="1:54" x14ac:dyDescent="0.25">
      <c r="A3" s="4" t="s">
        <v>1</v>
      </c>
      <c r="B3" s="5" t="s">
        <v>78</v>
      </c>
      <c r="AT3" s="34"/>
    </row>
    <row r="4" spans="1:54" x14ac:dyDescent="0.25">
      <c r="A4" s="4" t="s">
        <v>2</v>
      </c>
      <c r="B4" s="5" t="s">
        <v>83</v>
      </c>
      <c r="AT4" s="34"/>
    </row>
    <row r="5" spans="1:54" x14ac:dyDescent="0.25">
      <c r="A5" s="4" t="s">
        <v>3</v>
      </c>
      <c r="B5" s="5" t="s">
        <v>82</v>
      </c>
      <c r="AT5" s="34"/>
    </row>
    <row r="6" spans="1:54" x14ac:dyDescent="0.25">
      <c r="A6" s="4"/>
      <c r="B6" s="6"/>
      <c r="AT6" s="34"/>
    </row>
    <row r="7" spans="1:54" x14ac:dyDescent="0.25">
      <c r="A7" s="4"/>
      <c r="B7" s="7"/>
      <c r="AT7" s="34"/>
    </row>
    <row r="8" spans="1:54" x14ac:dyDescent="0.25">
      <c r="A8" s="4"/>
      <c r="B8" s="5"/>
      <c r="AT8" s="34"/>
    </row>
    <row r="9" spans="1:54" x14ac:dyDescent="0.25">
      <c r="A9" s="4"/>
      <c r="B9" s="5"/>
      <c r="AT9" s="5"/>
    </row>
    <row r="10" spans="1:54" s="4" customFormat="1" ht="45" x14ac:dyDescent="0.2">
      <c r="B10" s="8">
        <v>200</v>
      </c>
      <c r="C10" s="9" t="s">
        <v>4</v>
      </c>
      <c r="D10" s="9" t="s">
        <v>4</v>
      </c>
      <c r="E10" s="9" t="s">
        <v>5</v>
      </c>
      <c r="F10" s="9" t="s">
        <v>5</v>
      </c>
      <c r="G10" s="9" t="s">
        <v>5</v>
      </c>
      <c r="H10" s="9" t="s">
        <v>5</v>
      </c>
      <c r="I10" s="9" t="s">
        <v>5</v>
      </c>
      <c r="J10" s="9" t="s">
        <v>5</v>
      </c>
      <c r="K10" s="9" t="s">
        <v>5</v>
      </c>
      <c r="L10" s="9" t="s">
        <v>6</v>
      </c>
      <c r="M10" s="9" t="s">
        <v>5</v>
      </c>
      <c r="N10" s="9" t="s">
        <v>5</v>
      </c>
      <c r="O10" s="9" t="s">
        <v>6</v>
      </c>
      <c r="P10" s="9" t="s">
        <v>7</v>
      </c>
      <c r="Q10" s="9" t="s">
        <v>8</v>
      </c>
      <c r="R10" s="9" t="s">
        <v>9</v>
      </c>
      <c r="S10" s="9" t="s">
        <v>10</v>
      </c>
      <c r="T10" s="9" t="s">
        <v>11</v>
      </c>
      <c r="U10" s="9" t="s">
        <v>12</v>
      </c>
      <c r="V10" s="9" t="s">
        <v>13</v>
      </c>
      <c r="W10" s="9" t="s">
        <v>14</v>
      </c>
      <c r="X10" s="9" t="s">
        <v>15</v>
      </c>
      <c r="Y10" s="9" t="s">
        <v>16</v>
      </c>
      <c r="Z10" s="9" t="s">
        <v>17</v>
      </c>
      <c r="AA10" s="9" t="s">
        <v>18</v>
      </c>
      <c r="AB10" s="9" t="s">
        <v>19</v>
      </c>
      <c r="AF10" s="10"/>
      <c r="AH10" s="9" t="s">
        <v>4</v>
      </c>
      <c r="AI10" s="9" t="s">
        <v>4</v>
      </c>
      <c r="AJ10" s="9" t="s">
        <v>4</v>
      </c>
      <c r="AK10" s="9" t="s">
        <v>5</v>
      </c>
      <c r="AL10" s="9" t="s">
        <v>5</v>
      </c>
      <c r="AM10" s="9" t="s">
        <v>7</v>
      </c>
      <c r="AN10" s="9" t="s">
        <v>15</v>
      </c>
      <c r="AO10" s="9" t="s">
        <v>19</v>
      </c>
      <c r="AT10" s="11"/>
    </row>
    <row r="11" spans="1:54" s="4" customFormat="1" ht="33.75" customHeight="1" x14ac:dyDescent="0.25">
      <c r="A11" s="12" t="str">
        <f>$B$4</f>
        <v>NFL SS T-SHIRT</v>
      </c>
      <c r="B11" s="13" t="s">
        <v>183</v>
      </c>
      <c r="C11" s="14" t="s">
        <v>20</v>
      </c>
      <c r="D11" s="14" t="s">
        <v>21</v>
      </c>
      <c r="E11" s="14" t="s">
        <v>91</v>
      </c>
      <c r="F11" s="14" t="s">
        <v>92</v>
      </c>
      <c r="G11" s="14" t="s">
        <v>93</v>
      </c>
      <c r="H11" s="14" t="s">
        <v>97</v>
      </c>
      <c r="I11" s="14" t="s">
        <v>98</v>
      </c>
      <c r="J11" s="14" t="s">
        <v>99</v>
      </c>
      <c r="K11" s="14" t="s">
        <v>100</v>
      </c>
      <c r="L11" s="14" t="s">
        <v>101</v>
      </c>
      <c r="M11" s="14" t="s">
        <v>102</v>
      </c>
      <c r="N11" s="14" t="s">
        <v>103</v>
      </c>
      <c r="O11" s="14" t="s">
        <v>23</v>
      </c>
      <c r="P11" s="15" t="s">
        <v>24</v>
      </c>
      <c r="Q11" s="15" t="s">
        <v>25</v>
      </c>
      <c r="R11" s="15" t="s">
        <v>26</v>
      </c>
      <c r="S11" s="15" t="s">
        <v>27</v>
      </c>
      <c r="T11" s="15" t="s">
        <v>28</v>
      </c>
      <c r="U11" s="15" t="s">
        <v>29</v>
      </c>
      <c r="V11" s="15" t="s">
        <v>30</v>
      </c>
      <c r="W11" s="15" t="s">
        <v>31</v>
      </c>
      <c r="X11" s="16" t="s">
        <v>32</v>
      </c>
      <c r="Y11" s="16" t="s">
        <v>33</v>
      </c>
      <c r="Z11" s="16" t="s">
        <v>34</v>
      </c>
      <c r="AA11" s="16" t="s">
        <v>35</v>
      </c>
      <c r="AB11" s="17" t="s">
        <v>36</v>
      </c>
      <c r="AC11" s="18" t="s">
        <v>37</v>
      </c>
      <c r="AD11" s="19" t="s">
        <v>38</v>
      </c>
      <c r="AF11" s="20" t="str">
        <f t="shared" ref="AF11:AF21" si="0">A11</f>
        <v>NFL SS T-SHIRT</v>
      </c>
      <c r="AG11" s="13" t="str">
        <f t="shared" ref="AG11:AG21" si="1">B11</f>
        <v xml:space="preserve">ASH HEATHER GREY - BILLS	</v>
      </c>
      <c r="AH11" s="21" t="s">
        <v>20</v>
      </c>
      <c r="AI11" s="21" t="s">
        <v>21</v>
      </c>
      <c r="AJ11" s="21" t="s">
        <v>22</v>
      </c>
      <c r="AK11" s="21" t="s">
        <v>39</v>
      </c>
      <c r="AL11" s="14" t="s">
        <v>23</v>
      </c>
      <c r="AM11" s="22" t="s">
        <v>40</v>
      </c>
      <c r="AN11" s="23" t="s">
        <v>41</v>
      </c>
      <c r="AO11" s="24" t="s">
        <v>42</v>
      </c>
      <c r="AP11" s="18" t="s">
        <v>37</v>
      </c>
      <c r="AQ11" s="19" t="s">
        <v>38</v>
      </c>
      <c r="AT11" s="10"/>
    </row>
    <row r="12" spans="1:54" x14ac:dyDescent="0.25">
      <c r="A12" s="25" t="s">
        <v>271</v>
      </c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8">
        <f t="shared" ref="AC12:AC21" si="2">SUM(C12:AB12)</f>
        <v>0</v>
      </c>
      <c r="AD12" s="29">
        <f t="shared" ref="AD12:AD21" si="3">B12-AC12</f>
        <v>0</v>
      </c>
      <c r="AF12" s="30" t="str">
        <f t="shared" si="0"/>
        <v>C-0425-KT-6312-BIL</v>
      </c>
      <c r="AG12" s="31">
        <f t="shared" si="1"/>
        <v>0</v>
      </c>
      <c r="AH12" s="27">
        <f t="shared" ref="AH12:AH21" si="4">C12</f>
        <v>0</v>
      </c>
      <c r="AI12" s="27">
        <f t="shared" ref="AI12:AI21" si="5">D12</f>
        <v>0</v>
      </c>
      <c r="AJ12" s="27">
        <f t="shared" ref="AJ12:AJ21" si="6">E12</f>
        <v>0</v>
      </c>
      <c r="AK12" s="27">
        <f t="shared" ref="AK12:AK21" si="7">SUM(F12:K12)</f>
        <v>0</v>
      </c>
      <c r="AL12" s="27">
        <f t="shared" ref="AL12:AL21" si="8">L12</f>
        <v>0</v>
      </c>
      <c r="AM12" s="27">
        <f t="shared" ref="AM12:AM21" si="9">SUM(P12:W12)</f>
        <v>0</v>
      </c>
      <c r="AN12" s="27">
        <f t="shared" ref="AN12:AN21" si="10">SUM(X12:AA12)</f>
        <v>0</v>
      </c>
      <c r="AO12" s="27">
        <f>AB12</f>
        <v>0</v>
      </c>
      <c r="AP12" s="28">
        <f>SUM(AH12:AO12)</f>
        <v>0</v>
      </c>
      <c r="AQ12" s="32">
        <f t="shared" ref="AQ12:AQ21" si="11">AG12-AP12</f>
        <v>0</v>
      </c>
      <c r="AR12" s="33"/>
      <c r="AT12" s="34"/>
      <c r="AU12" s="34"/>
    </row>
    <row r="13" spans="1:54" x14ac:dyDescent="0.25">
      <c r="A13" s="35" t="s">
        <v>43</v>
      </c>
      <c r="B13" s="31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8">
        <f t="shared" si="2"/>
        <v>0</v>
      </c>
      <c r="AD13" s="29">
        <f t="shared" si="3"/>
        <v>0</v>
      </c>
      <c r="AF13" s="30" t="str">
        <f t="shared" si="0"/>
        <v>OS-00</v>
      </c>
      <c r="AG13" s="31">
        <f t="shared" si="1"/>
        <v>0</v>
      </c>
      <c r="AH13" s="27">
        <f t="shared" si="4"/>
        <v>0</v>
      </c>
      <c r="AI13" s="27">
        <f t="shared" si="5"/>
        <v>0</v>
      </c>
      <c r="AJ13" s="27">
        <f t="shared" si="6"/>
        <v>0</v>
      </c>
      <c r="AK13" s="27">
        <f t="shared" ref="AK13:AK22" si="12">SUM(F13:K13)</f>
        <v>0</v>
      </c>
      <c r="AL13" s="27">
        <f t="shared" si="8"/>
        <v>0</v>
      </c>
      <c r="AM13" s="27">
        <f t="shared" ref="AM13:AM22" si="13">SUM(P13:W13)</f>
        <v>0</v>
      </c>
      <c r="AN13" s="27">
        <f t="shared" ref="AN13:AN22" si="14">SUM(X13:AA13)</f>
        <v>0</v>
      </c>
      <c r="AO13" s="27">
        <f t="shared" ref="AO13:AO21" si="15">AB13</f>
        <v>0</v>
      </c>
      <c r="AP13" s="28">
        <f t="shared" ref="AP13:AP21" si="16">SUM(AH13:AO13)</f>
        <v>0</v>
      </c>
      <c r="AQ13" s="32">
        <f t="shared" si="11"/>
        <v>0</v>
      </c>
      <c r="AR13" s="33"/>
      <c r="AS13" s="2" t="str">
        <f>B11</f>
        <v xml:space="preserve">ASH HEATHER GREY - BILLS	</v>
      </c>
      <c r="AT13" s="35" t="s">
        <v>70</v>
      </c>
      <c r="AU13" s="35" t="s">
        <v>56</v>
      </c>
      <c r="AV13" s="35" t="s">
        <v>58</v>
      </c>
      <c r="AW13" s="35" t="s">
        <v>60</v>
      </c>
      <c r="AX13" s="35" t="s">
        <v>62</v>
      </c>
      <c r="AY13" s="35" t="s">
        <v>64</v>
      </c>
      <c r="AZ13" s="35" t="s">
        <v>66</v>
      </c>
      <c r="BA13" s="35" t="s">
        <v>68</v>
      </c>
    </row>
    <row r="14" spans="1:54" x14ac:dyDescent="0.25">
      <c r="A14" s="25" t="s">
        <v>44</v>
      </c>
      <c r="B14" s="31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31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8">
        <f t="shared" si="2"/>
        <v>0</v>
      </c>
      <c r="AD14" s="29">
        <f t="shared" si="3"/>
        <v>0</v>
      </c>
      <c r="AE14" s="63" t="str">
        <f>AS13</f>
        <v xml:space="preserve">ASH HEATHER GREY - BILLS	</v>
      </c>
      <c r="AF14" s="30" t="str">
        <f t="shared" si="0"/>
        <v>XXS-08</v>
      </c>
      <c r="AG14" s="31">
        <f t="shared" si="1"/>
        <v>0</v>
      </c>
      <c r="AH14" s="27">
        <f t="shared" si="4"/>
        <v>0</v>
      </c>
      <c r="AI14" s="27">
        <f t="shared" si="5"/>
        <v>0</v>
      </c>
      <c r="AJ14" s="27">
        <f t="shared" si="6"/>
        <v>0</v>
      </c>
      <c r="AK14" s="27">
        <f t="shared" si="12"/>
        <v>0</v>
      </c>
      <c r="AL14" s="27">
        <f t="shared" si="8"/>
        <v>0</v>
      </c>
      <c r="AM14" s="27">
        <f t="shared" si="13"/>
        <v>0</v>
      </c>
      <c r="AN14" s="27">
        <f t="shared" si="14"/>
        <v>0</v>
      </c>
      <c r="AO14" s="27">
        <f t="shared" si="15"/>
        <v>0</v>
      </c>
      <c r="AP14" s="28">
        <f t="shared" si="16"/>
        <v>0</v>
      </c>
      <c r="AQ14" s="32">
        <f t="shared" si="11"/>
        <v>0</v>
      </c>
      <c r="AR14" s="33"/>
      <c r="AS14" s="37" t="s">
        <v>52</v>
      </c>
      <c r="AT14" s="28">
        <f>AC14</f>
        <v>0</v>
      </c>
      <c r="AU14" s="28">
        <f>AC15</f>
        <v>12</v>
      </c>
      <c r="AV14" s="28">
        <f>AC16</f>
        <v>55</v>
      </c>
      <c r="AW14" s="28">
        <f>AC17</f>
        <v>117</v>
      </c>
      <c r="AX14" s="28">
        <f>AC18</f>
        <v>150</v>
      </c>
      <c r="AY14" s="28">
        <f>AC19</f>
        <v>105</v>
      </c>
      <c r="AZ14" s="28">
        <f>AC20</f>
        <v>58</v>
      </c>
      <c r="BA14" s="28">
        <f>AC21</f>
        <v>19</v>
      </c>
      <c r="BB14" s="39">
        <f>AC22</f>
        <v>516</v>
      </c>
    </row>
    <row r="15" spans="1:54" ht="15" x14ac:dyDescent="0.25">
      <c r="A15" s="25" t="s">
        <v>45</v>
      </c>
      <c r="B15" s="31">
        <v>12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31">
        <v>12</v>
      </c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8">
        <f t="shared" si="2"/>
        <v>12</v>
      </c>
      <c r="AD15" s="29">
        <f t="shared" si="3"/>
        <v>0</v>
      </c>
      <c r="AE15"/>
      <c r="AF15" s="30" t="str">
        <f t="shared" si="0"/>
        <v>XS-01</v>
      </c>
      <c r="AG15" s="31">
        <f t="shared" si="1"/>
        <v>12</v>
      </c>
      <c r="AH15" s="27">
        <f t="shared" si="4"/>
        <v>0</v>
      </c>
      <c r="AI15" s="27">
        <f t="shared" si="5"/>
        <v>0</v>
      </c>
      <c r="AJ15" s="27">
        <f t="shared" si="6"/>
        <v>0</v>
      </c>
      <c r="AK15" s="27">
        <f t="shared" si="12"/>
        <v>0</v>
      </c>
      <c r="AL15" s="27">
        <f t="shared" si="8"/>
        <v>0</v>
      </c>
      <c r="AM15" s="27">
        <f t="shared" si="13"/>
        <v>12</v>
      </c>
      <c r="AN15" s="27">
        <f t="shared" si="14"/>
        <v>0</v>
      </c>
      <c r="AO15" s="27">
        <f t="shared" si="15"/>
        <v>0</v>
      </c>
      <c r="AP15" s="28">
        <f t="shared" si="16"/>
        <v>12</v>
      </c>
      <c r="AQ15" s="32">
        <f t="shared" si="11"/>
        <v>0</v>
      </c>
      <c r="AR15" s="33"/>
      <c r="AS15"/>
      <c r="AT15"/>
      <c r="AU15"/>
      <c r="AV15"/>
      <c r="AW15"/>
      <c r="AX15"/>
      <c r="AY15"/>
      <c r="AZ15"/>
      <c r="BA15"/>
      <c r="BB15"/>
    </row>
    <row r="16" spans="1:54" ht="15" x14ac:dyDescent="0.25">
      <c r="A16" s="25" t="s">
        <v>46</v>
      </c>
      <c r="B16" s="31">
        <v>55</v>
      </c>
      <c r="C16" s="27"/>
      <c r="D16" s="27"/>
      <c r="E16" s="27">
        <v>5</v>
      </c>
      <c r="F16" s="27">
        <v>10</v>
      </c>
      <c r="G16" s="27"/>
      <c r="H16" s="27"/>
      <c r="I16" s="27">
        <v>2</v>
      </c>
      <c r="J16" s="27">
        <v>6</v>
      </c>
      <c r="K16" s="27"/>
      <c r="L16" s="27"/>
      <c r="M16" s="27"/>
      <c r="N16" s="27"/>
      <c r="O16" s="27"/>
      <c r="P16" s="31">
        <v>32</v>
      </c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8">
        <f t="shared" si="2"/>
        <v>55</v>
      </c>
      <c r="AD16" s="29">
        <f t="shared" si="3"/>
        <v>0</v>
      </c>
      <c r="AE16"/>
      <c r="AF16" s="30" t="str">
        <f t="shared" si="0"/>
        <v>SM-02</v>
      </c>
      <c r="AG16" s="31">
        <f t="shared" si="1"/>
        <v>55</v>
      </c>
      <c r="AH16" s="27">
        <f t="shared" si="4"/>
        <v>0</v>
      </c>
      <c r="AI16" s="27">
        <f t="shared" si="5"/>
        <v>0</v>
      </c>
      <c r="AJ16" s="27">
        <f t="shared" si="6"/>
        <v>5</v>
      </c>
      <c r="AK16" s="27">
        <f t="shared" si="12"/>
        <v>18</v>
      </c>
      <c r="AL16" s="27">
        <f t="shared" si="8"/>
        <v>0</v>
      </c>
      <c r="AM16" s="27">
        <f t="shared" si="13"/>
        <v>32</v>
      </c>
      <c r="AN16" s="27">
        <f t="shared" si="14"/>
        <v>0</v>
      </c>
      <c r="AO16" s="27">
        <f t="shared" si="15"/>
        <v>0</v>
      </c>
      <c r="AP16" s="28">
        <f t="shared" si="16"/>
        <v>55</v>
      </c>
      <c r="AQ16" s="32">
        <f t="shared" si="11"/>
        <v>0</v>
      </c>
      <c r="AR16" s="33"/>
      <c r="AS16"/>
      <c r="AT16"/>
      <c r="AU16"/>
      <c r="AV16"/>
      <c r="AW16"/>
      <c r="AX16"/>
      <c r="AY16"/>
      <c r="AZ16"/>
      <c r="BA16"/>
      <c r="BB16"/>
    </row>
    <row r="17" spans="1:54" ht="15" x14ac:dyDescent="0.25">
      <c r="A17" s="25" t="s">
        <v>47</v>
      </c>
      <c r="B17" s="31">
        <v>117</v>
      </c>
      <c r="C17" s="27">
        <v>1</v>
      </c>
      <c r="D17" s="27">
        <v>1</v>
      </c>
      <c r="E17" s="27">
        <v>16</v>
      </c>
      <c r="F17" s="27">
        <v>27</v>
      </c>
      <c r="G17" s="27"/>
      <c r="H17" s="27"/>
      <c r="I17" s="27">
        <v>4</v>
      </c>
      <c r="J17" s="27">
        <v>10</v>
      </c>
      <c r="K17" s="27"/>
      <c r="L17" s="27"/>
      <c r="M17" s="27"/>
      <c r="N17" s="27"/>
      <c r="O17" s="27"/>
      <c r="P17" s="31">
        <v>58</v>
      </c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8">
        <f t="shared" si="2"/>
        <v>117</v>
      </c>
      <c r="AD17" s="29">
        <f t="shared" si="3"/>
        <v>0</v>
      </c>
      <c r="AE17"/>
      <c r="AF17" s="30" t="str">
        <f t="shared" si="0"/>
        <v>MD-03</v>
      </c>
      <c r="AG17" s="31">
        <f t="shared" si="1"/>
        <v>117</v>
      </c>
      <c r="AH17" s="27">
        <f t="shared" si="4"/>
        <v>1</v>
      </c>
      <c r="AI17" s="27">
        <f t="shared" si="5"/>
        <v>1</v>
      </c>
      <c r="AJ17" s="27">
        <f t="shared" si="6"/>
        <v>16</v>
      </c>
      <c r="AK17" s="27">
        <f t="shared" si="12"/>
        <v>41</v>
      </c>
      <c r="AL17" s="27">
        <f t="shared" si="8"/>
        <v>0</v>
      </c>
      <c r="AM17" s="27">
        <f t="shared" si="13"/>
        <v>58</v>
      </c>
      <c r="AN17" s="27">
        <f t="shared" si="14"/>
        <v>0</v>
      </c>
      <c r="AO17" s="27">
        <f t="shared" si="15"/>
        <v>0</v>
      </c>
      <c r="AP17" s="28">
        <f t="shared" si="16"/>
        <v>117</v>
      </c>
      <c r="AQ17" s="32">
        <f t="shared" si="11"/>
        <v>0</v>
      </c>
      <c r="AR17" s="33"/>
      <c r="AS17"/>
      <c r="AT17"/>
      <c r="AU17"/>
      <c r="AV17"/>
      <c r="AW17"/>
      <c r="AX17"/>
      <c r="AY17"/>
      <c r="AZ17"/>
      <c r="BA17"/>
      <c r="BB17"/>
    </row>
    <row r="18" spans="1:54" ht="15" x14ac:dyDescent="0.25">
      <c r="A18" s="25" t="s">
        <v>48</v>
      </c>
      <c r="B18" s="31">
        <v>150</v>
      </c>
      <c r="C18" s="27"/>
      <c r="D18" s="27">
        <v>1</v>
      </c>
      <c r="E18" s="27">
        <v>32</v>
      </c>
      <c r="F18" s="27">
        <v>48</v>
      </c>
      <c r="G18" s="27"/>
      <c r="H18" s="27"/>
      <c r="I18" s="27">
        <v>6</v>
      </c>
      <c r="J18" s="27">
        <v>14</v>
      </c>
      <c r="K18" s="27"/>
      <c r="L18" s="27"/>
      <c r="M18" s="27"/>
      <c r="N18" s="27"/>
      <c r="O18" s="27">
        <v>1</v>
      </c>
      <c r="P18" s="31">
        <v>48</v>
      </c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8">
        <f t="shared" si="2"/>
        <v>150</v>
      </c>
      <c r="AD18" s="29">
        <f t="shared" si="3"/>
        <v>0</v>
      </c>
      <c r="AE18"/>
      <c r="AF18" s="30" t="str">
        <f t="shared" si="0"/>
        <v>LG-04</v>
      </c>
      <c r="AG18" s="31">
        <f t="shared" si="1"/>
        <v>150</v>
      </c>
      <c r="AH18" s="27">
        <f t="shared" si="4"/>
        <v>0</v>
      </c>
      <c r="AI18" s="27">
        <f t="shared" si="5"/>
        <v>1</v>
      </c>
      <c r="AJ18" s="27">
        <f t="shared" si="6"/>
        <v>32</v>
      </c>
      <c r="AK18" s="27">
        <f t="shared" si="12"/>
        <v>68</v>
      </c>
      <c r="AL18" s="27">
        <f t="shared" si="8"/>
        <v>0</v>
      </c>
      <c r="AM18" s="27">
        <f t="shared" si="13"/>
        <v>48</v>
      </c>
      <c r="AN18" s="27">
        <f t="shared" si="14"/>
        <v>0</v>
      </c>
      <c r="AO18" s="27">
        <f t="shared" si="15"/>
        <v>0</v>
      </c>
      <c r="AP18" s="28">
        <f t="shared" si="16"/>
        <v>149</v>
      </c>
      <c r="AQ18" s="32">
        <f t="shared" si="11"/>
        <v>1</v>
      </c>
      <c r="AR18" s="33"/>
      <c r="AS18"/>
      <c r="AT18"/>
      <c r="AU18"/>
      <c r="AV18"/>
      <c r="AW18"/>
      <c r="AX18"/>
      <c r="AY18"/>
      <c r="AZ18"/>
      <c r="BA18"/>
      <c r="BB18"/>
    </row>
    <row r="19" spans="1:54" x14ac:dyDescent="0.25">
      <c r="A19" s="25" t="s">
        <v>49</v>
      </c>
      <c r="B19" s="31">
        <v>105</v>
      </c>
      <c r="C19" s="27"/>
      <c r="D19" s="27"/>
      <c r="E19" s="27">
        <v>22</v>
      </c>
      <c r="F19" s="27">
        <v>39</v>
      </c>
      <c r="G19" s="27"/>
      <c r="H19" s="27"/>
      <c r="I19" s="27">
        <v>6</v>
      </c>
      <c r="J19" s="27">
        <v>10</v>
      </c>
      <c r="K19" s="27"/>
      <c r="L19" s="27"/>
      <c r="M19" s="27"/>
      <c r="N19" s="27"/>
      <c r="O19" s="27">
        <v>1</v>
      </c>
      <c r="P19" s="31">
        <v>27</v>
      </c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8">
        <f t="shared" si="2"/>
        <v>105</v>
      </c>
      <c r="AD19" s="29">
        <f t="shared" si="3"/>
        <v>0</v>
      </c>
      <c r="AE19" s="37"/>
      <c r="AF19" s="30" t="str">
        <f t="shared" si="0"/>
        <v>XL-05</v>
      </c>
      <c r="AG19" s="31">
        <f t="shared" si="1"/>
        <v>105</v>
      </c>
      <c r="AH19" s="27">
        <f t="shared" si="4"/>
        <v>0</v>
      </c>
      <c r="AI19" s="27">
        <f t="shared" si="5"/>
        <v>0</v>
      </c>
      <c r="AJ19" s="27">
        <f t="shared" si="6"/>
        <v>22</v>
      </c>
      <c r="AK19" s="27">
        <f t="shared" si="12"/>
        <v>55</v>
      </c>
      <c r="AL19" s="27">
        <f t="shared" si="8"/>
        <v>0</v>
      </c>
      <c r="AM19" s="27">
        <f t="shared" si="13"/>
        <v>27</v>
      </c>
      <c r="AN19" s="27">
        <f t="shared" si="14"/>
        <v>0</v>
      </c>
      <c r="AO19" s="27">
        <f t="shared" si="15"/>
        <v>0</v>
      </c>
      <c r="AP19" s="28">
        <f t="shared" si="16"/>
        <v>104</v>
      </c>
      <c r="AQ19" s="32">
        <f t="shared" si="11"/>
        <v>1</v>
      </c>
      <c r="AR19" s="33"/>
      <c r="AS19" s="34"/>
      <c r="AT19" s="36"/>
      <c r="AU19" s="38"/>
    </row>
    <row r="20" spans="1:54" x14ac:dyDescent="0.25">
      <c r="A20" s="25" t="s">
        <v>50</v>
      </c>
      <c r="B20" s="31">
        <v>58</v>
      </c>
      <c r="C20" s="27"/>
      <c r="D20" s="27"/>
      <c r="E20" s="27">
        <v>16</v>
      </c>
      <c r="F20" s="27">
        <v>20</v>
      </c>
      <c r="G20" s="27"/>
      <c r="H20" s="27"/>
      <c r="I20" s="27">
        <v>4</v>
      </c>
      <c r="J20" s="27">
        <v>6</v>
      </c>
      <c r="K20" s="27"/>
      <c r="L20" s="27"/>
      <c r="M20" s="27"/>
      <c r="N20" s="27"/>
      <c r="O20" s="27"/>
      <c r="P20" s="31">
        <v>12</v>
      </c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>
        <f t="shared" si="2"/>
        <v>58</v>
      </c>
      <c r="AD20" s="29">
        <f t="shared" si="3"/>
        <v>0</v>
      </c>
      <c r="AE20" s="37"/>
      <c r="AF20" s="30" t="str">
        <f t="shared" si="0"/>
        <v>2X-06</v>
      </c>
      <c r="AG20" s="31">
        <f t="shared" si="1"/>
        <v>58</v>
      </c>
      <c r="AH20" s="27">
        <f t="shared" si="4"/>
        <v>0</v>
      </c>
      <c r="AI20" s="27">
        <f t="shared" si="5"/>
        <v>0</v>
      </c>
      <c r="AJ20" s="27">
        <f t="shared" si="6"/>
        <v>16</v>
      </c>
      <c r="AK20" s="27">
        <f t="shared" si="12"/>
        <v>30</v>
      </c>
      <c r="AL20" s="27">
        <f t="shared" si="8"/>
        <v>0</v>
      </c>
      <c r="AM20" s="27">
        <f t="shared" si="13"/>
        <v>12</v>
      </c>
      <c r="AN20" s="27">
        <f t="shared" si="14"/>
        <v>0</v>
      </c>
      <c r="AO20" s="27">
        <f t="shared" si="15"/>
        <v>0</v>
      </c>
      <c r="AP20" s="28">
        <f t="shared" si="16"/>
        <v>58</v>
      </c>
      <c r="AQ20" s="32">
        <f t="shared" si="11"/>
        <v>0</v>
      </c>
      <c r="AR20" s="33"/>
      <c r="AS20" s="34"/>
      <c r="AT20" s="36"/>
      <c r="AU20" s="38"/>
    </row>
    <row r="21" spans="1:54" x14ac:dyDescent="0.25">
      <c r="A21" s="25" t="s">
        <v>51</v>
      </c>
      <c r="B21" s="31">
        <v>19</v>
      </c>
      <c r="C21" s="27"/>
      <c r="D21" s="27"/>
      <c r="E21" s="27">
        <v>5</v>
      </c>
      <c r="F21" s="27">
        <v>4</v>
      </c>
      <c r="G21" s="27"/>
      <c r="H21" s="27"/>
      <c r="I21" s="27">
        <v>2</v>
      </c>
      <c r="J21" s="27">
        <v>2</v>
      </c>
      <c r="K21" s="27"/>
      <c r="L21" s="27"/>
      <c r="M21" s="27"/>
      <c r="N21" s="27"/>
      <c r="O21" s="27"/>
      <c r="P21" s="31">
        <v>6</v>
      </c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>
        <f t="shared" si="2"/>
        <v>19</v>
      </c>
      <c r="AD21" s="29">
        <f t="shared" si="3"/>
        <v>0</v>
      </c>
      <c r="AE21" s="37"/>
      <c r="AF21" s="30" t="str">
        <f t="shared" si="0"/>
        <v>3X-07</v>
      </c>
      <c r="AG21" s="31">
        <f t="shared" si="1"/>
        <v>19</v>
      </c>
      <c r="AH21" s="27">
        <f t="shared" si="4"/>
        <v>0</v>
      </c>
      <c r="AI21" s="27">
        <f t="shared" si="5"/>
        <v>0</v>
      </c>
      <c r="AJ21" s="27">
        <f t="shared" si="6"/>
        <v>5</v>
      </c>
      <c r="AK21" s="27">
        <f t="shared" si="12"/>
        <v>8</v>
      </c>
      <c r="AL21" s="27">
        <f t="shared" si="8"/>
        <v>0</v>
      </c>
      <c r="AM21" s="27">
        <f t="shared" si="13"/>
        <v>6</v>
      </c>
      <c r="AN21" s="27">
        <f t="shared" si="14"/>
        <v>0</v>
      </c>
      <c r="AO21" s="27">
        <f t="shared" si="15"/>
        <v>0</v>
      </c>
      <c r="AP21" s="28">
        <f t="shared" si="16"/>
        <v>19</v>
      </c>
      <c r="AQ21" s="32">
        <f t="shared" si="11"/>
        <v>0</v>
      </c>
      <c r="AR21" s="33"/>
      <c r="AS21" s="34"/>
      <c r="AT21" s="36"/>
      <c r="AU21" s="38"/>
    </row>
    <row r="22" spans="1:54" x14ac:dyDescent="0.25">
      <c r="A22" s="35" t="s">
        <v>52</v>
      </c>
      <c r="B22" s="39">
        <f>SUM(B12:B21)</f>
        <v>516</v>
      </c>
      <c r="C22" s="39">
        <f t="shared" ref="C22:AB22" si="17">SUM(C12:C21)</f>
        <v>1</v>
      </c>
      <c r="D22" s="39">
        <f t="shared" si="17"/>
        <v>2</v>
      </c>
      <c r="E22" s="39">
        <f t="shared" si="17"/>
        <v>96</v>
      </c>
      <c r="F22" s="39">
        <f t="shared" si="17"/>
        <v>148</v>
      </c>
      <c r="G22" s="39">
        <f t="shared" si="17"/>
        <v>0</v>
      </c>
      <c r="H22" s="39">
        <f t="shared" si="17"/>
        <v>0</v>
      </c>
      <c r="I22" s="39">
        <f t="shared" si="17"/>
        <v>24</v>
      </c>
      <c r="J22" s="39">
        <f t="shared" si="17"/>
        <v>48</v>
      </c>
      <c r="K22" s="39">
        <f t="shared" si="17"/>
        <v>0</v>
      </c>
      <c r="L22" s="39">
        <f t="shared" si="17"/>
        <v>0</v>
      </c>
      <c r="M22" s="39">
        <f t="shared" ref="M22:O22" si="18">SUM(M12:M21)</f>
        <v>0</v>
      </c>
      <c r="N22" s="39">
        <f t="shared" si="18"/>
        <v>0</v>
      </c>
      <c r="O22" s="39">
        <f t="shared" si="18"/>
        <v>2</v>
      </c>
      <c r="P22" s="39">
        <f t="shared" si="17"/>
        <v>195</v>
      </c>
      <c r="Q22" s="39">
        <f t="shared" si="17"/>
        <v>0</v>
      </c>
      <c r="R22" s="39">
        <f t="shared" si="17"/>
        <v>0</v>
      </c>
      <c r="S22" s="39">
        <f t="shared" si="17"/>
        <v>0</v>
      </c>
      <c r="T22" s="39">
        <f t="shared" si="17"/>
        <v>0</v>
      </c>
      <c r="U22" s="39">
        <f t="shared" si="17"/>
        <v>0</v>
      </c>
      <c r="V22" s="39">
        <f t="shared" si="17"/>
        <v>0</v>
      </c>
      <c r="W22" s="39">
        <f t="shared" si="17"/>
        <v>0</v>
      </c>
      <c r="X22" s="39">
        <f t="shared" si="17"/>
        <v>0</v>
      </c>
      <c r="Y22" s="39">
        <f t="shared" si="17"/>
        <v>0</v>
      </c>
      <c r="Z22" s="39">
        <f t="shared" si="17"/>
        <v>0</v>
      </c>
      <c r="AA22" s="39">
        <f t="shared" si="17"/>
        <v>0</v>
      </c>
      <c r="AB22" s="39">
        <f t="shared" si="17"/>
        <v>0</v>
      </c>
      <c r="AC22" s="39">
        <f>SUM(AC12:AC21)</f>
        <v>516</v>
      </c>
      <c r="AD22" s="31">
        <f>SUM(AD12:AD21)</f>
        <v>0</v>
      </c>
      <c r="AE22" s="37"/>
      <c r="AF22" s="30" t="s">
        <v>52</v>
      </c>
      <c r="AG22" s="39">
        <f>SUM(AG12:AG21)</f>
        <v>516</v>
      </c>
      <c r="AH22" s="39">
        <f t="shared" ref="AH22:AP22" si="19">SUM(AH12:AH21)</f>
        <v>1</v>
      </c>
      <c r="AI22" s="39">
        <f t="shared" si="19"/>
        <v>2</v>
      </c>
      <c r="AJ22" s="39">
        <f t="shared" si="19"/>
        <v>96</v>
      </c>
      <c r="AK22" s="39">
        <f t="shared" si="19"/>
        <v>220</v>
      </c>
      <c r="AL22" s="39">
        <f t="shared" si="19"/>
        <v>0</v>
      </c>
      <c r="AM22" s="39">
        <f t="shared" si="19"/>
        <v>195</v>
      </c>
      <c r="AN22" s="39">
        <f t="shared" si="19"/>
        <v>0</v>
      </c>
      <c r="AO22" s="39">
        <f t="shared" si="19"/>
        <v>0</v>
      </c>
      <c r="AP22" s="39">
        <f t="shared" si="19"/>
        <v>514</v>
      </c>
      <c r="AQ22" s="31">
        <f>SUM(AQ12:AQ21)</f>
        <v>2</v>
      </c>
      <c r="AR22" s="40"/>
      <c r="AT22" s="41"/>
    </row>
    <row r="24" spans="1:54" x14ac:dyDescent="0.2">
      <c r="A24" s="4"/>
      <c r="B24" s="42">
        <v>150</v>
      </c>
    </row>
    <row r="25" spans="1:54" s="4" customFormat="1" ht="33.75" x14ac:dyDescent="0.25">
      <c r="A25" s="12" t="str">
        <f>$B$4</f>
        <v>NFL SS T-SHIRT</v>
      </c>
      <c r="B25" s="13" t="s">
        <v>185</v>
      </c>
      <c r="C25" s="14" t="str">
        <f t="shared" ref="C25:D25" si="20">C$11</f>
        <v>CAN - TOP</v>
      </c>
      <c r="D25" s="14" t="str">
        <f t="shared" si="20"/>
        <v>CAN - MRK</v>
      </c>
      <c r="E25" s="14" t="str">
        <f>E$11</f>
        <v>CAN - Fanatics US</v>
      </c>
      <c r="F25" s="14" t="str">
        <f t="shared" ref="F25:P25" si="21">F$11</f>
        <v>CAN - Fanatics CAN</v>
      </c>
      <c r="G25" s="14" t="str">
        <f t="shared" si="21"/>
        <v>CAN - Fanatics INT</v>
      </c>
      <c r="H25" s="14" t="str">
        <f t="shared" si="21"/>
        <v>Fanatics In-Venue</v>
      </c>
      <c r="I25" s="14" t="str">
        <f t="shared" si="21"/>
        <v>Team/Venue 1</v>
      </c>
      <c r="J25" s="14" t="str">
        <f t="shared" si="21"/>
        <v>Team/Venue 2</v>
      </c>
      <c r="K25" s="14" t="str">
        <f t="shared" si="21"/>
        <v>Team/Venue 3</v>
      </c>
      <c r="L25" s="14" t="str">
        <f t="shared" si="21"/>
        <v>Team/Venue 4</v>
      </c>
      <c r="M25" s="14" t="str">
        <f t="shared" si="21"/>
        <v>Team/Venue 5</v>
      </c>
      <c r="N25" s="14" t="str">
        <f t="shared" si="21"/>
        <v>Team/Venue 6</v>
      </c>
      <c r="O25" s="14" t="str">
        <f t="shared" si="21"/>
        <v>CAN - CONTRACTUAL</v>
      </c>
      <c r="P25" s="15" t="str">
        <f t="shared" si="21"/>
        <v>CAN - ECA</v>
      </c>
      <c r="Q25" s="15" t="s">
        <v>25</v>
      </c>
      <c r="R25" s="15" t="s">
        <v>26</v>
      </c>
      <c r="S25" s="15" t="s">
        <v>27</v>
      </c>
      <c r="T25" s="15" t="s">
        <v>28</v>
      </c>
      <c r="U25" s="15" t="s">
        <v>29</v>
      </c>
      <c r="V25" s="15" t="s">
        <v>30</v>
      </c>
      <c r="W25" s="15" t="s">
        <v>31</v>
      </c>
      <c r="X25" s="16" t="s">
        <v>32</v>
      </c>
      <c r="Y25" s="16" t="s">
        <v>33</v>
      </c>
      <c r="Z25" s="16" t="s">
        <v>34</v>
      </c>
      <c r="AA25" s="16" t="s">
        <v>35</v>
      </c>
      <c r="AB25" s="17" t="s">
        <v>36</v>
      </c>
      <c r="AC25" s="18" t="s">
        <v>37</v>
      </c>
      <c r="AD25" s="19" t="s">
        <v>38</v>
      </c>
      <c r="AF25" s="20" t="str">
        <f>A25</f>
        <v>NFL SS T-SHIRT</v>
      </c>
      <c r="AG25" s="13" t="str">
        <f>B25</f>
        <v xml:space="preserve">ASH HEATHER GREY - BRONCOS	</v>
      </c>
      <c r="AH25" s="21" t="s">
        <v>20</v>
      </c>
      <c r="AI25" s="21" t="s">
        <v>21</v>
      </c>
      <c r="AJ25" s="21" t="s">
        <v>22</v>
      </c>
      <c r="AK25" s="21" t="s">
        <v>39</v>
      </c>
      <c r="AL25" s="14" t="s">
        <v>23</v>
      </c>
      <c r="AM25" s="22" t="s">
        <v>40</v>
      </c>
      <c r="AN25" s="23" t="s">
        <v>41</v>
      </c>
      <c r="AO25" s="24" t="s">
        <v>42</v>
      </c>
      <c r="AP25" s="18" t="s">
        <v>37</v>
      </c>
      <c r="AQ25" s="19" t="s">
        <v>38</v>
      </c>
    </row>
    <row r="26" spans="1:54" x14ac:dyDescent="0.25">
      <c r="A26" s="25" t="s">
        <v>272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>
        <f t="shared" ref="AC26:AC35" si="22">SUM(C26:AB26)</f>
        <v>0</v>
      </c>
      <c r="AD26" s="29">
        <f t="shared" ref="AD26:AD35" si="23">B26-AC26</f>
        <v>0</v>
      </c>
      <c r="AF26" s="30" t="str">
        <f>A26</f>
        <v>C-0425-KT-6312-B</v>
      </c>
      <c r="AG26" s="31">
        <f>B26</f>
        <v>0</v>
      </c>
      <c r="AH26" s="27">
        <f t="shared" ref="AH26:AJ35" si="24">C26</f>
        <v>0</v>
      </c>
      <c r="AI26" s="27">
        <f t="shared" si="24"/>
        <v>0</v>
      </c>
      <c r="AJ26" s="27">
        <f t="shared" si="24"/>
        <v>0</v>
      </c>
      <c r="AK26" s="27">
        <f t="shared" ref="AK26:AK35" si="25">SUM(F26:K26)</f>
        <v>0</v>
      </c>
      <c r="AL26" s="27">
        <f t="shared" ref="AL26:AL35" si="26">L26</f>
        <v>0</v>
      </c>
      <c r="AM26" s="27">
        <f t="shared" ref="AM26:AM35" si="27">SUM(P26:W26)</f>
        <v>0</v>
      </c>
      <c r="AN26" s="27">
        <f t="shared" ref="AN26:AN35" si="28">SUM(X26:AA26)</f>
        <v>0</v>
      </c>
      <c r="AO26" s="27">
        <f>AB26</f>
        <v>0</v>
      </c>
      <c r="AP26" s="28">
        <f>SUM(AH26:AO26)</f>
        <v>0</v>
      </c>
      <c r="AQ26" s="32">
        <f t="shared" ref="AQ26:AQ35" si="29">AG26-AP26</f>
        <v>0</v>
      </c>
      <c r="AR26" s="33"/>
    </row>
    <row r="27" spans="1:54" x14ac:dyDescent="0.25">
      <c r="A27" s="35" t="s">
        <v>43</v>
      </c>
      <c r="B27" s="31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>
        <f t="shared" si="22"/>
        <v>0</v>
      </c>
      <c r="AD27" s="29">
        <f t="shared" si="23"/>
        <v>0</v>
      </c>
      <c r="AF27" s="30"/>
      <c r="AG27" s="31">
        <f t="shared" ref="AG27:AG35" si="30">B27</f>
        <v>0</v>
      </c>
      <c r="AH27" s="27">
        <f t="shared" si="24"/>
        <v>0</v>
      </c>
      <c r="AI27" s="27">
        <f t="shared" si="24"/>
        <v>0</v>
      </c>
      <c r="AJ27" s="27">
        <f t="shared" si="24"/>
        <v>0</v>
      </c>
      <c r="AK27" s="27">
        <f t="shared" si="25"/>
        <v>0</v>
      </c>
      <c r="AL27" s="27">
        <f t="shared" si="26"/>
        <v>0</v>
      </c>
      <c r="AM27" s="27">
        <f t="shared" si="27"/>
        <v>0</v>
      </c>
      <c r="AN27" s="27">
        <f t="shared" si="28"/>
        <v>0</v>
      </c>
      <c r="AO27" s="27">
        <f t="shared" ref="AO27:AO35" si="31">AB27</f>
        <v>0</v>
      </c>
      <c r="AP27" s="28">
        <f t="shared" ref="AP27:AP35" si="32">SUM(AH27:AO27)</f>
        <v>0</v>
      </c>
      <c r="AQ27" s="32">
        <f t="shared" si="29"/>
        <v>0</v>
      </c>
      <c r="AR27" s="33"/>
      <c r="AS27" s="2" t="str">
        <f>B25</f>
        <v xml:space="preserve">ASH HEATHER GREY - BRONCOS	</v>
      </c>
      <c r="AT27" s="35" t="s">
        <v>70</v>
      </c>
      <c r="AU27" s="35" t="s">
        <v>56</v>
      </c>
      <c r="AV27" s="35" t="s">
        <v>58</v>
      </c>
      <c r="AW27" s="35" t="s">
        <v>60</v>
      </c>
      <c r="AX27" s="35" t="s">
        <v>62</v>
      </c>
      <c r="AY27" s="35" t="s">
        <v>64</v>
      </c>
      <c r="AZ27" s="35" t="s">
        <v>66</v>
      </c>
      <c r="BA27" s="35" t="s">
        <v>68</v>
      </c>
    </row>
    <row r="28" spans="1:54" x14ac:dyDescent="0.25">
      <c r="A28" s="25" t="s">
        <v>44</v>
      </c>
      <c r="B28" s="31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>
        <f t="shared" si="22"/>
        <v>0</v>
      </c>
      <c r="AD28" s="29">
        <f t="shared" si="23"/>
        <v>0</v>
      </c>
      <c r="AE28" s="63" t="str">
        <f>AS27</f>
        <v xml:space="preserve">ASH HEATHER GREY - BRONCOS	</v>
      </c>
      <c r="AF28" s="25">
        <v>28</v>
      </c>
      <c r="AG28" s="31">
        <f t="shared" si="30"/>
        <v>0</v>
      </c>
      <c r="AH28" s="27">
        <f t="shared" si="24"/>
        <v>0</v>
      </c>
      <c r="AI28" s="27">
        <f t="shared" si="24"/>
        <v>0</v>
      </c>
      <c r="AJ28" s="27">
        <f t="shared" si="24"/>
        <v>0</v>
      </c>
      <c r="AK28" s="27">
        <f t="shared" si="25"/>
        <v>0</v>
      </c>
      <c r="AL28" s="27">
        <f t="shared" si="26"/>
        <v>0</v>
      </c>
      <c r="AM28" s="27">
        <f t="shared" si="27"/>
        <v>0</v>
      </c>
      <c r="AN28" s="27">
        <f t="shared" si="28"/>
        <v>0</v>
      </c>
      <c r="AO28" s="27">
        <f t="shared" si="31"/>
        <v>0</v>
      </c>
      <c r="AP28" s="28">
        <f t="shared" si="32"/>
        <v>0</v>
      </c>
      <c r="AQ28" s="32">
        <f t="shared" si="29"/>
        <v>0</v>
      </c>
      <c r="AR28" s="33"/>
      <c r="AS28" s="37" t="s">
        <v>52</v>
      </c>
      <c r="AT28" s="28">
        <f>AC28</f>
        <v>0</v>
      </c>
      <c r="AU28" s="28">
        <f>AC29</f>
        <v>8</v>
      </c>
      <c r="AV28" s="28">
        <f>AC30</f>
        <v>23</v>
      </c>
      <c r="AW28" s="28">
        <f>AC31</f>
        <v>54</v>
      </c>
      <c r="AX28" s="28">
        <f>AC32</f>
        <v>56</v>
      </c>
      <c r="AY28" s="28">
        <f>AC33</f>
        <v>32</v>
      </c>
      <c r="AZ28" s="28">
        <f>AC34</f>
        <v>20</v>
      </c>
      <c r="BA28" s="28">
        <f>AC35</f>
        <v>7</v>
      </c>
      <c r="BB28" s="39">
        <f>AC36</f>
        <v>200</v>
      </c>
    </row>
    <row r="29" spans="1:54" ht="15" x14ac:dyDescent="0.25">
      <c r="A29" s="25" t="s">
        <v>45</v>
      </c>
      <c r="B29" s="31">
        <v>8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>
        <v>8</v>
      </c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8">
        <f t="shared" si="22"/>
        <v>8</v>
      </c>
      <c r="AD29" s="29">
        <f t="shared" si="23"/>
        <v>0</v>
      </c>
      <c r="AE29"/>
      <c r="AF29" s="25">
        <v>30</v>
      </c>
      <c r="AG29" s="31">
        <f t="shared" si="30"/>
        <v>8</v>
      </c>
      <c r="AH29" s="27">
        <f t="shared" si="24"/>
        <v>0</v>
      </c>
      <c r="AI29" s="27">
        <f t="shared" si="24"/>
        <v>0</v>
      </c>
      <c r="AJ29" s="27">
        <f t="shared" si="24"/>
        <v>0</v>
      </c>
      <c r="AK29" s="27">
        <f t="shared" si="25"/>
        <v>0</v>
      </c>
      <c r="AL29" s="27">
        <f t="shared" si="26"/>
        <v>0</v>
      </c>
      <c r="AM29" s="27">
        <f t="shared" si="27"/>
        <v>8</v>
      </c>
      <c r="AN29" s="27">
        <f t="shared" si="28"/>
        <v>0</v>
      </c>
      <c r="AO29" s="27">
        <f t="shared" si="31"/>
        <v>0</v>
      </c>
      <c r="AP29" s="28">
        <f t="shared" si="32"/>
        <v>8</v>
      </c>
      <c r="AQ29" s="32">
        <f t="shared" si="29"/>
        <v>0</v>
      </c>
      <c r="AR29" s="33"/>
    </row>
    <row r="30" spans="1:54" ht="15" x14ac:dyDescent="0.25">
      <c r="A30" s="25" t="s">
        <v>46</v>
      </c>
      <c r="B30" s="31">
        <v>23</v>
      </c>
      <c r="C30" s="27"/>
      <c r="D30" s="27"/>
      <c r="E30" s="27">
        <v>3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>
        <v>20</v>
      </c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8">
        <f t="shared" si="22"/>
        <v>23</v>
      </c>
      <c r="AD30" s="29">
        <f t="shared" si="23"/>
        <v>0</v>
      </c>
      <c r="AE30"/>
      <c r="AF30" s="25">
        <v>32</v>
      </c>
      <c r="AG30" s="31">
        <f t="shared" si="30"/>
        <v>23</v>
      </c>
      <c r="AH30" s="27">
        <f t="shared" si="24"/>
        <v>0</v>
      </c>
      <c r="AI30" s="27">
        <f t="shared" si="24"/>
        <v>0</v>
      </c>
      <c r="AJ30" s="27">
        <f t="shared" si="24"/>
        <v>3</v>
      </c>
      <c r="AK30" s="27">
        <f t="shared" si="25"/>
        <v>0</v>
      </c>
      <c r="AL30" s="27">
        <f t="shared" si="26"/>
        <v>0</v>
      </c>
      <c r="AM30" s="27">
        <f t="shared" si="27"/>
        <v>20</v>
      </c>
      <c r="AN30" s="27">
        <f t="shared" si="28"/>
        <v>0</v>
      </c>
      <c r="AO30" s="27">
        <f t="shared" si="31"/>
        <v>0</v>
      </c>
      <c r="AP30" s="28">
        <f t="shared" si="32"/>
        <v>23</v>
      </c>
      <c r="AQ30" s="32">
        <f t="shared" si="29"/>
        <v>0</v>
      </c>
      <c r="AR30" s="33"/>
    </row>
    <row r="31" spans="1:54" ht="15" x14ac:dyDescent="0.25">
      <c r="A31" s="25" t="s">
        <v>47</v>
      </c>
      <c r="B31" s="31">
        <v>54</v>
      </c>
      <c r="C31" s="27">
        <v>1</v>
      </c>
      <c r="D31" s="27">
        <v>1</v>
      </c>
      <c r="E31" s="27">
        <v>8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>
        <v>44</v>
      </c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8">
        <f t="shared" si="22"/>
        <v>54</v>
      </c>
      <c r="AD31" s="29">
        <f t="shared" si="23"/>
        <v>0</v>
      </c>
      <c r="AE31"/>
      <c r="AF31" s="25">
        <v>34</v>
      </c>
      <c r="AG31" s="31">
        <f t="shared" si="30"/>
        <v>54</v>
      </c>
      <c r="AH31" s="27">
        <f t="shared" si="24"/>
        <v>1</v>
      </c>
      <c r="AI31" s="27">
        <f t="shared" si="24"/>
        <v>1</v>
      </c>
      <c r="AJ31" s="27">
        <f t="shared" si="24"/>
        <v>8</v>
      </c>
      <c r="AK31" s="27">
        <f t="shared" si="25"/>
        <v>0</v>
      </c>
      <c r="AL31" s="27">
        <f t="shared" si="26"/>
        <v>0</v>
      </c>
      <c r="AM31" s="27">
        <f t="shared" si="27"/>
        <v>44</v>
      </c>
      <c r="AN31" s="27">
        <f t="shared" si="28"/>
        <v>0</v>
      </c>
      <c r="AO31" s="27">
        <f t="shared" si="31"/>
        <v>0</v>
      </c>
      <c r="AP31" s="28">
        <f t="shared" si="32"/>
        <v>54</v>
      </c>
      <c r="AQ31" s="32">
        <f t="shared" si="29"/>
        <v>0</v>
      </c>
      <c r="AR31" s="33"/>
    </row>
    <row r="32" spans="1:54" ht="15" x14ac:dyDescent="0.25">
      <c r="A32" s="25" t="s">
        <v>48</v>
      </c>
      <c r="B32" s="31">
        <v>56</v>
      </c>
      <c r="C32" s="27"/>
      <c r="D32" s="27">
        <v>1</v>
      </c>
      <c r="E32" s="27">
        <v>17</v>
      </c>
      <c r="F32" s="27"/>
      <c r="G32" s="27"/>
      <c r="H32" s="27"/>
      <c r="I32" s="27"/>
      <c r="J32" s="27"/>
      <c r="K32" s="27"/>
      <c r="L32" s="27"/>
      <c r="M32" s="27"/>
      <c r="N32" s="27"/>
      <c r="O32" s="27">
        <v>1</v>
      </c>
      <c r="P32" s="27">
        <v>37</v>
      </c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8">
        <f t="shared" si="22"/>
        <v>56</v>
      </c>
      <c r="AD32" s="29">
        <f t="shared" si="23"/>
        <v>0</v>
      </c>
      <c r="AE32"/>
      <c r="AF32" s="25">
        <v>36</v>
      </c>
      <c r="AG32" s="31">
        <f t="shared" si="30"/>
        <v>56</v>
      </c>
      <c r="AH32" s="27">
        <f t="shared" si="24"/>
        <v>0</v>
      </c>
      <c r="AI32" s="27">
        <f t="shared" si="24"/>
        <v>1</v>
      </c>
      <c r="AJ32" s="27">
        <f t="shared" si="24"/>
        <v>17</v>
      </c>
      <c r="AK32" s="27">
        <f t="shared" si="25"/>
        <v>0</v>
      </c>
      <c r="AL32" s="27">
        <f t="shared" si="26"/>
        <v>0</v>
      </c>
      <c r="AM32" s="27">
        <f t="shared" si="27"/>
        <v>37</v>
      </c>
      <c r="AN32" s="27">
        <f t="shared" si="28"/>
        <v>0</v>
      </c>
      <c r="AO32" s="27">
        <f t="shared" si="31"/>
        <v>0</v>
      </c>
      <c r="AP32" s="28">
        <f t="shared" si="32"/>
        <v>55</v>
      </c>
      <c r="AQ32" s="32">
        <f t="shared" si="29"/>
        <v>1</v>
      </c>
      <c r="AR32" s="33"/>
    </row>
    <row r="33" spans="1:54" x14ac:dyDescent="0.25">
      <c r="A33" s="25" t="s">
        <v>49</v>
      </c>
      <c r="B33" s="31">
        <v>32</v>
      </c>
      <c r="C33" s="27"/>
      <c r="D33" s="27"/>
      <c r="E33" s="27">
        <v>11</v>
      </c>
      <c r="F33" s="27"/>
      <c r="G33" s="27"/>
      <c r="H33" s="27"/>
      <c r="I33" s="27"/>
      <c r="J33" s="27"/>
      <c r="K33" s="27"/>
      <c r="L33" s="27"/>
      <c r="M33" s="27"/>
      <c r="N33" s="27"/>
      <c r="O33" s="27">
        <v>1</v>
      </c>
      <c r="P33" s="27">
        <v>20</v>
      </c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8">
        <f t="shared" si="22"/>
        <v>32</v>
      </c>
      <c r="AD33" s="29">
        <f t="shared" si="23"/>
        <v>0</v>
      </c>
      <c r="AE33" s="37"/>
      <c r="AF33" s="25">
        <v>38</v>
      </c>
      <c r="AG33" s="31">
        <f t="shared" si="30"/>
        <v>32</v>
      </c>
      <c r="AH33" s="27">
        <f t="shared" si="24"/>
        <v>0</v>
      </c>
      <c r="AI33" s="27">
        <f t="shared" si="24"/>
        <v>0</v>
      </c>
      <c r="AJ33" s="27">
        <f t="shared" si="24"/>
        <v>11</v>
      </c>
      <c r="AK33" s="27">
        <f t="shared" si="25"/>
        <v>0</v>
      </c>
      <c r="AL33" s="27">
        <f t="shared" si="26"/>
        <v>0</v>
      </c>
      <c r="AM33" s="27">
        <f t="shared" si="27"/>
        <v>20</v>
      </c>
      <c r="AN33" s="27">
        <f t="shared" si="28"/>
        <v>0</v>
      </c>
      <c r="AO33" s="27">
        <f t="shared" si="31"/>
        <v>0</v>
      </c>
      <c r="AP33" s="28">
        <f t="shared" si="32"/>
        <v>31</v>
      </c>
      <c r="AQ33" s="32">
        <f t="shared" si="29"/>
        <v>1</v>
      </c>
      <c r="AR33" s="33"/>
    </row>
    <row r="34" spans="1:54" x14ac:dyDescent="0.25">
      <c r="A34" s="25" t="s">
        <v>50</v>
      </c>
      <c r="B34" s="31">
        <v>20</v>
      </c>
      <c r="C34" s="27"/>
      <c r="D34" s="27"/>
      <c r="E34" s="27">
        <v>8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>
        <v>12</v>
      </c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8">
        <f t="shared" si="22"/>
        <v>20</v>
      </c>
      <c r="AD34" s="29">
        <f t="shared" si="23"/>
        <v>0</v>
      </c>
      <c r="AE34" s="37"/>
      <c r="AF34" s="25">
        <v>40</v>
      </c>
      <c r="AG34" s="31">
        <f t="shared" si="30"/>
        <v>20</v>
      </c>
      <c r="AH34" s="27">
        <f t="shared" si="24"/>
        <v>0</v>
      </c>
      <c r="AI34" s="27">
        <f t="shared" si="24"/>
        <v>0</v>
      </c>
      <c r="AJ34" s="27">
        <f t="shared" si="24"/>
        <v>8</v>
      </c>
      <c r="AK34" s="27">
        <f t="shared" si="25"/>
        <v>0</v>
      </c>
      <c r="AL34" s="27">
        <f t="shared" si="26"/>
        <v>0</v>
      </c>
      <c r="AM34" s="27">
        <f t="shared" si="27"/>
        <v>12</v>
      </c>
      <c r="AN34" s="27">
        <f t="shared" si="28"/>
        <v>0</v>
      </c>
      <c r="AO34" s="27">
        <f t="shared" si="31"/>
        <v>0</v>
      </c>
      <c r="AP34" s="28">
        <f t="shared" si="32"/>
        <v>20</v>
      </c>
      <c r="AQ34" s="32">
        <f t="shared" si="29"/>
        <v>0</v>
      </c>
      <c r="AR34" s="33"/>
    </row>
    <row r="35" spans="1:54" x14ac:dyDescent="0.25">
      <c r="A35" s="25" t="s">
        <v>51</v>
      </c>
      <c r="B35" s="31">
        <v>7</v>
      </c>
      <c r="C35" s="27"/>
      <c r="D35" s="27"/>
      <c r="E35" s="27">
        <v>3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>
        <v>4</v>
      </c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>
        <f t="shared" si="22"/>
        <v>7</v>
      </c>
      <c r="AD35" s="29">
        <f t="shared" si="23"/>
        <v>0</v>
      </c>
      <c r="AE35" s="37"/>
      <c r="AF35" s="25">
        <v>42</v>
      </c>
      <c r="AG35" s="31">
        <f t="shared" si="30"/>
        <v>7</v>
      </c>
      <c r="AH35" s="27">
        <f t="shared" si="24"/>
        <v>0</v>
      </c>
      <c r="AI35" s="27">
        <f t="shared" si="24"/>
        <v>0</v>
      </c>
      <c r="AJ35" s="27">
        <f t="shared" si="24"/>
        <v>3</v>
      </c>
      <c r="AK35" s="27">
        <f t="shared" si="25"/>
        <v>0</v>
      </c>
      <c r="AL35" s="27">
        <f t="shared" si="26"/>
        <v>0</v>
      </c>
      <c r="AM35" s="27">
        <f t="shared" si="27"/>
        <v>4</v>
      </c>
      <c r="AN35" s="27">
        <f t="shared" si="28"/>
        <v>0</v>
      </c>
      <c r="AO35" s="27">
        <f t="shared" si="31"/>
        <v>0</v>
      </c>
      <c r="AP35" s="28">
        <f t="shared" si="32"/>
        <v>7</v>
      </c>
      <c r="AQ35" s="32">
        <f t="shared" si="29"/>
        <v>0</v>
      </c>
      <c r="AR35" s="33"/>
    </row>
    <row r="36" spans="1:54" x14ac:dyDescent="0.25">
      <c r="A36" s="35" t="s">
        <v>52</v>
      </c>
      <c r="B36" s="39">
        <f>SUM(B26:B35)</f>
        <v>200</v>
      </c>
      <c r="C36" s="39">
        <f t="shared" ref="C36:AC36" si="33">SUM(C26:C35)</f>
        <v>1</v>
      </c>
      <c r="D36" s="39">
        <f t="shared" si="33"/>
        <v>2</v>
      </c>
      <c r="E36" s="39">
        <f t="shared" si="33"/>
        <v>50</v>
      </c>
      <c r="F36" s="39">
        <f t="shared" si="33"/>
        <v>0</v>
      </c>
      <c r="G36" s="39">
        <f t="shared" si="33"/>
        <v>0</v>
      </c>
      <c r="H36" s="39">
        <f t="shared" si="33"/>
        <v>0</v>
      </c>
      <c r="I36" s="39">
        <f t="shared" si="33"/>
        <v>0</v>
      </c>
      <c r="J36" s="39">
        <f t="shared" si="33"/>
        <v>0</v>
      </c>
      <c r="K36" s="39">
        <f t="shared" si="33"/>
        <v>0</v>
      </c>
      <c r="L36" s="39">
        <f t="shared" si="33"/>
        <v>0</v>
      </c>
      <c r="M36" s="39">
        <f t="shared" ref="M36:O36" si="34">SUM(M26:M35)</f>
        <v>0</v>
      </c>
      <c r="N36" s="39">
        <f t="shared" si="34"/>
        <v>0</v>
      </c>
      <c r="O36" s="39">
        <f t="shared" si="34"/>
        <v>2</v>
      </c>
      <c r="P36" s="39">
        <f t="shared" si="33"/>
        <v>145</v>
      </c>
      <c r="Q36" s="39">
        <f t="shared" si="33"/>
        <v>0</v>
      </c>
      <c r="R36" s="39">
        <f t="shared" si="33"/>
        <v>0</v>
      </c>
      <c r="S36" s="39">
        <f t="shared" si="33"/>
        <v>0</v>
      </c>
      <c r="T36" s="39">
        <f t="shared" si="33"/>
        <v>0</v>
      </c>
      <c r="U36" s="39">
        <f t="shared" si="33"/>
        <v>0</v>
      </c>
      <c r="V36" s="39">
        <f t="shared" si="33"/>
        <v>0</v>
      </c>
      <c r="W36" s="39">
        <f t="shared" si="33"/>
        <v>0</v>
      </c>
      <c r="X36" s="39">
        <f t="shared" si="33"/>
        <v>0</v>
      </c>
      <c r="Y36" s="39">
        <f t="shared" si="33"/>
        <v>0</v>
      </c>
      <c r="Z36" s="39">
        <f t="shared" si="33"/>
        <v>0</v>
      </c>
      <c r="AA36" s="39">
        <f t="shared" si="33"/>
        <v>0</v>
      </c>
      <c r="AB36" s="39">
        <f t="shared" si="33"/>
        <v>0</v>
      </c>
      <c r="AC36" s="39">
        <f t="shared" si="33"/>
        <v>200</v>
      </c>
      <c r="AD36" s="31">
        <f>SUM(AD26:AD35)</f>
        <v>0</v>
      </c>
      <c r="AE36" s="37"/>
      <c r="AF36" s="30" t="s">
        <v>52</v>
      </c>
      <c r="AG36" s="39">
        <f>SUM(AG26:AG35)</f>
        <v>200</v>
      </c>
      <c r="AH36" s="39">
        <f t="shared" ref="AH36:AP36" si="35">SUM(AH26:AH35)</f>
        <v>1</v>
      </c>
      <c r="AI36" s="39">
        <f t="shared" si="35"/>
        <v>2</v>
      </c>
      <c r="AJ36" s="39">
        <f t="shared" si="35"/>
        <v>50</v>
      </c>
      <c r="AK36" s="39">
        <f t="shared" si="35"/>
        <v>0</v>
      </c>
      <c r="AL36" s="39">
        <f t="shared" si="35"/>
        <v>0</v>
      </c>
      <c r="AM36" s="39">
        <f t="shared" si="35"/>
        <v>145</v>
      </c>
      <c r="AN36" s="39">
        <f t="shared" si="35"/>
        <v>0</v>
      </c>
      <c r="AO36" s="39">
        <f t="shared" si="35"/>
        <v>0</v>
      </c>
      <c r="AP36" s="39">
        <f t="shared" si="35"/>
        <v>198</v>
      </c>
      <c r="AQ36" s="31">
        <f>SUM(AQ26:AQ35)</f>
        <v>2</v>
      </c>
      <c r="AR36" s="40"/>
    </row>
    <row r="38" spans="1:54" x14ac:dyDescent="0.2">
      <c r="A38" s="4"/>
      <c r="B38" s="42">
        <v>200</v>
      </c>
    </row>
    <row r="39" spans="1:54" s="4" customFormat="1" ht="33.75" x14ac:dyDescent="0.25">
      <c r="A39" s="12" t="str">
        <f>$B$4</f>
        <v>NFL SS T-SHIRT</v>
      </c>
      <c r="B39" s="13" t="s">
        <v>187</v>
      </c>
      <c r="C39" s="14" t="str">
        <f t="shared" ref="C39:D39" si="36">C$11</f>
        <v>CAN - TOP</v>
      </c>
      <c r="D39" s="14" t="str">
        <f t="shared" si="36"/>
        <v>CAN - MRK</v>
      </c>
      <c r="E39" s="14" t="str">
        <f>E$11</f>
        <v>CAN - Fanatics US</v>
      </c>
      <c r="F39" s="14" t="str">
        <f t="shared" ref="F39:P39" si="37">F$11</f>
        <v>CAN - Fanatics CAN</v>
      </c>
      <c r="G39" s="14" t="str">
        <f t="shared" si="37"/>
        <v>CAN - Fanatics INT</v>
      </c>
      <c r="H39" s="14" t="str">
        <f t="shared" si="37"/>
        <v>Fanatics In-Venue</v>
      </c>
      <c r="I39" s="14" t="str">
        <f t="shared" si="37"/>
        <v>Team/Venue 1</v>
      </c>
      <c r="J39" s="14" t="str">
        <f t="shared" si="37"/>
        <v>Team/Venue 2</v>
      </c>
      <c r="K39" s="14" t="str">
        <f t="shared" si="37"/>
        <v>Team/Venue 3</v>
      </c>
      <c r="L39" s="14" t="str">
        <f t="shared" si="37"/>
        <v>Team/Venue 4</v>
      </c>
      <c r="M39" s="14" t="str">
        <f t="shared" si="37"/>
        <v>Team/Venue 5</v>
      </c>
      <c r="N39" s="14" t="str">
        <f t="shared" si="37"/>
        <v>Team/Venue 6</v>
      </c>
      <c r="O39" s="14" t="str">
        <f t="shared" si="37"/>
        <v>CAN - CONTRACTUAL</v>
      </c>
      <c r="P39" s="15" t="str">
        <f t="shared" si="37"/>
        <v>CAN - ECA</v>
      </c>
      <c r="Q39" s="15" t="s">
        <v>25</v>
      </c>
      <c r="R39" s="15" t="s">
        <v>26</v>
      </c>
      <c r="S39" s="15" t="s">
        <v>27</v>
      </c>
      <c r="T39" s="15" t="s">
        <v>28</v>
      </c>
      <c r="U39" s="15" t="s">
        <v>29</v>
      </c>
      <c r="V39" s="15" t="s">
        <v>30</v>
      </c>
      <c r="W39" s="15" t="s">
        <v>31</v>
      </c>
      <c r="X39" s="16" t="s">
        <v>32</v>
      </c>
      <c r="Y39" s="16" t="s">
        <v>33</v>
      </c>
      <c r="Z39" s="16" t="s">
        <v>34</v>
      </c>
      <c r="AA39" s="16" t="s">
        <v>35</v>
      </c>
      <c r="AB39" s="17" t="s">
        <v>36</v>
      </c>
      <c r="AC39" s="18" t="s">
        <v>37</v>
      </c>
      <c r="AD39" s="19" t="s">
        <v>38</v>
      </c>
      <c r="AF39" s="20" t="str">
        <f>A39</f>
        <v>NFL SS T-SHIRT</v>
      </c>
      <c r="AG39" s="13" t="str">
        <f>B39</f>
        <v xml:space="preserve">ASH HEATHER GREY - LIONS	</v>
      </c>
      <c r="AH39" s="21" t="s">
        <v>20</v>
      </c>
      <c r="AI39" s="21" t="s">
        <v>21</v>
      </c>
      <c r="AJ39" s="21" t="s">
        <v>22</v>
      </c>
      <c r="AK39" s="21" t="s">
        <v>39</v>
      </c>
      <c r="AL39" s="14" t="s">
        <v>23</v>
      </c>
      <c r="AM39" s="22" t="s">
        <v>40</v>
      </c>
      <c r="AN39" s="23" t="s">
        <v>41</v>
      </c>
      <c r="AO39" s="24" t="s">
        <v>42</v>
      </c>
      <c r="AP39" s="18" t="s">
        <v>37</v>
      </c>
      <c r="AQ39" s="19" t="s">
        <v>38</v>
      </c>
    </row>
    <row r="40" spans="1:54" x14ac:dyDescent="0.25">
      <c r="A40" s="25" t="s">
        <v>273</v>
      </c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8">
        <f t="shared" ref="AC40:AC49" si="38">SUM(C40:AB40)</f>
        <v>0</v>
      </c>
      <c r="AD40" s="29">
        <f t="shared" ref="AD40:AD49" si="39">B40-AC40</f>
        <v>0</v>
      </c>
      <c r="AF40" s="30" t="str">
        <f>A40</f>
        <v>C-0425-KT-6312-ADL</v>
      </c>
      <c r="AG40" s="31">
        <f>B40</f>
        <v>0</v>
      </c>
      <c r="AH40" s="27">
        <f t="shared" ref="AH40:AJ49" si="40">C40</f>
        <v>0</v>
      </c>
      <c r="AI40" s="27">
        <f t="shared" si="40"/>
        <v>0</v>
      </c>
      <c r="AJ40" s="27">
        <f t="shared" si="40"/>
        <v>0</v>
      </c>
      <c r="AK40" s="27">
        <f t="shared" ref="AK40:AK49" si="41">SUM(F40:K40)</f>
        <v>0</v>
      </c>
      <c r="AL40" s="27">
        <f t="shared" ref="AL40:AL49" si="42">L40</f>
        <v>0</v>
      </c>
      <c r="AM40" s="27">
        <f t="shared" ref="AM40:AM49" si="43">SUM(P40:W40)</f>
        <v>0</v>
      </c>
      <c r="AN40" s="27">
        <f t="shared" ref="AN40:AN49" si="44">SUM(X40:AA40)</f>
        <v>0</v>
      </c>
      <c r="AO40" s="27">
        <f>AB40</f>
        <v>0</v>
      </c>
      <c r="AP40" s="28">
        <f>SUM(AH40:AO40)</f>
        <v>0</v>
      </c>
      <c r="AQ40" s="32">
        <f t="shared" ref="AQ40:AQ49" si="45">AG40-AP40</f>
        <v>0</v>
      </c>
      <c r="AR40" s="33"/>
    </row>
    <row r="41" spans="1:54" x14ac:dyDescent="0.25">
      <c r="A41" s="35" t="s">
        <v>53</v>
      </c>
      <c r="B41" s="31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8">
        <f t="shared" si="38"/>
        <v>0</v>
      </c>
      <c r="AD41" s="29">
        <f t="shared" si="39"/>
        <v>0</v>
      </c>
      <c r="AF41" s="30" t="s">
        <v>54</v>
      </c>
      <c r="AG41" s="31">
        <f t="shared" ref="AG41:AG49" si="46">B41</f>
        <v>0</v>
      </c>
      <c r="AH41" s="27">
        <f t="shared" si="40"/>
        <v>0</v>
      </c>
      <c r="AI41" s="27">
        <f t="shared" si="40"/>
        <v>0</v>
      </c>
      <c r="AJ41" s="27">
        <f t="shared" si="40"/>
        <v>0</v>
      </c>
      <c r="AK41" s="27">
        <f t="shared" si="41"/>
        <v>0</v>
      </c>
      <c r="AL41" s="27">
        <f t="shared" si="42"/>
        <v>0</v>
      </c>
      <c r="AM41" s="27">
        <f t="shared" si="43"/>
        <v>0</v>
      </c>
      <c r="AN41" s="27">
        <f t="shared" si="44"/>
        <v>0</v>
      </c>
      <c r="AO41" s="27">
        <f t="shared" ref="AO41:AO49" si="47">AB41</f>
        <v>0</v>
      </c>
      <c r="AP41" s="28">
        <f t="shared" ref="AP41:AP49" si="48">SUM(AH41:AO41)</f>
        <v>0</v>
      </c>
      <c r="AQ41" s="32">
        <f t="shared" si="45"/>
        <v>0</v>
      </c>
      <c r="AR41" s="33"/>
      <c r="AS41" s="2" t="str">
        <f>B39</f>
        <v xml:space="preserve">ASH HEATHER GREY - LIONS	</v>
      </c>
      <c r="AT41" s="35" t="s">
        <v>70</v>
      </c>
      <c r="AU41" s="35" t="s">
        <v>56</v>
      </c>
      <c r="AV41" s="35" t="s">
        <v>58</v>
      </c>
      <c r="AW41" s="35" t="s">
        <v>60</v>
      </c>
      <c r="AX41" s="35" t="s">
        <v>62</v>
      </c>
      <c r="AY41" s="35" t="s">
        <v>64</v>
      </c>
      <c r="AZ41" s="35" t="s">
        <v>66</v>
      </c>
      <c r="BA41" s="35" t="s">
        <v>68</v>
      </c>
    </row>
    <row r="42" spans="1:54" x14ac:dyDescent="0.25">
      <c r="A42" s="35" t="s">
        <v>44</v>
      </c>
      <c r="B42" s="31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31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8">
        <f t="shared" si="38"/>
        <v>0</v>
      </c>
      <c r="AD42" s="29">
        <f t="shared" si="39"/>
        <v>0</v>
      </c>
      <c r="AE42" s="63" t="str">
        <f>AS41</f>
        <v xml:space="preserve">ASH HEATHER GREY - LIONS	</v>
      </c>
      <c r="AF42" s="30" t="s">
        <v>55</v>
      </c>
      <c r="AG42" s="31">
        <f t="shared" si="46"/>
        <v>0</v>
      </c>
      <c r="AH42" s="27">
        <f t="shared" si="40"/>
        <v>0</v>
      </c>
      <c r="AI42" s="27">
        <f t="shared" si="40"/>
        <v>0</v>
      </c>
      <c r="AJ42" s="27">
        <f t="shared" si="40"/>
        <v>0</v>
      </c>
      <c r="AK42" s="27">
        <f t="shared" si="41"/>
        <v>0</v>
      </c>
      <c r="AL42" s="27">
        <f t="shared" si="42"/>
        <v>0</v>
      </c>
      <c r="AM42" s="27">
        <f t="shared" si="43"/>
        <v>0</v>
      </c>
      <c r="AN42" s="27">
        <f t="shared" si="44"/>
        <v>0</v>
      </c>
      <c r="AO42" s="27">
        <f t="shared" si="47"/>
        <v>0</v>
      </c>
      <c r="AP42" s="28">
        <f t="shared" si="48"/>
        <v>0</v>
      </c>
      <c r="AQ42" s="32">
        <f t="shared" si="45"/>
        <v>0</v>
      </c>
      <c r="AR42" s="33"/>
      <c r="AS42" s="37" t="s">
        <v>52</v>
      </c>
      <c r="AT42" s="28">
        <f>AC42</f>
        <v>0</v>
      </c>
      <c r="AU42" s="28">
        <f>AC43</f>
        <v>12</v>
      </c>
      <c r="AV42" s="28">
        <f>AC44</f>
        <v>43</v>
      </c>
      <c r="AW42" s="28">
        <f>AC45</f>
        <v>91</v>
      </c>
      <c r="AX42" s="28">
        <f>AC46</f>
        <v>111</v>
      </c>
      <c r="AY42" s="28">
        <f>AC47</f>
        <v>70</v>
      </c>
      <c r="AZ42" s="28">
        <f>AC48</f>
        <v>41</v>
      </c>
      <c r="BA42" s="28">
        <f>AC49</f>
        <v>15</v>
      </c>
      <c r="BB42" s="39">
        <f>AC50</f>
        <v>383</v>
      </c>
    </row>
    <row r="43" spans="1:54" ht="15" x14ac:dyDescent="0.25">
      <c r="A43" s="35" t="s">
        <v>56</v>
      </c>
      <c r="B43" s="31">
        <v>12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31">
        <v>12</v>
      </c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8">
        <f t="shared" si="38"/>
        <v>12</v>
      </c>
      <c r="AD43" s="29">
        <f t="shared" si="39"/>
        <v>0</v>
      </c>
      <c r="AE43"/>
      <c r="AF43" s="30" t="s">
        <v>57</v>
      </c>
      <c r="AG43" s="31">
        <f t="shared" si="46"/>
        <v>12</v>
      </c>
      <c r="AH43" s="27">
        <f t="shared" si="40"/>
        <v>0</v>
      </c>
      <c r="AI43" s="27">
        <f t="shared" si="40"/>
        <v>0</v>
      </c>
      <c r="AJ43" s="27">
        <f t="shared" si="40"/>
        <v>0</v>
      </c>
      <c r="AK43" s="27">
        <f t="shared" si="41"/>
        <v>0</v>
      </c>
      <c r="AL43" s="27">
        <f t="shared" si="42"/>
        <v>0</v>
      </c>
      <c r="AM43" s="27">
        <f t="shared" si="43"/>
        <v>12</v>
      </c>
      <c r="AN43" s="27">
        <f t="shared" si="44"/>
        <v>0</v>
      </c>
      <c r="AO43" s="27">
        <f t="shared" si="47"/>
        <v>0</v>
      </c>
      <c r="AP43" s="28">
        <f t="shared" si="48"/>
        <v>12</v>
      </c>
      <c r="AQ43" s="32">
        <f t="shared" si="45"/>
        <v>0</v>
      </c>
      <c r="AR43" s="33"/>
    </row>
    <row r="44" spans="1:54" ht="15" x14ac:dyDescent="0.25">
      <c r="A44" s="35" t="s">
        <v>58</v>
      </c>
      <c r="B44" s="31">
        <v>43</v>
      </c>
      <c r="C44" s="27"/>
      <c r="D44" s="27"/>
      <c r="E44" s="27">
        <v>8</v>
      </c>
      <c r="F44" s="27">
        <v>3</v>
      </c>
      <c r="G44" s="27"/>
      <c r="H44" s="27"/>
      <c r="I44" s="27"/>
      <c r="J44" s="27"/>
      <c r="K44" s="27"/>
      <c r="L44" s="27"/>
      <c r="M44" s="27"/>
      <c r="N44" s="27"/>
      <c r="O44" s="27"/>
      <c r="P44" s="31">
        <v>32</v>
      </c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>
        <f t="shared" si="38"/>
        <v>43</v>
      </c>
      <c r="AD44" s="29">
        <f t="shared" si="39"/>
        <v>0</v>
      </c>
      <c r="AE44"/>
      <c r="AF44" s="30" t="s">
        <v>59</v>
      </c>
      <c r="AG44" s="31">
        <f t="shared" si="46"/>
        <v>43</v>
      </c>
      <c r="AH44" s="27">
        <f t="shared" si="40"/>
        <v>0</v>
      </c>
      <c r="AI44" s="27">
        <f t="shared" si="40"/>
        <v>0</v>
      </c>
      <c r="AJ44" s="27">
        <f t="shared" si="40"/>
        <v>8</v>
      </c>
      <c r="AK44" s="27">
        <f t="shared" si="41"/>
        <v>3</v>
      </c>
      <c r="AL44" s="27">
        <f t="shared" si="42"/>
        <v>0</v>
      </c>
      <c r="AM44" s="27">
        <f t="shared" si="43"/>
        <v>32</v>
      </c>
      <c r="AN44" s="27">
        <f t="shared" si="44"/>
        <v>0</v>
      </c>
      <c r="AO44" s="27">
        <f t="shared" si="47"/>
        <v>0</v>
      </c>
      <c r="AP44" s="28">
        <f t="shared" si="48"/>
        <v>43</v>
      </c>
      <c r="AQ44" s="32">
        <f t="shared" si="45"/>
        <v>0</v>
      </c>
      <c r="AR44" s="33"/>
    </row>
    <row r="45" spans="1:54" ht="15" x14ac:dyDescent="0.25">
      <c r="A45" s="35" t="s">
        <v>60</v>
      </c>
      <c r="B45" s="31">
        <v>91</v>
      </c>
      <c r="C45" s="27">
        <v>1</v>
      </c>
      <c r="D45" s="27">
        <v>1</v>
      </c>
      <c r="E45" s="27">
        <v>24</v>
      </c>
      <c r="F45" s="27">
        <v>7</v>
      </c>
      <c r="G45" s="27"/>
      <c r="H45" s="27"/>
      <c r="I45" s="27"/>
      <c r="J45" s="27"/>
      <c r="K45" s="27"/>
      <c r="L45" s="27"/>
      <c r="M45" s="27"/>
      <c r="N45" s="27"/>
      <c r="O45" s="27">
        <v>2</v>
      </c>
      <c r="P45" s="31">
        <v>56</v>
      </c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>
        <f t="shared" si="38"/>
        <v>91</v>
      </c>
      <c r="AD45" s="29">
        <f t="shared" si="39"/>
        <v>0</v>
      </c>
      <c r="AE45"/>
      <c r="AF45" s="30" t="s">
        <v>61</v>
      </c>
      <c r="AG45" s="31">
        <f t="shared" si="46"/>
        <v>91</v>
      </c>
      <c r="AH45" s="27">
        <f t="shared" si="40"/>
        <v>1</v>
      </c>
      <c r="AI45" s="27">
        <f t="shared" si="40"/>
        <v>1</v>
      </c>
      <c r="AJ45" s="27">
        <f t="shared" si="40"/>
        <v>24</v>
      </c>
      <c r="AK45" s="27">
        <f t="shared" si="41"/>
        <v>7</v>
      </c>
      <c r="AL45" s="27">
        <f t="shared" si="42"/>
        <v>0</v>
      </c>
      <c r="AM45" s="27">
        <f t="shared" si="43"/>
        <v>56</v>
      </c>
      <c r="AN45" s="27">
        <f t="shared" si="44"/>
        <v>0</v>
      </c>
      <c r="AO45" s="27">
        <f t="shared" si="47"/>
        <v>0</v>
      </c>
      <c r="AP45" s="28">
        <f t="shared" si="48"/>
        <v>89</v>
      </c>
      <c r="AQ45" s="32">
        <f t="shared" si="45"/>
        <v>2</v>
      </c>
      <c r="AR45" s="33"/>
    </row>
    <row r="46" spans="1:54" ht="15" x14ac:dyDescent="0.25">
      <c r="A46" s="35" t="s">
        <v>62</v>
      </c>
      <c r="B46" s="31">
        <v>111</v>
      </c>
      <c r="C46" s="27"/>
      <c r="D46" s="27">
        <v>1</v>
      </c>
      <c r="E46" s="27">
        <v>48</v>
      </c>
      <c r="F46" s="27">
        <v>13</v>
      </c>
      <c r="G46" s="27"/>
      <c r="H46" s="27"/>
      <c r="I46" s="27"/>
      <c r="J46" s="27"/>
      <c r="K46" s="27"/>
      <c r="L46" s="27"/>
      <c r="M46" s="27"/>
      <c r="N46" s="27"/>
      <c r="O46" s="27">
        <v>1</v>
      </c>
      <c r="P46" s="31">
        <v>48</v>
      </c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>
        <f t="shared" si="38"/>
        <v>111</v>
      </c>
      <c r="AD46" s="29">
        <f t="shared" si="39"/>
        <v>0</v>
      </c>
      <c r="AE46"/>
      <c r="AF46" s="30" t="s">
        <v>63</v>
      </c>
      <c r="AG46" s="31">
        <f t="shared" si="46"/>
        <v>111</v>
      </c>
      <c r="AH46" s="27">
        <f t="shared" si="40"/>
        <v>0</v>
      </c>
      <c r="AI46" s="27">
        <f t="shared" si="40"/>
        <v>1</v>
      </c>
      <c r="AJ46" s="27">
        <f t="shared" si="40"/>
        <v>48</v>
      </c>
      <c r="AK46" s="27">
        <f t="shared" si="41"/>
        <v>13</v>
      </c>
      <c r="AL46" s="27">
        <f t="shared" si="42"/>
        <v>0</v>
      </c>
      <c r="AM46" s="27">
        <f t="shared" si="43"/>
        <v>48</v>
      </c>
      <c r="AN46" s="27">
        <f t="shared" si="44"/>
        <v>0</v>
      </c>
      <c r="AO46" s="27">
        <f t="shared" si="47"/>
        <v>0</v>
      </c>
      <c r="AP46" s="28">
        <f t="shared" si="48"/>
        <v>110</v>
      </c>
      <c r="AQ46" s="32">
        <f t="shared" si="45"/>
        <v>1</v>
      </c>
      <c r="AR46" s="33"/>
    </row>
    <row r="47" spans="1:54" x14ac:dyDescent="0.25">
      <c r="A47" s="35" t="s">
        <v>64</v>
      </c>
      <c r="B47" s="31">
        <v>70</v>
      </c>
      <c r="C47" s="27"/>
      <c r="D47" s="27"/>
      <c r="E47" s="27">
        <v>32</v>
      </c>
      <c r="F47" s="27">
        <v>10</v>
      </c>
      <c r="G47" s="27"/>
      <c r="H47" s="27"/>
      <c r="I47" s="27"/>
      <c r="J47" s="27"/>
      <c r="K47" s="27"/>
      <c r="L47" s="27"/>
      <c r="M47" s="27"/>
      <c r="N47" s="27"/>
      <c r="O47" s="27"/>
      <c r="P47" s="31">
        <v>28</v>
      </c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8">
        <f t="shared" si="38"/>
        <v>70</v>
      </c>
      <c r="AD47" s="29">
        <f t="shared" si="39"/>
        <v>0</v>
      </c>
      <c r="AE47" s="37"/>
      <c r="AF47" s="30" t="s">
        <v>65</v>
      </c>
      <c r="AG47" s="31">
        <f t="shared" si="46"/>
        <v>70</v>
      </c>
      <c r="AH47" s="27">
        <f t="shared" si="40"/>
        <v>0</v>
      </c>
      <c r="AI47" s="27">
        <f t="shared" si="40"/>
        <v>0</v>
      </c>
      <c r="AJ47" s="27">
        <f t="shared" si="40"/>
        <v>32</v>
      </c>
      <c r="AK47" s="27">
        <f t="shared" si="41"/>
        <v>10</v>
      </c>
      <c r="AL47" s="27">
        <f t="shared" si="42"/>
        <v>0</v>
      </c>
      <c r="AM47" s="27">
        <f t="shared" si="43"/>
        <v>28</v>
      </c>
      <c r="AN47" s="27">
        <f t="shared" si="44"/>
        <v>0</v>
      </c>
      <c r="AO47" s="27">
        <f t="shared" si="47"/>
        <v>0</v>
      </c>
      <c r="AP47" s="28">
        <f t="shared" si="48"/>
        <v>70</v>
      </c>
      <c r="AQ47" s="32">
        <f t="shared" si="45"/>
        <v>0</v>
      </c>
      <c r="AR47" s="33"/>
    </row>
    <row r="48" spans="1:54" x14ac:dyDescent="0.25">
      <c r="A48" s="35" t="s">
        <v>66</v>
      </c>
      <c r="B48" s="31">
        <v>41</v>
      </c>
      <c r="C48" s="27"/>
      <c r="D48" s="27"/>
      <c r="E48" s="27">
        <v>24</v>
      </c>
      <c r="F48" s="27">
        <v>5</v>
      </c>
      <c r="G48" s="27"/>
      <c r="H48" s="27"/>
      <c r="I48" s="27"/>
      <c r="J48" s="27"/>
      <c r="K48" s="27"/>
      <c r="L48" s="27"/>
      <c r="M48" s="27"/>
      <c r="N48" s="27"/>
      <c r="O48" s="27"/>
      <c r="P48" s="31">
        <v>12</v>
      </c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8">
        <f t="shared" si="38"/>
        <v>41</v>
      </c>
      <c r="AD48" s="29">
        <f t="shared" si="39"/>
        <v>0</v>
      </c>
      <c r="AE48" s="37"/>
      <c r="AF48" s="30" t="s">
        <v>67</v>
      </c>
      <c r="AG48" s="31">
        <f t="shared" si="46"/>
        <v>41</v>
      </c>
      <c r="AH48" s="27">
        <f t="shared" si="40"/>
        <v>0</v>
      </c>
      <c r="AI48" s="27">
        <f t="shared" si="40"/>
        <v>0</v>
      </c>
      <c r="AJ48" s="27">
        <f t="shared" si="40"/>
        <v>24</v>
      </c>
      <c r="AK48" s="27">
        <f t="shared" si="41"/>
        <v>5</v>
      </c>
      <c r="AL48" s="27">
        <f t="shared" si="42"/>
        <v>0</v>
      </c>
      <c r="AM48" s="27">
        <f t="shared" si="43"/>
        <v>12</v>
      </c>
      <c r="AN48" s="27">
        <f t="shared" si="44"/>
        <v>0</v>
      </c>
      <c r="AO48" s="27">
        <f t="shared" si="47"/>
        <v>0</v>
      </c>
      <c r="AP48" s="28">
        <f t="shared" si="48"/>
        <v>41</v>
      </c>
      <c r="AQ48" s="32">
        <f t="shared" si="45"/>
        <v>0</v>
      </c>
      <c r="AR48" s="33"/>
    </row>
    <row r="49" spans="1:54" x14ac:dyDescent="0.25">
      <c r="A49" s="35" t="s">
        <v>68</v>
      </c>
      <c r="B49" s="31">
        <v>15</v>
      </c>
      <c r="C49" s="27"/>
      <c r="D49" s="27"/>
      <c r="E49" s="27">
        <v>8</v>
      </c>
      <c r="F49" s="27">
        <v>1</v>
      </c>
      <c r="G49" s="27"/>
      <c r="H49" s="27"/>
      <c r="I49" s="27"/>
      <c r="J49" s="27"/>
      <c r="K49" s="27"/>
      <c r="L49" s="27"/>
      <c r="M49" s="27"/>
      <c r="N49" s="27"/>
      <c r="O49" s="27"/>
      <c r="P49" s="31">
        <v>6</v>
      </c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8">
        <f t="shared" si="38"/>
        <v>15</v>
      </c>
      <c r="AD49" s="29">
        <f t="shared" si="39"/>
        <v>0</v>
      </c>
      <c r="AE49" s="37"/>
      <c r="AF49" s="30" t="s">
        <v>69</v>
      </c>
      <c r="AG49" s="31">
        <f t="shared" si="46"/>
        <v>15</v>
      </c>
      <c r="AH49" s="27">
        <f t="shared" si="40"/>
        <v>0</v>
      </c>
      <c r="AI49" s="27">
        <f t="shared" si="40"/>
        <v>0</v>
      </c>
      <c r="AJ49" s="27">
        <f t="shared" si="40"/>
        <v>8</v>
      </c>
      <c r="AK49" s="27">
        <f t="shared" si="41"/>
        <v>1</v>
      </c>
      <c r="AL49" s="27">
        <f t="shared" si="42"/>
        <v>0</v>
      </c>
      <c r="AM49" s="27">
        <f t="shared" si="43"/>
        <v>6</v>
      </c>
      <c r="AN49" s="27">
        <f t="shared" si="44"/>
        <v>0</v>
      </c>
      <c r="AO49" s="27">
        <f t="shared" si="47"/>
        <v>0</v>
      </c>
      <c r="AP49" s="28">
        <f t="shared" si="48"/>
        <v>15</v>
      </c>
      <c r="AQ49" s="32">
        <f t="shared" si="45"/>
        <v>0</v>
      </c>
      <c r="AR49" s="33"/>
    </row>
    <row r="50" spans="1:54" x14ac:dyDescent="0.25">
      <c r="A50" s="35" t="s">
        <v>52</v>
      </c>
      <c r="B50" s="39">
        <f>SUM(B40:B49)</f>
        <v>383</v>
      </c>
      <c r="C50" s="39">
        <f t="shared" ref="C50:AC50" si="49">SUM(C40:C49)</f>
        <v>1</v>
      </c>
      <c r="D50" s="39">
        <f t="shared" si="49"/>
        <v>2</v>
      </c>
      <c r="E50" s="39">
        <f t="shared" si="49"/>
        <v>144</v>
      </c>
      <c r="F50" s="39">
        <f t="shared" si="49"/>
        <v>39</v>
      </c>
      <c r="G50" s="39">
        <f t="shared" si="49"/>
        <v>0</v>
      </c>
      <c r="H50" s="39">
        <f t="shared" si="49"/>
        <v>0</v>
      </c>
      <c r="I50" s="39">
        <f t="shared" si="49"/>
        <v>0</v>
      </c>
      <c r="J50" s="39">
        <f t="shared" si="49"/>
        <v>0</v>
      </c>
      <c r="K50" s="39">
        <f t="shared" si="49"/>
        <v>0</v>
      </c>
      <c r="L50" s="39">
        <f t="shared" si="49"/>
        <v>0</v>
      </c>
      <c r="M50" s="39">
        <f t="shared" ref="M50:O50" si="50">SUM(M40:M49)</f>
        <v>0</v>
      </c>
      <c r="N50" s="39">
        <f t="shared" si="50"/>
        <v>0</v>
      </c>
      <c r="O50" s="39">
        <f t="shared" si="50"/>
        <v>3</v>
      </c>
      <c r="P50" s="39">
        <f t="shared" si="49"/>
        <v>194</v>
      </c>
      <c r="Q50" s="39">
        <f t="shared" si="49"/>
        <v>0</v>
      </c>
      <c r="R50" s="39">
        <f t="shared" si="49"/>
        <v>0</v>
      </c>
      <c r="S50" s="39">
        <f t="shared" si="49"/>
        <v>0</v>
      </c>
      <c r="T50" s="39">
        <f t="shared" si="49"/>
        <v>0</v>
      </c>
      <c r="U50" s="39">
        <f t="shared" si="49"/>
        <v>0</v>
      </c>
      <c r="V50" s="39">
        <f t="shared" si="49"/>
        <v>0</v>
      </c>
      <c r="W50" s="39">
        <f t="shared" si="49"/>
        <v>0</v>
      </c>
      <c r="X50" s="39">
        <f t="shared" si="49"/>
        <v>0</v>
      </c>
      <c r="Y50" s="39">
        <f t="shared" si="49"/>
        <v>0</v>
      </c>
      <c r="Z50" s="39">
        <f t="shared" si="49"/>
        <v>0</v>
      </c>
      <c r="AA50" s="39">
        <f t="shared" si="49"/>
        <v>0</v>
      </c>
      <c r="AB50" s="39">
        <f t="shared" si="49"/>
        <v>0</v>
      </c>
      <c r="AC50" s="39">
        <f t="shared" si="49"/>
        <v>383</v>
      </c>
      <c r="AD50" s="31">
        <f>SUM(AD40:AD49)</f>
        <v>0</v>
      </c>
      <c r="AE50" s="37"/>
      <c r="AF50" s="30" t="s">
        <v>52</v>
      </c>
      <c r="AG50" s="39">
        <f>SUM(AG40:AG49)</f>
        <v>383</v>
      </c>
      <c r="AH50" s="39">
        <f t="shared" ref="AH50:AP50" si="51">SUM(AH40:AH49)</f>
        <v>1</v>
      </c>
      <c r="AI50" s="39">
        <f t="shared" si="51"/>
        <v>2</v>
      </c>
      <c r="AJ50" s="39">
        <f t="shared" si="51"/>
        <v>144</v>
      </c>
      <c r="AK50" s="39">
        <f t="shared" si="51"/>
        <v>39</v>
      </c>
      <c r="AL50" s="39">
        <f t="shared" si="51"/>
        <v>0</v>
      </c>
      <c r="AM50" s="39">
        <f t="shared" si="51"/>
        <v>194</v>
      </c>
      <c r="AN50" s="39">
        <f t="shared" si="51"/>
        <v>0</v>
      </c>
      <c r="AO50" s="39">
        <f t="shared" si="51"/>
        <v>0</v>
      </c>
      <c r="AP50" s="39">
        <f t="shared" si="51"/>
        <v>380</v>
      </c>
      <c r="AQ50" s="31">
        <f>SUM(AQ40:AQ49)</f>
        <v>3</v>
      </c>
      <c r="AR50" s="40"/>
    </row>
    <row r="52" spans="1:54" x14ac:dyDescent="0.25">
      <c r="B52" s="46">
        <v>150</v>
      </c>
    </row>
    <row r="53" spans="1:54" s="4" customFormat="1" ht="33.75" x14ac:dyDescent="0.25">
      <c r="A53" s="12" t="str">
        <f>$B$4</f>
        <v>NFL SS T-SHIRT</v>
      </c>
      <c r="B53" s="13" t="s">
        <v>189</v>
      </c>
      <c r="C53" s="14" t="str">
        <f t="shared" ref="C53:D53" si="52">C$11</f>
        <v>CAN - TOP</v>
      </c>
      <c r="D53" s="14" t="str">
        <f t="shared" si="52"/>
        <v>CAN - MRK</v>
      </c>
      <c r="E53" s="14" t="str">
        <f>E$11</f>
        <v>CAN - Fanatics US</v>
      </c>
      <c r="F53" s="14" t="str">
        <f t="shared" ref="F53:P53" si="53">F$11</f>
        <v>CAN - Fanatics CAN</v>
      </c>
      <c r="G53" s="14" t="str">
        <f t="shared" si="53"/>
        <v>CAN - Fanatics INT</v>
      </c>
      <c r="H53" s="14" t="str">
        <f t="shared" si="53"/>
        <v>Fanatics In-Venue</v>
      </c>
      <c r="I53" s="14" t="str">
        <f t="shared" si="53"/>
        <v>Team/Venue 1</v>
      </c>
      <c r="J53" s="14" t="str">
        <f t="shared" si="53"/>
        <v>Team/Venue 2</v>
      </c>
      <c r="K53" s="14" t="str">
        <f t="shared" si="53"/>
        <v>Team/Venue 3</v>
      </c>
      <c r="L53" s="14" t="str">
        <f t="shared" si="53"/>
        <v>Team/Venue 4</v>
      </c>
      <c r="M53" s="14" t="str">
        <f t="shared" si="53"/>
        <v>Team/Venue 5</v>
      </c>
      <c r="N53" s="14" t="str">
        <f t="shared" si="53"/>
        <v>Team/Venue 6</v>
      </c>
      <c r="O53" s="14" t="str">
        <f t="shared" si="53"/>
        <v>CAN - CONTRACTUAL</v>
      </c>
      <c r="P53" s="15" t="str">
        <f t="shared" si="53"/>
        <v>CAN - ECA</v>
      </c>
      <c r="Q53" s="15" t="s">
        <v>25</v>
      </c>
      <c r="R53" s="15" t="s">
        <v>26</v>
      </c>
      <c r="S53" s="15" t="s">
        <v>27</v>
      </c>
      <c r="T53" s="15" t="s">
        <v>28</v>
      </c>
      <c r="U53" s="15" t="s">
        <v>29</v>
      </c>
      <c r="V53" s="15" t="s">
        <v>30</v>
      </c>
      <c r="W53" s="15" t="s">
        <v>31</v>
      </c>
      <c r="X53" s="16" t="s">
        <v>32</v>
      </c>
      <c r="Y53" s="16" t="s">
        <v>33</v>
      </c>
      <c r="Z53" s="16" t="s">
        <v>34</v>
      </c>
      <c r="AA53" s="16" t="s">
        <v>35</v>
      </c>
      <c r="AB53" s="17" t="s">
        <v>36</v>
      </c>
      <c r="AC53" s="18" t="s">
        <v>37</v>
      </c>
      <c r="AD53" s="19" t="s">
        <v>38</v>
      </c>
      <c r="AF53" s="20" t="str">
        <f>A53</f>
        <v>NFL SS T-SHIRT</v>
      </c>
      <c r="AG53" s="13" t="str">
        <f>B53</f>
        <v xml:space="preserve">ASH HEATHER GREY - HOUSTON	</v>
      </c>
      <c r="AH53" s="21" t="s">
        <v>20</v>
      </c>
      <c r="AI53" s="21" t="s">
        <v>21</v>
      </c>
      <c r="AJ53" s="21" t="s">
        <v>22</v>
      </c>
      <c r="AK53" s="21" t="s">
        <v>39</v>
      </c>
      <c r="AL53" s="14" t="s">
        <v>23</v>
      </c>
      <c r="AM53" s="22" t="s">
        <v>40</v>
      </c>
      <c r="AN53" s="23" t="s">
        <v>41</v>
      </c>
      <c r="AO53" s="24" t="s">
        <v>42</v>
      </c>
      <c r="AP53" s="18" t="s">
        <v>37</v>
      </c>
      <c r="AQ53" s="19" t="s">
        <v>38</v>
      </c>
    </row>
    <row r="54" spans="1:54" x14ac:dyDescent="0.25">
      <c r="A54" s="25" t="s">
        <v>274</v>
      </c>
      <c r="B54" s="26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8">
        <f t="shared" ref="AC54:AC63" si="54">SUM(C54:AB54)</f>
        <v>0</v>
      </c>
      <c r="AD54" s="29">
        <f t="shared" ref="AD54:AD63" si="55">B54-AC54</f>
        <v>0</v>
      </c>
      <c r="AF54" s="30" t="str">
        <f>A54</f>
        <v>C-0425-KT-6312-HTT</v>
      </c>
      <c r="AG54" s="31">
        <f>B54</f>
        <v>0</v>
      </c>
      <c r="AH54" s="27">
        <f t="shared" ref="AH54:AJ63" si="56">C54</f>
        <v>0</v>
      </c>
      <c r="AI54" s="27">
        <f t="shared" si="56"/>
        <v>0</v>
      </c>
      <c r="AJ54" s="27">
        <f t="shared" si="56"/>
        <v>0</v>
      </c>
      <c r="AK54" s="27">
        <f t="shared" ref="AK54:AK63" si="57">SUM(F54:K54)</f>
        <v>0</v>
      </c>
      <c r="AL54" s="27">
        <f t="shared" ref="AL54:AL63" si="58">L54</f>
        <v>0</v>
      </c>
      <c r="AM54" s="27">
        <f t="shared" ref="AM54:AM63" si="59">SUM(P54:W54)</f>
        <v>0</v>
      </c>
      <c r="AN54" s="27">
        <f t="shared" ref="AN54:AN63" si="60">SUM(X54:AA54)</f>
        <v>0</v>
      </c>
      <c r="AO54" s="27">
        <f>AB54</f>
        <v>0</v>
      </c>
      <c r="AP54" s="28">
        <f>SUM(AH54:AO54)</f>
        <v>0</v>
      </c>
      <c r="AQ54" s="32">
        <f t="shared" ref="AQ54:AQ63" si="61">AG54-AP54</f>
        <v>0</v>
      </c>
      <c r="AR54" s="33"/>
    </row>
    <row r="55" spans="1:54" x14ac:dyDescent="0.25">
      <c r="A55" s="35" t="s">
        <v>53</v>
      </c>
      <c r="B55" s="31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8">
        <f t="shared" si="54"/>
        <v>0</v>
      </c>
      <c r="AD55" s="29">
        <f t="shared" si="55"/>
        <v>0</v>
      </c>
      <c r="AF55" s="30" t="s">
        <v>54</v>
      </c>
      <c r="AG55" s="31">
        <f t="shared" ref="AG55:AG63" si="62">B55</f>
        <v>0</v>
      </c>
      <c r="AH55" s="27">
        <f t="shared" si="56"/>
        <v>0</v>
      </c>
      <c r="AI55" s="27">
        <f t="shared" si="56"/>
        <v>0</v>
      </c>
      <c r="AJ55" s="27">
        <f t="shared" si="56"/>
        <v>0</v>
      </c>
      <c r="AK55" s="27">
        <f t="shared" si="57"/>
        <v>0</v>
      </c>
      <c r="AL55" s="27">
        <f t="shared" si="58"/>
        <v>0</v>
      </c>
      <c r="AM55" s="27">
        <f t="shared" si="59"/>
        <v>0</v>
      </c>
      <c r="AN55" s="27">
        <f t="shared" si="60"/>
        <v>0</v>
      </c>
      <c r="AO55" s="27">
        <f t="shared" ref="AO55:AO63" si="63">AB55</f>
        <v>0</v>
      </c>
      <c r="AP55" s="28">
        <f t="shared" ref="AP55:AP63" si="64">SUM(AH55:AO55)</f>
        <v>0</v>
      </c>
      <c r="AQ55" s="32">
        <f t="shared" si="61"/>
        <v>0</v>
      </c>
      <c r="AR55" s="33"/>
      <c r="AS55" s="2" t="str">
        <f>B53</f>
        <v xml:space="preserve">ASH HEATHER GREY - HOUSTON	</v>
      </c>
      <c r="AT55" s="35" t="s">
        <v>70</v>
      </c>
      <c r="AU55" s="35" t="s">
        <v>56</v>
      </c>
      <c r="AV55" s="35" t="s">
        <v>58</v>
      </c>
      <c r="AW55" s="35" t="s">
        <v>60</v>
      </c>
      <c r="AX55" s="35" t="s">
        <v>62</v>
      </c>
      <c r="AY55" s="35" t="s">
        <v>64</v>
      </c>
      <c r="AZ55" s="35" t="s">
        <v>66</v>
      </c>
      <c r="BA55" s="35" t="s">
        <v>68</v>
      </c>
    </row>
    <row r="56" spans="1:54" x14ac:dyDescent="0.25">
      <c r="A56" s="35" t="s">
        <v>70</v>
      </c>
      <c r="B56" s="31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8">
        <f t="shared" si="54"/>
        <v>0</v>
      </c>
      <c r="AD56" s="29">
        <f t="shared" si="55"/>
        <v>0</v>
      </c>
      <c r="AE56" s="63" t="str">
        <f>AS55</f>
        <v xml:space="preserve">ASH HEATHER GREY - HOUSTON	</v>
      </c>
      <c r="AF56" s="30" t="s">
        <v>55</v>
      </c>
      <c r="AG56" s="31">
        <f t="shared" si="62"/>
        <v>0</v>
      </c>
      <c r="AH56" s="27">
        <f t="shared" si="56"/>
        <v>0</v>
      </c>
      <c r="AI56" s="27">
        <f t="shared" si="56"/>
        <v>0</v>
      </c>
      <c r="AJ56" s="27">
        <f t="shared" si="56"/>
        <v>0</v>
      </c>
      <c r="AK56" s="27">
        <f t="shared" si="57"/>
        <v>0</v>
      </c>
      <c r="AL56" s="27">
        <f t="shared" si="58"/>
        <v>0</v>
      </c>
      <c r="AM56" s="27">
        <f t="shared" si="59"/>
        <v>0</v>
      </c>
      <c r="AN56" s="27">
        <f t="shared" si="60"/>
        <v>0</v>
      </c>
      <c r="AO56" s="27">
        <f t="shared" si="63"/>
        <v>0</v>
      </c>
      <c r="AP56" s="28">
        <f t="shared" si="64"/>
        <v>0</v>
      </c>
      <c r="AQ56" s="32">
        <f t="shared" si="61"/>
        <v>0</v>
      </c>
      <c r="AR56" s="33"/>
      <c r="AS56" s="37" t="s">
        <v>52</v>
      </c>
      <c r="AT56" s="28">
        <f>AC56</f>
        <v>0</v>
      </c>
      <c r="AU56" s="28">
        <f>AC57</f>
        <v>8</v>
      </c>
      <c r="AV56" s="28">
        <f>AC58</f>
        <v>23</v>
      </c>
      <c r="AW56" s="28">
        <f>AC59</f>
        <v>54</v>
      </c>
      <c r="AX56" s="28">
        <f>AC60</f>
        <v>56</v>
      </c>
      <c r="AY56" s="28">
        <f>AC61</f>
        <v>33</v>
      </c>
      <c r="AZ56" s="28">
        <f>AC62</f>
        <v>20</v>
      </c>
      <c r="BA56" s="28">
        <f>AC63</f>
        <v>6</v>
      </c>
      <c r="BB56" s="39">
        <f>AC64</f>
        <v>200</v>
      </c>
    </row>
    <row r="57" spans="1:54" ht="15" x14ac:dyDescent="0.25">
      <c r="A57" s="35" t="s">
        <v>56</v>
      </c>
      <c r="B57" s="31">
        <v>8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>
        <v>8</v>
      </c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8">
        <f t="shared" si="54"/>
        <v>8</v>
      </c>
      <c r="AD57" s="29">
        <f t="shared" si="55"/>
        <v>0</v>
      </c>
      <c r="AE57"/>
      <c r="AF57" s="30" t="s">
        <v>57</v>
      </c>
      <c r="AG57" s="31">
        <f t="shared" si="62"/>
        <v>8</v>
      </c>
      <c r="AH57" s="27">
        <f t="shared" si="56"/>
        <v>0</v>
      </c>
      <c r="AI57" s="27">
        <f t="shared" si="56"/>
        <v>0</v>
      </c>
      <c r="AJ57" s="27">
        <f t="shared" si="56"/>
        <v>0</v>
      </c>
      <c r="AK57" s="27">
        <f t="shared" si="57"/>
        <v>0</v>
      </c>
      <c r="AL57" s="27">
        <f t="shared" si="58"/>
        <v>0</v>
      </c>
      <c r="AM57" s="27">
        <f t="shared" si="59"/>
        <v>8</v>
      </c>
      <c r="AN57" s="27">
        <f t="shared" si="60"/>
        <v>0</v>
      </c>
      <c r="AO57" s="27">
        <f t="shared" si="63"/>
        <v>0</v>
      </c>
      <c r="AP57" s="28">
        <f t="shared" si="64"/>
        <v>8</v>
      </c>
      <c r="AQ57" s="32">
        <f t="shared" si="61"/>
        <v>0</v>
      </c>
      <c r="AR57" s="33"/>
    </row>
    <row r="58" spans="1:54" ht="15" x14ac:dyDescent="0.25">
      <c r="A58" s="35" t="s">
        <v>58</v>
      </c>
      <c r="B58" s="31">
        <v>23</v>
      </c>
      <c r="C58" s="27"/>
      <c r="D58" s="27"/>
      <c r="E58" s="27">
        <v>3</v>
      </c>
      <c r="F58" s="27"/>
      <c r="G58" s="27"/>
      <c r="H58" s="27"/>
      <c r="I58" s="27"/>
      <c r="J58" s="27"/>
      <c r="K58" s="27"/>
      <c r="L58" s="27"/>
      <c r="M58" s="27"/>
      <c r="N58" s="27"/>
      <c r="O58" s="27">
        <v>1</v>
      </c>
      <c r="P58" s="27">
        <v>19</v>
      </c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>
        <f t="shared" si="54"/>
        <v>23</v>
      </c>
      <c r="AD58" s="29">
        <f t="shared" si="55"/>
        <v>0</v>
      </c>
      <c r="AE58"/>
      <c r="AF58" s="30" t="s">
        <v>59</v>
      </c>
      <c r="AG58" s="31">
        <f t="shared" si="62"/>
        <v>23</v>
      </c>
      <c r="AH58" s="27">
        <f t="shared" si="56"/>
        <v>0</v>
      </c>
      <c r="AI58" s="27">
        <f t="shared" si="56"/>
        <v>0</v>
      </c>
      <c r="AJ58" s="27">
        <f t="shared" si="56"/>
        <v>3</v>
      </c>
      <c r="AK58" s="27">
        <f t="shared" si="57"/>
        <v>0</v>
      </c>
      <c r="AL58" s="27">
        <f t="shared" si="58"/>
        <v>0</v>
      </c>
      <c r="AM58" s="27">
        <f t="shared" si="59"/>
        <v>19</v>
      </c>
      <c r="AN58" s="27">
        <f t="shared" si="60"/>
        <v>0</v>
      </c>
      <c r="AO58" s="27">
        <f t="shared" si="63"/>
        <v>0</v>
      </c>
      <c r="AP58" s="28">
        <f t="shared" si="64"/>
        <v>22</v>
      </c>
      <c r="AQ58" s="32">
        <f t="shared" si="61"/>
        <v>1</v>
      </c>
      <c r="AR58" s="33"/>
    </row>
    <row r="59" spans="1:54" ht="15" x14ac:dyDescent="0.25">
      <c r="A59" s="35" t="s">
        <v>60</v>
      </c>
      <c r="B59" s="31">
        <v>54</v>
      </c>
      <c r="C59" s="27">
        <v>1</v>
      </c>
      <c r="D59" s="27">
        <v>1</v>
      </c>
      <c r="E59" s="27">
        <v>8</v>
      </c>
      <c r="F59" s="27"/>
      <c r="G59" s="27"/>
      <c r="H59" s="27"/>
      <c r="I59" s="27"/>
      <c r="J59" s="27"/>
      <c r="K59" s="27"/>
      <c r="L59" s="27"/>
      <c r="M59" s="27"/>
      <c r="N59" s="27"/>
      <c r="O59" s="27">
        <v>1</v>
      </c>
      <c r="P59" s="27">
        <v>43</v>
      </c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8">
        <f t="shared" si="54"/>
        <v>54</v>
      </c>
      <c r="AD59" s="29">
        <f t="shared" si="55"/>
        <v>0</v>
      </c>
      <c r="AE59"/>
      <c r="AF59" s="30" t="s">
        <v>61</v>
      </c>
      <c r="AG59" s="31">
        <f t="shared" si="62"/>
        <v>54</v>
      </c>
      <c r="AH59" s="27">
        <f t="shared" si="56"/>
        <v>1</v>
      </c>
      <c r="AI59" s="27">
        <f t="shared" si="56"/>
        <v>1</v>
      </c>
      <c r="AJ59" s="27">
        <f t="shared" si="56"/>
        <v>8</v>
      </c>
      <c r="AK59" s="27">
        <f t="shared" si="57"/>
        <v>0</v>
      </c>
      <c r="AL59" s="27">
        <f t="shared" si="58"/>
        <v>0</v>
      </c>
      <c r="AM59" s="27">
        <f t="shared" si="59"/>
        <v>43</v>
      </c>
      <c r="AN59" s="27">
        <f t="shared" si="60"/>
        <v>0</v>
      </c>
      <c r="AO59" s="27">
        <f t="shared" si="63"/>
        <v>0</v>
      </c>
      <c r="AP59" s="28">
        <f t="shared" si="64"/>
        <v>53</v>
      </c>
      <c r="AQ59" s="32">
        <f t="shared" si="61"/>
        <v>1</v>
      </c>
      <c r="AR59" s="33"/>
    </row>
    <row r="60" spans="1:54" ht="15" x14ac:dyDescent="0.25">
      <c r="A60" s="35" t="s">
        <v>62</v>
      </c>
      <c r="B60" s="31">
        <v>56</v>
      </c>
      <c r="C60" s="27"/>
      <c r="D60" s="27">
        <v>1</v>
      </c>
      <c r="E60" s="27">
        <v>16</v>
      </c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>
        <v>39</v>
      </c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8">
        <f t="shared" si="54"/>
        <v>56</v>
      </c>
      <c r="AD60" s="29">
        <f t="shared" si="55"/>
        <v>0</v>
      </c>
      <c r="AE60"/>
      <c r="AF60" s="30" t="s">
        <v>63</v>
      </c>
      <c r="AG60" s="31">
        <f t="shared" si="62"/>
        <v>56</v>
      </c>
      <c r="AH60" s="27">
        <f t="shared" si="56"/>
        <v>0</v>
      </c>
      <c r="AI60" s="27">
        <f t="shared" si="56"/>
        <v>1</v>
      </c>
      <c r="AJ60" s="27">
        <f t="shared" si="56"/>
        <v>16</v>
      </c>
      <c r="AK60" s="27">
        <f t="shared" si="57"/>
        <v>0</v>
      </c>
      <c r="AL60" s="27">
        <f t="shared" si="58"/>
        <v>0</v>
      </c>
      <c r="AM60" s="27">
        <f t="shared" si="59"/>
        <v>39</v>
      </c>
      <c r="AN60" s="27">
        <f t="shared" si="60"/>
        <v>0</v>
      </c>
      <c r="AO60" s="27">
        <f t="shared" si="63"/>
        <v>0</v>
      </c>
      <c r="AP60" s="28">
        <f t="shared" si="64"/>
        <v>56</v>
      </c>
      <c r="AQ60" s="32">
        <f t="shared" si="61"/>
        <v>0</v>
      </c>
      <c r="AR60" s="33"/>
    </row>
    <row r="61" spans="1:54" x14ac:dyDescent="0.25">
      <c r="A61" s="35" t="s">
        <v>64</v>
      </c>
      <c r="B61" s="31">
        <v>33</v>
      </c>
      <c r="C61" s="27"/>
      <c r="D61" s="27"/>
      <c r="E61" s="27">
        <v>11</v>
      </c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>
        <v>22</v>
      </c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8">
        <f t="shared" si="54"/>
        <v>33</v>
      </c>
      <c r="AD61" s="29">
        <f t="shared" si="55"/>
        <v>0</v>
      </c>
      <c r="AE61" s="37"/>
      <c r="AF61" s="30" t="s">
        <v>65</v>
      </c>
      <c r="AG61" s="31">
        <f t="shared" si="62"/>
        <v>33</v>
      </c>
      <c r="AH61" s="27">
        <f t="shared" si="56"/>
        <v>0</v>
      </c>
      <c r="AI61" s="27">
        <f t="shared" si="56"/>
        <v>0</v>
      </c>
      <c r="AJ61" s="27">
        <f t="shared" si="56"/>
        <v>11</v>
      </c>
      <c r="AK61" s="27">
        <f t="shared" si="57"/>
        <v>0</v>
      </c>
      <c r="AL61" s="27">
        <f t="shared" si="58"/>
        <v>0</v>
      </c>
      <c r="AM61" s="27">
        <f t="shared" si="59"/>
        <v>22</v>
      </c>
      <c r="AN61" s="27">
        <f t="shared" si="60"/>
        <v>0</v>
      </c>
      <c r="AO61" s="27">
        <f t="shared" si="63"/>
        <v>0</v>
      </c>
      <c r="AP61" s="28">
        <f t="shared" si="64"/>
        <v>33</v>
      </c>
      <c r="AQ61" s="32">
        <f t="shared" si="61"/>
        <v>0</v>
      </c>
      <c r="AR61" s="33"/>
    </row>
    <row r="62" spans="1:54" x14ac:dyDescent="0.25">
      <c r="A62" s="35" t="s">
        <v>66</v>
      </c>
      <c r="B62" s="31">
        <v>20</v>
      </c>
      <c r="C62" s="27"/>
      <c r="D62" s="27"/>
      <c r="E62" s="27">
        <v>8</v>
      </c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>
        <v>12</v>
      </c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8">
        <f t="shared" si="54"/>
        <v>20</v>
      </c>
      <c r="AD62" s="29">
        <f t="shared" si="55"/>
        <v>0</v>
      </c>
      <c r="AE62" s="37"/>
      <c r="AF62" s="30" t="s">
        <v>67</v>
      </c>
      <c r="AG62" s="31">
        <f t="shared" si="62"/>
        <v>20</v>
      </c>
      <c r="AH62" s="27">
        <f t="shared" si="56"/>
        <v>0</v>
      </c>
      <c r="AI62" s="27">
        <f t="shared" si="56"/>
        <v>0</v>
      </c>
      <c r="AJ62" s="27">
        <f t="shared" si="56"/>
        <v>8</v>
      </c>
      <c r="AK62" s="27">
        <f t="shared" si="57"/>
        <v>0</v>
      </c>
      <c r="AL62" s="27">
        <f t="shared" si="58"/>
        <v>0</v>
      </c>
      <c r="AM62" s="27">
        <f t="shared" si="59"/>
        <v>12</v>
      </c>
      <c r="AN62" s="27">
        <f t="shared" si="60"/>
        <v>0</v>
      </c>
      <c r="AO62" s="27">
        <f t="shared" si="63"/>
        <v>0</v>
      </c>
      <c r="AP62" s="28">
        <f t="shared" si="64"/>
        <v>20</v>
      </c>
      <c r="AQ62" s="32">
        <f t="shared" si="61"/>
        <v>0</v>
      </c>
      <c r="AR62" s="33"/>
    </row>
    <row r="63" spans="1:54" x14ac:dyDescent="0.25">
      <c r="A63" s="35" t="s">
        <v>68</v>
      </c>
      <c r="B63" s="31">
        <v>6</v>
      </c>
      <c r="C63" s="27"/>
      <c r="D63" s="27"/>
      <c r="E63" s="27">
        <v>2</v>
      </c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>
        <v>4</v>
      </c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8">
        <f t="shared" si="54"/>
        <v>6</v>
      </c>
      <c r="AD63" s="29">
        <f t="shared" si="55"/>
        <v>0</v>
      </c>
      <c r="AE63" s="37"/>
      <c r="AF63" s="30" t="s">
        <v>69</v>
      </c>
      <c r="AG63" s="31">
        <f t="shared" si="62"/>
        <v>6</v>
      </c>
      <c r="AH63" s="27">
        <f t="shared" si="56"/>
        <v>0</v>
      </c>
      <c r="AI63" s="27">
        <f t="shared" si="56"/>
        <v>0</v>
      </c>
      <c r="AJ63" s="27">
        <f t="shared" si="56"/>
        <v>2</v>
      </c>
      <c r="AK63" s="27">
        <f t="shared" si="57"/>
        <v>0</v>
      </c>
      <c r="AL63" s="27">
        <f t="shared" si="58"/>
        <v>0</v>
      </c>
      <c r="AM63" s="27">
        <f t="shared" si="59"/>
        <v>4</v>
      </c>
      <c r="AN63" s="27">
        <f t="shared" si="60"/>
        <v>0</v>
      </c>
      <c r="AO63" s="27">
        <f t="shared" si="63"/>
        <v>0</v>
      </c>
      <c r="AP63" s="28">
        <f t="shared" si="64"/>
        <v>6</v>
      </c>
      <c r="AQ63" s="32">
        <f t="shared" si="61"/>
        <v>0</v>
      </c>
      <c r="AR63" s="33"/>
    </row>
    <row r="64" spans="1:54" x14ac:dyDescent="0.25">
      <c r="A64" s="35" t="s">
        <v>52</v>
      </c>
      <c r="B64" s="39">
        <f>SUM(B54:B63)</f>
        <v>200</v>
      </c>
      <c r="C64" s="39">
        <f t="shared" ref="C64:AC64" si="65">SUM(C54:C63)</f>
        <v>1</v>
      </c>
      <c r="D64" s="39">
        <f t="shared" si="65"/>
        <v>2</v>
      </c>
      <c r="E64" s="39">
        <f t="shared" si="65"/>
        <v>48</v>
      </c>
      <c r="F64" s="39">
        <f t="shared" si="65"/>
        <v>0</v>
      </c>
      <c r="G64" s="39">
        <f t="shared" si="65"/>
        <v>0</v>
      </c>
      <c r="H64" s="39">
        <f t="shared" si="65"/>
        <v>0</v>
      </c>
      <c r="I64" s="39">
        <f t="shared" si="65"/>
        <v>0</v>
      </c>
      <c r="J64" s="39">
        <f t="shared" si="65"/>
        <v>0</v>
      </c>
      <c r="K64" s="39">
        <f t="shared" si="65"/>
        <v>0</v>
      </c>
      <c r="L64" s="39">
        <f t="shared" si="65"/>
        <v>0</v>
      </c>
      <c r="M64" s="39">
        <f t="shared" ref="M64:O64" si="66">SUM(M54:M63)</f>
        <v>0</v>
      </c>
      <c r="N64" s="39">
        <f t="shared" si="66"/>
        <v>0</v>
      </c>
      <c r="O64" s="39">
        <f t="shared" si="66"/>
        <v>2</v>
      </c>
      <c r="P64" s="39">
        <f t="shared" si="65"/>
        <v>147</v>
      </c>
      <c r="Q64" s="39">
        <f t="shared" si="65"/>
        <v>0</v>
      </c>
      <c r="R64" s="39">
        <f t="shared" si="65"/>
        <v>0</v>
      </c>
      <c r="S64" s="39">
        <f t="shared" si="65"/>
        <v>0</v>
      </c>
      <c r="T64" s="39">
        <f t="shared" si="65"/>
        <v>0</v>
      </c>
      <c r="U64" s="39">
        <f t="shared" si="65"/>
        <v>0</v>
      </c>
      <c r="V64" s="39">
        <f t="shared" si="65"/>
        <v>0</v>
      </c>
      <c r="W64" s="39">
        <f t="shared" si="65"/>
        <v>0</v>
      </c>
      <c r="X64" s="39">
        <f t="shared" si="65"/>
        <v>0</v>
      </c>
      <c r="Y64" s="39">
        <f t="shared" si="65"/>
        <v>0</v>
      </c>
      <c r="Z64" s="39">
        <f t="shared" si="65"/>
        <v>0</v>
      </c>
      <c r="AA64" s="39">
        <f t="shared" si="65"/>
        <v>0</v>
      </c>
      <c r="AB64" s="39">
        <f t="shared" si="65"/>
        <v>0</v>
      </c>
      <c r="AC64" s="39">
        <f t="shared" si="65"/>
        <v>200</v>
      </c>
      <c r="AD64" s="31">
        <f>SUM(AD54:AD63)</f>
        <v>0</v>
      </c>
      <c r="AE64" s="37"/>
      <c r="AF64" s="30" t="s">
        <v>52</v>
      </c>
      <c r="AG64" s="39">
        <f>SUM(AG54:AG63)</f>
        <v>200</v>
      </c>
      <c r="AH64" s="39">
        <f t="shared" ref="AH64:AP64" si="67">SUM(AH54:AH63)</f>
        <v>1</v>
      </c>
      <c r="AI64" s="39">
        <f t="shared" si="67"/>
        <v>2</v>
      </c>
      <c r="AJ64" s="39">
        <f t="shared" si="67"/>
        <v>48</v>
      </c>
      <c r="AK64" s="39">
        <f t="shared" si="67"/>
        <v>0</v>
      </c>
      <c r="AL64" s="39">
        <f t="shared" si="67"/>
        <v>0</v>
      </c>
      <c r="AM64" s="39">
        <f t="shared" si="67"/>
        <v>147</v>
      </c>
      <c r="AN64" s="39">
        <f t="shared" si="67"/>
        <v>0</v>
      </c>
      <c r="AO64" s="39">
        <f t="shared" si="67"/>
        <v>0</v>
      </c>
      <c r="AP64" s="39">
        <f t="shared" si="67"/>
        <v>198</v>
      </c>
      <c r="AQ64" s="31">
        <f>SUM(AQ54:AQ63)</f>
        <v>2</v>
      </c>
      <c r="AR64" s="40"/>
    </row>
    <row r="66" spans="1:54" x14ac:dyDescent="0.25">
      <c r="B66" s="46">
        <v>150</v>
      </c>
    </row>
    <row r="67" spans="1:54" s="4" customFormat="1" ht="33.75" x14ac:dyDescent="0.25">
      <c r="A67" s="12" t="str">
        <f>$B$4</f>
        <v>NFL SS T-SHIRT</v>
      </c>
      <c r="B67" s="13" t="s">
        <v>191</v>
      </c>
      <c r="C67" s="14" t="str">
        <f t="shared" ref="C67:D67" si="68">C$11</f>
        <v>CAN - TOP</v>
      </c>
      <c r="D67" s="14" t="str">
        <f t="shared" si="68"/>
        <v>CAN - MRK</v>
      </c>
      <c r="E67" s="14" t="str">
        <f>E$11</f>
        <v>CAN - Fanatics US</v>
      </c>
      <c r="F67" s="14" t="str">
        <f t="shared" ref="F67:P67" si="69">F$11</f>
        <v>CAN - Fanatics CAN</v>
      </c>
      <c r="G67" s="14" t="str">
        <f t="shared" si="69"/>
        <v>CAN - Fanatics INT</v>
      </c>
      <c r="H67" s="14" t="str">
        <f t="shared" si="69"/>
        <v>Fanatics In-Venue</v>
      </c>
      <c r="I67" s="14" t="str">
        <f t="shared" si="69"/>
        <v>Team/Venue 1</v>
      </c>
      <c r="J67" s="14" t="str">
        <f t="shared" si="69"/>
        <v>Team/Venue 2</v>
      </c>
      <c r="K67" s="14" t="str">
        <f t="shared" si="69"/>
        <v>Team/Venue 3</v>
      </c>
      <c r="L67" s="14" t="str">
        <f t="shared" si="69"/>
        <v>Team/Venue 4</v>
      </c>
      <c r="M67" s="14" t="str">
        <f t="shared" si="69"/>
        <v>Team/Venue 5</v>
      </c>
      <c r="N67" s="14" t="str">
        <f t="shared" si="69"/>
        <v>Team/Venue 6</v>
      </c>
      <c r="O67" s="14" t="str">
        <f t="shared" si="69"/>
        <v>CAN - CONTRACTUAL</v>
      </c>
      <c r="P67" s="15" t="str">
        <f t="shared" si="69"/>
        <v>CAN - ECA</v>
      </c>
      <c r="Q67" s="15" t="s">
        <v>25</v>
      </c>
      <c r="R67" s="15" t="s">
        <v>26</v>
      </c>
      <c r="S67" s="15" t="s">
        <v>27</v>
      </c>
      <c r="T67" s="15" t="s">
        <v>28</v>
      </c>
      <c r="U67" s="15" t="s">
        <v>29</v>
      </c>
      <c r="V67" s="15" t="s">
        <v>30</v>
      </c>
      <c r="W67" s="15" t="s">
        <v>31</v>
      </c>
      <c r="X67" s="16" t="s">
        <v>32</v>
      </c>
      <c r="Y67" s="16" t="s">
        <v>33</v>
      </c>
      <c r="Z67" s="16" t="s">
        <v>34</v>
      </c>
      <c r="AA67" s="16" t="s">
        <v>35</v>
      </c>
      <c r="AB67" s="17" t="s">
        <v>36</v>
      </c>
      <c r="AC67" s="18" t="s">
        <v>37</v>
      </c>
      <c r="AD67" s="19" t="s">
        <v>38</v>
      </c>
      <c r="AF67" s="20" t="str">
        <f>A67</f>
        <v>NFL SS T-SHIRT</v>
      </c>
      <c r="AG67" s="13" t="str">
        <f>B67</f>
        <v xml:space="preserve">ASH HEATHER GREY - VIKINGS	</v>
      </c>
      <c r="AH67" s="21" t="s">
        <v>20</v>
      </c>
      <c r="AI67" s="21" t="s">
        <v>21</v>
      </c>
      <c r="AJ67" s="21" t="s">
        <v>22</v>
      </c>
      <c r="AK67" s="21" t="s">
        <v>39</v>
      </c>
      <c r="AL67" s="14" t="s">
        <v>23</v>
      </c>
      <c r="AM67" s="22" t="s">
        <v>40</v>
      </c>
      <c r="AN67" s="23" t="s">
        <v>41</v>
      </c>
      <c r="AO67" s="24" t="s">
        <v>42</v>
      </c>
      <c r="AP67" s="18" t="s">
        <v>37</v>
      </c>
      <c r="AQ67" s="19" t="s">
        <v>38</v>
      </c>
    </row>
    <row r="68" spans="1:54" x14ac:dyDescent="0.25">
      <c r="A68" s="25" t="s">
        <v>275</v>
      </c>
      <c r="B68" s="26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8">
        <f t="shared" ref="AC68:AC77" si="70">SUM(C68:AB68)</f>
        <v>0</v>
      </c>
      <c r="AD68" s="29">
        <f t="shared" ref="AD68:AD77" si="71">B68-AC68</f>
        <v>0</v>
      </c>
      <c r="AF68" s="30" t="str">
        <f>A68</f>
        <v>C-0425-KT-6312-AXV</v>
      </c>
      <c r="AG68" s="31">
        <f>B68</f>
        <v>0</v>
      </c>
      <c r="AH68" s="27">
        <f t="shared" ref="AH68:AJ77" si="72">C68</f>
        <v>0</v>
      </c>
      <c r="AI68" s="27">
        <f t="shared" si="72"/>
        <v>0</v>
      </c>
      <c r="AJ68" s="27">
        <f t="shared" si="72"/>
        <v>0</v>
      </c>
      <c r="AK68" s="27">
        <f t="shared" ref="AK68:AK77" si="73">SUM(F68:K68)</f>
        <v>0</v>
      </c>
      <c r="AL68" s="27">
        <f t="shared" ref="AL68:AL77" si="74">L68</f>
        <v>0</v>
      </c>
      <c r="AM68" s="27">
        <f t="shared" ref="AM68:AM77" si="75">SUM(P68:W68)</f>
        <v>0</v>
      </c>
      <c r="AN68" s="27">
        <f t="shared" ref="AN68:AN77" si="76">SUM(X68:AA68)</f>
        <v>0</v>
      </c>
      <c r="AO68" s="27">
        <f>AB68</f>
        <v>0</v>
      </c>
      <c r="AP68" s="28">
        <f>SUM(AH68:AO68)</f>
        <v>0</v>
      </c>
      <c r="AQ68" s="32">
        <f t="shared" ref="AQ68:AQ77" si="77">AG68-AP68</f>
        <v>0</v>
      </c>
      <c r="AR68" s="33"/>
    </row>
    <row r="69" spans="1:54" x14ac:dyDescent="0.25">
      <c r="A69" s="35" t="s">
        <v>53</v>
      </c>
      <c r="B69" s="31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8">
        <f t="shared" si="70"/>
        <v>0</v>
      </c>
      <c r="AD69" s="29">
        <f t="shared" si="71"/>
        <v>0</v>
      </c>
      <c r="AF69" s="30" t="s">
        <v>54</v>
      </c>
      <c r="AG69" s="31">
        <f t="shared" ref="AG69:AG77" si="78">B69</f>
        <v>0</v>
      </c>
      <c r="AH69" s="27">
        <f t="shared" si="72"/>
        <v>0</v>
      </c>
      <c r="AI69" s="27">
        <f t="shared" si="72"/>
        <v>0</v>
      </c>
      <c r="AJ69" s="27">
        <f t="shared" si="72"/>
        <v>0</v>
      </c>
      <c r="AK69" s="27">
        <f t="shared" si="73"/>
        <v>0</v>
      </c>
      <c r="AL69" s="27">
        <f t="shared" si="74"/>
        <v>0</v>
      </c>
      <c r="AM69" s="27">
        <f t="shared" si="75"/>
        <v>0</v>
      </c>
      <c r="AN69" s="27">
        <f t="shared" si="76"/>
        <v>0</v>
      </c>
      <c r="AO69" s="27">
        <f t="shared" ref="AO69:AO77" si="79">AB69</f>
        <v>0</v>
      </c>
      <c r="AP69" s="28">
        <f t="shared" ref="AP69:AP77" si="80">SUM(AH69:AO69)</f>
        <v>0</v>
      </c>
      <c r="AQ69" s="32">
        <f t="shared" si="77"/>
        <v>0</v>
      </c>
      <c r="AR69" s="33"/>
      <c r="AS69" s="2" t="str">
        <f>B67</f>
        <v xml:space="preserve">ASH HEATHER GREY - VIKINGS	</v>
      </c>
      <c r="AT69" s="35" t="s">
        <v>70</v>
      </c>
      <c r="AU69" s="35" t="s">
        <v>56</v>
      </c>
      <c r="AV69" s="35" t="s">
        <v>58</v>
      </c>
      <c r="AW69" s="35" t="s">
        <v>60</v>
      </c>
      <c r="AX69" s="35" t="s">
        <v>62</v>
      </c>
      <c r="AY69" s="35" t="s">
        <v>64</v>
      </c>
      <c r="AZ69" s="35" t="s">
        <v>66</v>
      </c>
      <c r="BA69" s="35" t="s">
        <v>68</v>
      </c>
    </row>
    <row r="70" spans="1:54" x14ac:dyDescent="0.25">
      <c r="A70" s="35" t="s">
        <v>70</v>
      </c>
      <c r="B70" s="31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8">
        <f t="shared" si="70"/>
        <v>0</v>
      </c>
      <c r="AD70" s="29">
        <f t="shared" si="71"/>
        <v>0</v>
      </c>
      <c r="AE70" s="63" t="str">
        <f>AS69</f>
        <v xml:space="preserve">ASH HEATHER GREY - VIKINGS	</v>
      </c>
      <c r="AF70" s="30" t="s">
        <v>55</v>
      </c>
      <c r="AG70" s="31">
        <f t="shared" si="78"/>
        <v>0</v>
      </c>
      <c r="AH70" s="27">
        <f t="shared" si="72"/>
        <v>0</v>
      </c>
      <c r="AI70" s="27">
        <f t="shared" si="72"/>
        <v>0</v>
      </c>
      <c r="AJ70" s="27">
        <f t="shared" si="72"/>
        <v>0</v>
      </c>
      <c r="AK70" s="27">
        <f t="shared" si="73"/>
        <v>0</v>
      </c>
      <c r="AL70" s="27">
        <f t="shared" si="74"/>
        <v>0</v>
      </c>
      <c r="AM70" s="27">
        <f t="shared" si="75"/>
        <v>0</v>
      </c>
      <c r="AN70" s="27">
        <f t="shared" si="76"/>
        <v>0</v>
      </c>
      <c r="AO70" s="27">
        <f t="shared" si="79"/>
        <v>0</v>
      </c>
      <c r="AP70" s="28">
        <f t="shared" si="80"/>
        <v>0</v>
      </c>
      <c r="AQ70" s="32">
        <f t="shared" si="77"/>
        <v>0</v>
      </c>
      <c r="AR70" s="33"/>
      <c r="AS70" s="37" t="s">
        <v>52</v>
      </c>
      <c r="AT70" s="28">
        <f>AC70</f>
        <v>0</v>
      </c>
      <c r="AU70" s="28">
        <f>AC71</f>
        <v>8</v>
      </c>
      <c r="AV70" s="28">
        <f>AC72</f>
        <v>24</v>
      </c>
      <c r="AW70" s="28">
        <f>AC73</f>
        <v>58</v>
      </c>
      <c r="AX70" s="28">
        <f>AC74</f>
        <v>63</v>
      </c>
      <c r="AY70" s="28">
        <f>AC75</f>
        <v>37</v>
      </c>
      <c r="AZ70" s="28">
        <f>AC76</f>
        <v>24</v>
      </c>
      <c r="BA70" s="28">
        <f>AC77</f>
        <v>8</v>
      </c>
      <c r="BB70" s="39">
        <f>AC78</f>
        <v>222</v>
      </c>
    </row>
    <row r="71" spans="1:54" ht="15" x14ac:dyDescent="0.25">
      <c r="A71" s="35" t="s">
        <v>56</v>
      </c>
      <c r="B71" s="31">
        <v>8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>
        <v>8</v>
      </c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8">
        <f t="shared" si="70"/>
        <v>8</v>
      </c>
      <c r="AD71" s="29">
        <f t="shared" si="71"/>
        <v>0</v>
      </c>
      <c r="AE71"/>
      <c r="AF71" s="30" t="s">
        <v>57</v>
      </c>
      <c r="AG71" s="31">
        <f t="shared" si="78"/>
        <v>8</v>
      </c>
      <c r="AH71" s="27">
        <f t="shared" si="72"/>
        <v>0</v>
      </c>
      <c r="AI71" s="27">
        <f t="shared" si="72"/>
        <v>0</v>
      </c>
      <c r="AJ71" s="27">
        <f t="shared" si="72"/>
        <v>0</v>
      </c>
      <c r="AK71" s="27">
        <f t="shared" si="73"/>
        <v>0</v>
      </c>
      <c r="AL71" s="27">
        <f t="shared" si="74"/>
        <v>0</v>
      </c>
      <c r="AM71" s="27">
        <f t="shared" si="75"/>
        <v>8</v>
      </c>
      <c r="AN71" s="27">
        <f t="shared" si="76"/>
        <v>0</v>
      </c>
      <c r="AO71" s="27">
        <f t="shared" si="79"/>
        <v>0</v>
      </c>
      <c r="AP71" s="28">
        <f t="shared" si="80"/>
        <v>8</v>
      </c>
      <c r="AQ71" s="32">
        <f t="shared" si="77"/>
        <v>0</v>
      </c>
      <c r="AR71" s="33"/>
    </row>
    <row r="72" spans="1:54" ht="15" x14ac:dyDescent="0.25">
      <c r="A72" s="35" t="s">
        <v>58</v>
      </c>
      <c r="B72" s="31">
        <v>24</v>
      </c>
      <c r="C72" s="27"/>
      <c r="D72" s="27"/>
      <c r="E72" s="27">
        <v>4</v>
      </c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>
        <v>20</v>
      </c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8">
        <f t="shared" si="70"/>
        <v>24</v>
      </c>
      <c r="AD72" s="29">
        <f t="shared" si="71"/>
        <v>0</v>
      </c>
      <c r="AE72"/>
      <c r="AF72" s="30" t="s">
        <v>59</v>
      </c>
      <c r="AG72" s="31">
        <f t="shared" si="78"/>
        <v>24</v>
      </c>
      <c r="AH72" s="27">
        <f t="shared" si="72"/>
        <v>0</v>
      </c>
      <c r="AI72" s="27">
        <f t="shared" si="72"/>
        <v>0</v>
      </c>
      <c r="AJ72" s="27">
        <f t="shared" si="72"/>
        <v>4</v>
      </c>
      <c r="AK72" s="27">
        <f t="shared" si="73"/>
        <v>0</v>
      </c>
      <c r="AL72" s="27">
        <f t="shared" si="74"/>
        <v>0</v>
      </c>
      <c r="AM72" s="27">
        <f t="shared" si="75"/>
        <v>20</v>
      </c>
      <c r="AN72" s="27">
        <f t="shared" si="76"/>
        <v>0</v>
      </c>
      <c r="AO72" s="27">
        <f t="shared" si="79"/>
        <v>0</v>
      </c>
      <c r="AP72" s="28">
        <f t="shared" si="80"/>
        <v>24</v>
      </c>
      <c r="AQ72" s="32">
        <f t="shared" si="77"/>
        <v>0</v>
      </c>
      <c r="AR72" s="33"/>
    </row>
    <row r="73" spans="1:54" ht="15" x14ac:dyDescent="0.25">
      <c r="A73" s="35" t="s">
        <v>60</v>
      </c>
      <c r="B73" s="31">
        <v>58</v>
      </c>
      <c r="C73" s="27">
        <v>1</v>
      </c>
      <c r="D73" s="27">
        <v>1</v>
      </c>
      <c r="E73" s="27">
        <v>12</v>
      </c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>
        <v>44</v>
      </c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8">
        <f t="shared" si="70"/>
        <v>58</v>
      </c>
      <c r="AD73" s="29">
        <f t="shared" si="71"/>
        <v>0</v>
      </c>
      <c r="AE73"/>
      <c r="AF73" s="30" t="s">
        <v>61</v>
      </c>
      <c r="AG73" s="31">
        <f t="shared" si="78"/>
        <v>58</v>
      </c>
      <c r="AH73" s="27">
        <f t="shared" si="72"/>
        <v>1</v>
      </c>
      <c r="AI73" s="27">
        <f t="shared" si="72"/>
        <v>1</v>
      </c>
      <c r="AJ73" s="27">
        <f t="shared" si="72"/>
        <v>12</v>
      </c>
      <c r="AK73" s="27">
        <f t="shared" si="73"/>
        <v>0</v>
      </c>
      <c r="AL73" s="27">
        <f t="shared" si="74"/>
        <v>0</v>
      </c>
      <c r="AM73" s="27">
        <f t="shared" si="75"/>
        <v>44</v>
      </c>
      <c r="AN73" s="27">
        <f t="shared" si="76"/>
        <v>0</v>
      </c>
      <c r="AO73" s="27">
        <f t="shared" si="79"/>
        <v>0</v>
      </c>
      <c r="AP73" s="28">
        <f t="shared" si="80"/>
        <v>58</v>
      </c>
      <c r="AQ73" s="32">
        <f t="shared" si="77"/>
        <v>0</v>
      </c>
      <c r="AR73" s="33"/>
    </row>
    <row r="74" spans="1:54" ht="15" x14ac:dyDescent="0.25">
      <c r="A74" s="35" t="s">
        <v>62</v>
      </c>
      <c r="B74" s="31">
        <v>63</v>
      </c>
      <c r="C74" s="27"/>
      <c r="D74" s="27">
        <v>1</v>
      </c>
      <c r="E74" s="27">
        <v>24</v>
      </c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>
        <v>38</v>
      </c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8">
        <f t="shared" si="70"/>
        <v>63</v>
      </c>
      <c r="AD74" s="29">
        <f t="shared" si="71"/>
        <v>0</v>
      </c>
      <c r="AE74"/>
      <c r="AF74" s="30" t="s">
        <v>63</v>
      </c>
      <c r="AG74" s="31">
        <f t="shared" si="78"/>
        <v>63</v>
      </c>
      <c r="AH74" s="27">
        <f t="shared" si="72"/>
        <v>0</v>
      </c>
      <c r="AI74" s="27">
        <f t="shared" si="72"/>
        <v>1</v>
      </c>
      <c r="AJ74" s="27">
        <f t="shared" si="72"/>
        <v>24</v>
      </c>
      <c r="AK74" s="27">
        <f t="shared" si="73"/>
        <v>0</v>
      </c>
      <c r="AL74" s="27">
        <f t="shared" si="74"/>
        <v>0</v>
      </c>
      <c r="AM74" s="27">
        <f t="shared" si="75"/>
        <v>38</v>
      </c>
      <c r="AN74" s="27">
        <f t="shared" si="76"/>
        <v>0</v>
      </c>
      <c r="AO74" s="27">
        <f t="shared" si="79"/>
        <v>0</v>
      </c>
      <c r="AP74" s="28">
        <f t="shared" si="80"/>
        <v>63</v>
      </c>
      <c r="AQ74" s="32">
        <f t="shared" si="77"/>
        <v>0</v>
      </c>
      <c r="AR74" s="33"/>
    </row>
    <row r="75" spans="1:54" x14ac:dyDescent="0.25">
      <c r="A75" s="35" t="s">
        <v>64</v>
      </c>
      <c r="B75" s="31">
        <v>37</v>
      </c>
      <c r="C75" s="27"/>
      <c r="D75" s="27"/>
      <c r="E75" s="27">
        <v>16</v>
      </c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>
        <v>21</v>
      </c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8">
        <f t="shared" si="70"/>
        <v>37</v>
      </c>
      <c r="AD75" s="29">
        <f t="shared" si="71"/>
        <v>0</v>
      </c>
      <c r="AE75" s="37"/>
      <c r="AF75" s="30" t="s">
        <v>65</v>
      </c>
      <c r="AG75" s="31">
        <f t="shared" si="78"/>
        <v>37</v>
      </c>
      <c r="AH75" s="27">
        <f t="shared" si="72"/>
        <v>0</v>
      </c>
      <c r="AI75" s="27">
        <f t="shared" si="72"/>
        <v>0</v>
      </c>
      <c r="AJ75" s="27">
        <f t="shared" si="72"/>
        <v>16</v>
      </c>
      <c r="AK75" s="27">
        <f t="shared" si="73"/>
        <v>0</v>
      </c>
      <c r="AL75" s="27">
        <f t="shared" si="74"/>
        <v>0</v>
      </c>
      <c r="AM75" s="27">
        <f t="shared" si="75"/>
        <v>21</v>
      </c>
      <c r="AN75" s="27">
        <f t="shared" si="76"/>
        <v>0</v>
      </c>
      <c r="AO75" s="27">
        <f t="shared" si="79"/>
        <v>0</v>
      </c>
      <c r="AP75" s="28">
        <f t="shared" si="80"/>
        <v>37</v>
      </c>
      <c r="AQ75" s="32">
        <f t="shared" si="77"/>
        <v>0</v>
      </c>
      <c r="AR75" s="33"/>
    </row>
    <row r="76" spans="1:54" x14ac:dyDescent="0.25">
      <c r="A76" s="35" t="s">
        <v>66</v>
      </c>
      <c r="B76" s="31">
        <v>24</v>
      </c>
      <c r="C76" s="27"/>
      <c r="D76" s="27"/>
      <c r="E76" s="27">
        <v>12</v>
      </c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>
        <v>12</v>
      </c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>
        <f t="shared" si="70"/>
        <v>24</v>
      </c>
      <c r="AD76" s="29">
        <f t="shared" si="71"/>
        <v>0</v>
      </c>
      <c r="AE76" s="37"/>
      <c r="AF76" s="30" t="s">
        <v>67</v>
      </c>
      <c r="AG76" s="31">
        <f t="shared" si="78"/>
        <v>24</v>
      </c>
      <c r="AH76" s="27">
        <f t="shared" si="72"/>
        <v>0</v>
      </c>
      <c r="AI76" s="27">
        <f t="shared" si="72"/>
        <v>0</v>
      </c>
      <c r="AJ76" s="27">
        <f t="shared" si="72"/>
        <v>12</v>
      </c>
      <c r="AK76" s="27">
        <f t="shared" si="73"/>
        <v>0</v>
      </c>
      <c r="AL76" s="27">
        <f t="shared" si="74"/>
        <v>0</v>
      </c>
      <c r="AM76" s="27">
        <f t="shared" si="75"/>
        <v>12</v>
      </c>
      <c r="AN76" s="27">
        <f t="shared" si="76"/>
        <v>0</v>
      </c>
      <c r="AO76" s="27">
        <f t="shared" si="79"/>
        <v>0</v>
      </c>
      <c r="AP76" s="28">
        <f t="shared" si="80"/>
        <v>24</v>
      </c>
      <c r="AQ76" s="32">
        <f t="shared" si="77"/>
        <v>0</v>
      </c>
      <c r="AR76" s="33"/>
    </row>
    <row r="77" spans="1:54" x14ac:dyDescent="0.25">
      <c r="A77" s="35" t="s">
        <v>68</v>
      </c>
      <c r="B77" s="31">
        <v>8</v>
      </c>
      <c r="C77" s="27"/>
      <c r="D77" s="27"/>
      <c r="E77" s="27">
        <v>4</v>
      </c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>
        <v>4</v>
      </c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8">
        <f t="shared" si="70"/>
        <v>8</v>
      </c>
      <c r="AD77" s="29">
        <f t="shared" si="71"/>
        <v>0</v>
      </c>
      <c r="AE77" s="37"/>
      <c r="AF77" s="30" t="s">
        <v>69</v>
      </c>
      <c r="AG77" s="31">
        <f t="shared" si="78"/>
        <v>8</v>
      </c>
      <c r="AH77" s="27">
        <f t="shared" si="72"/>
        <v>0</v>
      </c>
      <c r="AI77" s="27">
        <f t="shared" si="72"/>
        <v>0</v>
      </c>
      <c r="AJ77" s="27">
        <f t="shared" si="72"/>
        <v>4</v>
      </c>
      <c r="AK77" s="27">
        <f t="shared" si="73"/>
        <v>0</v>
      </c>
      <c r="AL77" s="27">
        <f t="shared" si="74"/>
        <v>0</v>
      </c>
      <c r="AM77" s="27">
        <f t="shared" si="75"/>
        <v>4</v>
      </c>
      <c r="AN77" s="27">
        <f t="shared" si="76"/>
        <v>0</v>
      </c>
      <c r="AO77" s="27">
        <f t="shared" si="79"/>
        <v>0</v>
      </c>
      <c r="AP77" s="28">
        <f t="shared" si="80"/>
        <v>8</v>
      </c>
      <c r="AQ77" s="32">
        <f t="shared" si="77"/>
        <v>0</v>
      </c>
      <c r="AR77" s="33"/>
    </row>
    <row r="78" spans="1:54" x14ac:dyDescent="0.25">
      <c r="A78" s="35" t="s">
        <v>52</v>
      </c>
      <c r="B78" s="39">
        <f>SUM(B68:B77)</f>
        <v>222</v>
      </c>
      <c r="C78" s="39">
        <f t="shared" ref="C78:AC78" si="81">SUM(C68:C77)</f>
        <v>1</v>
      </c>
      <c r="D78" s="39">
        <f t="shared" si="81"/>
        <v>2</v>
      </c>
      <c r="E78" s="39">
        <f t="shared" si="81"/>
        <v>72</v>
      </c>
      <c r="F78" s="39">
        <f t="shared" si="81"/>
        <v>0</v>
      </c>
      <c r="G78" s="39">
        <f t="shared" si="81"/>
        <v>0</v>
      </c>
      <c r="H78" s="39">
        <f t="shared" si="81"/>
        <v>0</v>
      </c>
      <c r="I78" s="39">
        <f t="shared" si="81"/>
        <v>0</v>
      </c>
      <c r="J78" s="39">
        <f t="shared" si="81"/>
        <v>0</v>
      </c>
      <c r="K78" s="39">
        <f t="shared" si="81"/>
        <v>0</v>
      </c>
      <c r="L78" s="39">
        <f t="shared" si="81"/>
        <v>0</v>
      </c>
      <c r="M78" s="39">
        <f t="shared" ref="M78:O78" si="82">SUM(M68:M77)</f>
        <v>0</v>
      </c>
      <c r="N78" s="39">
        <f t="shared" si="82"/>
        <v>0</v>
      </c>
      <c r="O78" s="39">
        <f t="shared" si="82"/>
        <v>0</v>
      </c>
      <c r="P78" s="39">
        <f t="shared" si="81"/>
        <v>147</v>
      </c>
      <c r="Q78" s="39">
        <f t="shared" si="81"/>
        <v>0</v>
      </c>
      <c r="R78" s="39">
        <f t="shared" si="81"/>
        <v>0</v>
      </c>
      <c r="S78" s="39">
        <f t="shared" si="81"/>
        <v>0</v>
      </c>
      <c r="T78" s="39">
        <f t="shared" si="81"/>
        <v>0</v>
      </c>
      <c r="U78" s="39">
        <f t="shared" si="81"/>
        <v>0</v>
      </c>
      <c r="V78" s="39">
        <f t="shared" si="81"/>
        <v>0</v>
      </c>
      <c r="W78" s="39">
        <f t="shared" si="81"/>
        <v>0</v>
      </c>
      <c r="X78" s="39">
        <f t="shared" si="81"/>
        <v>0</v>
      </c>
      <c r="Y78" s="39">
        <f t="shared" si="81"/>
        <v>0</v>
      </c>
      <c r="Z78" s="39">
        <f t="shared" si="81"/>
        <v>0</v>
      </c>
      <c r="AA78" s="39">
        <f t="shared" si="81"/>
        <v>0</v>
      </c>
      <c r="AB78" s="39">
        <f t="shared" si="81"/>
        <v>0</v>
      </c>
      <c r="AC78" s="39">
        <f t="shared" si="81"/>
        <v>222</v>
      </c>
      <c r="AD78" s="31">
        <f>SUM(AD68:AD77)</f>
        <v>0</v>
      </c>
      <c r="AE78" s="37"/>
      <c r="AF78" s="30" t="s">
        <v>52</v>
      </c>
      <c r="AG78" s="39">
        <f>SUM(AG68:AG77)</f>
        <v>222</v>
      </c>
      <c r="AH78" s="39">
        <f t="shared" ref="AH78:AP78" si="83">SUM(AH68:AH77)</f>
        <v>1</v>
      </c>
      <c r="AI78" s="39">
        <f t="shared" si="83"/>
        <v>2</v>
      </c>
      <c r="AJ78" s="39">
        <f t="shared" si="83"/>
        <v>72</v>
      </c>
      <c r="AK78" s="39">
        <f t="shared" si="83"/>
        <v>0</v>
      </c>
      <c r="AL78" s="39">
        <f t="shared" si="83"/>
        <v>0</v>
      </c>
      <c r="AM78" s="39">
        <f t="shared" si="83"/>
        <v>147</v>
      </c>
      <c r="AN78" s="39">
        <f t="shared" si="83"/>
        <v>0</v>
      </c>
      <c r="AO78" s="39">
        <f t="shared" si="83"/>
        <v>0</v>
      </c>
      <c r="AP78" s="39">
        <f t="shared" si="83"/>
        <v>222</v>
      </c>
      <c r="AQ78" s="31">
        <f>SUM(AQ68:AQ77)</f>
        <v>0</v>
      </c>
      <c r="AR78" s="40"/>
    </row>
    <row r="80" spans="1:54" x14ac:dyDescent="0.25">
      <c r="B80" s="46">
        <v>150</v>
      </c>
    </row>
    <row r="81" spans="1:54" s="4" customFormat="1" ht="33.75" x14ac:dyDescent="0.25">
      <c r="A81" s="12" t="str">
        <f>$B$4</f>
        <v>NFL SS T-SHIRT</v>
      </c>
      <c r="B81" s="13" t="s">
        <v>193</v>
      </c>
      <c r="C81" s="14" t="str">
        <f t="shared" ref="C81:D81" si="84">C$11</f>
        <v>CAN - TOP</v>
      </c>
      <c r="D81" s="14" t="str">
        <f t="shared" si="84"/>
        <v>CAN - MRK</v>
      </c>
      <c r="E81" s="14" t="str">
        <f>E$11</f>
        <v>CAN - Fanatics US</v>
      </c>
      <c r="F81" s="14" t="str">
        <f t="shared" ref="F81:P81" si="85">F$11</f>
        <v>CAN - Fanatics CAN</v>
      </c>
      <c r="G81" s="14" t="str">
        <f t="shared" si="85"/>
        <v>CAN - Fanatics INT</v>
      </c>
      <c r="H81" s="14" t="str">
        <f t="shared" si="85"/>
        <v>Fanatics In-Venue</v>
      </c>
      <c r="I81" s="14" t="str">
        <f t="shared" si="85"/>
        <v>Team/Venue 1</v>
      </c>
      <c r="J81" s="14" t="str">
        <f t="shared" si="85"/>
        <v>Team/Venue 2</v>
      </c>
      <c r="K81" s="14" t="str">
        <f t="shared" si="85"/>
        <v>Team/Venue 3</v>
      </c>
      <c r="L81" s="14" t="str">
        <f t="shared" si="85"/>
        <v>Team/Venue 4</v>
      </c>
      <c r="M81" s="14" t="str">
        <f t="shared" si="85"/>
        <v>Team/Venue 5</v>
      </c>
      <c r="N81" s="14" t="str">
        <f t="shared" si="85"/>
        <v>Team/Venue 6</v>
      </c>
      <c r="O81" s="14" t="str">
        <f t="shared" si="85"/>
        <v>CAN - CONTRACTUAL</v>
      </c>
      <c r="P81" s="15" t="str">
        <f t="shared" si="85"/>
        <v>CAN - ECA</v>
      </c>
      <c r="Q81" s="15" t="s">
        <v>25</v>
      </c>
      <c r="R81" s="15" t="s">
        <v>26</v>
      </c>
      <c r="S81" s="15" t="s">
        <v>27</v>
      </c>
      <c r="T81" s="15" t="s">
        <v>28</v>
      </c>
      <c r="U81" s="15" t="s">
        <v>29</v>
      </c>
      <c r="V81" s="15" t="s">
        <v>30</v>
      </c>
      <c r="W81" s="15" t="s">
        <v>31</v>
      </c>
      <c r="X81" s="16" t="s">
        <v>32</v>
      </c>
      <c r="Y81" s="16" t="s">
        <v>33</v>
      </c>
      <c r="Z81" s="16" t="s">
        <v>34</v>
      </c>
      <c r="AA81" s="16" t="s">
        <v>35</v>
      </c>
      <c r="AB81" s="17" t="s">
        <v>36</v>
      </c>
      <c r="AC81" s="18" t="s">
        <v>37</v>
      </c>
      <c r="AD81" s="19" t="s">
        <v>38</v>
      </c>
      <c r="AF81" s="20" t="str">
        <f>A81</f>
        <v>NFL SS T-SHIRT</v>
      </c>
      <c r="AG81" s="13" t="str">
        <f>B81</f>
        <v xml:space="preserve">ASH HEATHER GREY - GIANTS	</v>
      </c>
      <c r="AH81" s="21" t="s">
        <v>20</v>
      </c>
      <c r="AI81" s="21" t="s">
        <v>21</v>
      </c>
      <c r="AJ81" s="21" t="s">
        <v>22</v>
      </c>
      <c r="AK81" s="21" t="s">
        <v>39</v>
      </c>
      <c r="AL81" s="14" t="s">
        <v>23</v>
      </c>
      <c r="AM81" s="22" t="s">
        <v>40</v>
      </c>
      <c r="AN81" s="23" t="s">
        <v>41</v>
      </c>
      <c r="AO81" s="24" t="s">
        <v>42</v>
      </c>
      <c r="AP81" s="18" t="s">
        <v>37</v>
      </c>
      <c r="AQ81" s="19" t="s">
        <v>38</v>
      </c>
    </row>
    <row r="82" spans="1:54" x14ac:dyDescent="0.25">
      <c r="A82" s="25" t="s">
        <v>276</v>
      </c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8">
        <f t="shared" ref="AC82:AC91" si="86">SUM(C82:AB82)</f>
        <v>0</v>
      </c>
      <c r="AD82" s="29">
        <f t="shared" ref="AD82:AD91" si="87">B82-AC82</f>
        <v>0</v>
      </c>
      <c r="AF82" s="30" t="str">
        <f>A82</f>
        <v>C-0425-KT-6312-ASG</v>
      </c>
      <c r="AG82" s="31">
        <f>B82</f>
        <v>0</v>
      </c>
      <c r="AH82" s="27">
        <f t="shared" ref="AH82:AJ91" si="88">C82</f>
        <v>0</v>
      </c>
      <c r="AI82" s="27">
        <f t="shared" si="88"/>
        <v>0</v>
      </c>
      <c r="AJ82" s="27">
        <f t="shared" si="88"/>
        <v>0</v>
      </c>
      <c r="AK82" s="27">
        <f t="shared" ref="AK82:AK91" si="89">SUM(F82:K82)</f>
        <v>0</v>
      </c>
      <c r="AL82" s="27">
        <f t="shared" ref="AL82:AL91" si="90">L82</f>
        <v>0</v>
      </c>
      <c r="AM82" s="27">
        <f t="shared" ref="AM82:AM91" si="91">SUM(P82:W82)</f>
        <v>0</v>
      </c>
      <c r="AN82" s="27">
        <f t="shared" ref="AN82:AN91" si="92">SUM(X82:AA82)</f>
        <v>0</v>
      </c>
      <c r="AO82" s="27">
        <f>AB82</f>
        <v>0</v>
      </c>
      <c r="AP82" s="28">
        <f>SUM(AH82:AO82)</f>
        <v>0</v>
      </c>
      <c r="AQ82" s="32">
        <f t="shared" ref="AQ82:AQ91" si="93">AG82-AP82</f>
        <v>0</v>
      </c>
      <c r="AR82" s="33"/>
    </row>
    <row r="83" spans="1:54" x14ac:dyDescent="0.25">
      <c r="A83" s="35" t="s">
        <v>53</v>
      </c>
      <c r="B83" s="31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8">
        <f t="shared" si="86"/>
        <v>0</v>
      </c>
      <c r="AD83" s="29">
        <f t="shared" si="87"/>
        <v>0</v>
      </c>
      <c r="AF83" s="30" t="s">
        <v>54</v>
      </c>
      <c r="AG83" s="31">
        <f t="shared" ref="AG83:AG91" si="94">B83</f>
        <v>0</v>
      </c>
      <c r="AH83" s="27">
        <f t="shared" si="88"/>
        <v>0</v>
      </c>
      <c r="AI83" s="27">
        <f t="shared" si="88"/>
        <v>0</v>
      </c>
      <c r="AJ83" s="27">
        <f t="shared" si="88"/>
        <v>0</v>
      </c>
      <c r="AK83" s="27">
        <f t="shared" si="89"/>
        <v>0</v>
      </c>
      <c r="AL83" s="27">
        <f t="shared" si="90"/>
        <v>0</v>
      </c>
      <c r="AM83" s="27">
        <f t="shared" si="91"/>
        <v>0</v>
      </c>
      <c r="AN83" s="27">
        <f t="shared" si="92"/>
        <v>0</v>
      </c>
      <c r="AO83" s="27">
        <f t="shared" ref="AO83:AO91" si="95">AB83</f>
        <v>0</v>
      </c>
      <c r="AP83" s="28">
        <f t="shared" ref="AP83:AP91" si="96">SUM(AH83:AO83)</f>
        <v>0</v>
      </c>
      <c r="AQ83" s="32">
        <f t="shared" si="93"/>
        <v>0</v>
      </c>
      <c r="AR83" s="33"/>
      <c r="AS83" s="2" t="str">
        <f>B81</f>
        <v xml:space="preserve">ASH HEATHER GREY - GIANTS	</v>
      </c>
      <c r="AT83" s="35" t="s">
        <v>70</v>
      </c>
      <c r="AU83" s="35" t="s">
        <v>56</v>
      </c>
      <c r="AV83" s="35" t="s">
        <v>58</v>
      </c>
      <c r="AW83" s="35" t="s">
        <v>60</v>
      </c>
      <c r="AX83" s="35" t="s">
        <v>62</v>
      </c>
      <c r="AY83" s="35" t="s">
        <v>64</v>
      </c>
      <c r="AZ83" s="35" t="s">
        <v>66</v>
      </c>
      <c r="BA83" s="35" t="s">
        <v>68</v>
      </c>
    </row>
    <row r="84" spans="1:54" x14ac:dyDescent="0.25">
      <c r="A84" s="35" t="s">
        <v>70</v>
      </c>
      <c r="B84" s="31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8">
        <f t="shared" si="86"/>
        <v>0</v>
      </c>
      <c r="AD84" s="29">
        <f t="shared" si="87"/>
        <v>0</v>
      </c>
      <c r="AE84" s="63" t="str">
        <f>AS83</f>
        <v xml:space="preserve">ASH HEATHER GREY - GIANTS	</v>
      </c>
      <c r="AF84" s="30" t="s">
        <v>55</v>
      </c>
      <c r="AG84" s="31">
        <f t="shared" si="94"/>
        <v>0</v>
      </c>
      <c r="AH84" s="27">
        <f t="shared" si="88"/>
        <v>0</v>
      </c>
      <c r="AI84" s="27">
        <f t="shared" si="88"/>
        <v>0</v>
      </c>
      <c r="AJ84" s="27">
        <f t="shared" si="88"/>
        <v>0</v>
      </c>
      <c r="AK84" s="27">
        <f t="shared" si="89"/>
        <v>0</v>
      </c>
      <c r="AL84" s="27">
        <f t="shared" si="90"/>
        <v>0</v>
      </c>
      <c r="AM84" s="27">
        <f t="shared" si="91"/>
        <v>0</v>
      </c>
      <c r="AN84" s="27">
        <f t="shared" si="92"/>
        <v>0</v>
      </c>
      <c r="AO84" s="27">
        <f t="shared" si="95"/>
        <v>0</v>
      </c>
      <c r="AP84" s="28">
        <f t="shared" si="96"/>
        <v>0</v>
      </c>
      <c r="AQ84" s="32">
        <f t="shared" si="93"/>
        <v>0</v>
      </c>
      <c r="AR84" s="33"/>
      <c r="AS84" s="37" t="s">
        <v>52</v>
      </c>
      <c r="AT84" s="28">
        <f>AC84</f>
        <v>0</v>
      </c>
      <c r="AU84" s="28">
        <f>AC85</f>
        <v>8</v>
      </c>
      <c r="AV84" s="28">
        <f>AC86</f>
        <v>23</v>
      </c>
      <c r="AW84" s="28">
        <f>AC87</f>
        <v>54</v>
      </c>
      <c r="AX84" s="28">
        <f>AC88</f>
        <v>56</v>
      </c>
      <c r="AY84" s="28">
        <f>AC89</f>
        <v>32</v>
      </c>
      <c r="AZ84" s="28">
        <f>AC90</f>
        <v>20</v>
      </c>
      <c r="BA84" s="28">
        <f>AC91</f>
        <v>7</v>
      </c>
      <c r="BB84" s="39">
        <f>AC92</f>
        <v>200</v>
      </c>
    </row>
    <row r="85" spans="1:54" ht="15" x14ac:dyDescent="0.25">
      <c r="A85" s="35" t="s">
        <v>56</v>
      </c>
      <c r="B85" s="31">
        <v>8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>
        <v>8</v>
      </c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8">
        <f t="shared" si="86"/>
        <v>8</v>
      </c>
      <c r="AD85" s="29">
        <f t="shared" si="87"/>
        <v>0</v>
      </c>
      <c r="AE85"/>
      <c r="AF85" s="30" t="s">
        <v>57</v>
      </c>
      <c r="AG85" s="31">
        <f t="shared" si="94"/>
        <v>8</v>
      </c>
      <c r="AH85" s="27">
        <f t="shared" si="88"/>
        <v>0</v>
      </c>
      <c r="AI85" s="27">
        <f t="shared" si="88"/>
        <v>0</v>
      </c>
      <c r="AJ85" s="27">
        <f t="shared" si="88"/>
        <v>0</v>
      </c>
      <c r="AK85" s="27">
        <f t="shared" si="89"/>
        <v>0</v>
      </c>
      <c r="AL85" s="27">
        <f t="shared" si="90"/>
        <v>0</v>
      </c>
      <c r="AM85" s="27">
        <f t="shared" si="91"/>
        <v>8</v>
      </c>
      <c r="AN85" s="27">
        <f t="shared" si="92"/>
        <v>0</v>
      </c>
      <c r="AO85" s="27">
        <f t="shared" si="95"/>
        <v>0</v>
      </c>
      <c r="AP85" s="28">
        <f t="shared" si="96"/>
        <v>8</v>
      </c>
      <c r="AQ85" s="32">
        <f t="shared" si="93"/>
        <v>0</v>
      </c>
      <c r="AR85" s="33"/>
    </row>
    <row r="86" spans="1:54" ht="15" x14ac:dyDescent="0.25">
      <c r="A86" s="35" t="s">
        <v>58</v>
      </c>
      <c r="B86" s="31">
        <v>23</v>
      </c>
      <c r="C86" s="27"/>
      <c r="D86" s="27"/>
      <c r="E86" s="27">
        <v>3</v>
      </c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>
        <v>20</v>
      </c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8">
        <f t="shared" si="86"/>
        <v>23</v>
      </c>
      <c r="AD86" s="29">
        <f t="shared" si="87"/>
        <v>0</v>
      </c>
      <c r="AE86"/>
      <c r="AF86" s="30" t="s">
        <v>59</v>
      </c>
      <c r="AG86" s="31">
        <f t="shared" si="94"/>
        <v>23</v>
      </c>
      <c r="AH86" s="27">
        <f t="shared" si="88"/>
        <v>0</v>
      </c>
      <c r="AI86" s="27">
        <f t="shared" si="88"/>
        <v>0</v>
      </c>
      <c r="AJ86" s="27">
        <f t="shared" si="88"/>
        <v>3</v>
      </c>
      <c r="AK86" s="27">
        <f t="shared" si="89"/>
        <v>0</v>
      </c>
      <c r="AL86" s="27">
        <f t="shared" si="90"/>
        <v>0</v>
      </c>
      <c r="AM86" s="27">
        <f t="shared" si="91"/>
        <v>20</v>
      </c>
      <c r="AN86" s="27">
        <f t="shared" si="92"/>
        <v>0</v>
      </c>
      <c r="AO86" s="27">
        <f t="shared" si="95"/>
        <v>0</v>
      </c>
      <c r="AP86" s="28">
        <f t="shared" si="96"/>
        <v>23</v>
      </c>
      <c r="AQ86" s="32">
        <f t="shared" si="93"/>
        <v>0</v>
      </c>
      <c r="AR86" s="33"/>
    </row>
    <row r="87" spans="1:54" ht="15" x14ac:dyDescent="0.25">
      <c r="A87" s="35" t="s">
        <v>60</v>
      </c>
      <c r="B87" s="31">
        <v>54</v>
      </c>
      <c r="C87" s="27">
        <v>1</v>
      </c>
      <c r="D87" s="27">
        <v>1</v>
      </c>
      <c r="E87" s="27">
        <v>8</v>
      </c>
      <c r="F87" s="27"/>
      <c r="G87" s="27"/>
      <c r="H87" s="27"/>
      <c r="I87" s="27"/>
      <c r="J87" s="27"/>
      <c r="K87" s="27"/>
      <c r="L87" s="27"/>
      <c r="M87" s="27"/>
      <c r="N87" s="27"/>
      <c r="O87" s="27">
        <v>1</v>
      </c>
      <c r="P87" s="27">
        <v>43</v>
      </c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8">
        <f t="shared" si="86"/>
        <v>54</v>
      </c>
      <c r="AD87" s="29">
        <f t="shared" si="87"/>
        <v>0</v>
      </c>
      <c r="AE87"/>
      <c r="AF87" s="30" t="s">
        <v>61</v>
      </c>
      <c r="AG87" s="31">
        <f t="shared" si="94"/>
        <v>54</v>
      </c>
      <c r="AH87" s="27">
        <f t="shared" si="88"/>
        <v>1</v>
      </c>
      <c r="AI87" s="27">
        <f t="shared" si="88"/>
        <v>1</v>
      </c>
      <c r="AJ87" s="27">
        <f t="shared" si="88"/>
        <v>8</v>
      </c>
      <c r="AK87" s="27">
        <f t="shared" si="89"/>
        <v>0</v>
      </c>
      <c r="AL87" s="27">
        <f t="shared" si="90"/>
        <v>0</v>
      </c>
      <c r="AM87" s="27">
        <f t="shared" si="91"/>
        <v>43</v>
      </c>
      <c r="AN87" s="27">
        <f t="shared" si="92"/>
        <v>0</v>
      </c>
      <c r="AO87" s="27">
        <f t="shared" si="95"/>
        <v>0</v>
      </c>
      <c r="AP87" s="28">
        <f t="shared" si="96"/>
        <v>53</v>
      </c>
      <c r="AQ87" s="32">
        <f t="shared" si="93"/>
        <v>1</v>
      </c>
      <c r="AR87" s="33"/>
    </row>
    <row r="88" spans="1:54" ht="15" x14ac:dyDescent="0.25">
      <c r="A88" s="35" t="s">
        <v>62</v>
      </c>
      <c r="B88" s="31">
        <v>56</v>
      </c>
      <c r="C88" s="27"/>
      <c r="D88" s="27">
        <v>1</v>
      </c>
      <c r="E88" s="27">
        <v>17</v>
      </c>
      <c r="F88" s="27"/>
      <c r="G88" s="27"/>
      <c r="H88" s="27"/>
      <c r="I88" s="27"/>
      <c r="J88" s="27"/>
      <c r="K88" s="27"/>
      <c r="L88" s="27"/>
      <c r="M88" s="27"/>
      <c r="N88" s="27"/>
      <c r="O88" s="27">
        <v>1</v>
      </c>
      <c r="P88" s="27">
        <v>37</v>
      </c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8">
        <f t="shared" si="86"/>
        <v>56</v>
      </c>
      <c r="AD88" s="29">
        <f t="shared" si="87"/>
        <v>0</v>
      </c>
      <c r="AE88"/>
      <c r="AF88" s="30" t="s">
        <v>63</v>
      </c>
      <c r="AG88" s="31">
        <f t="shared" si="94"/>
        <v>56</v>
      </c>
      <c r="AH88" s="27">
        <f t="shared" si="88"/>
        <v>0</v>
      </c>
      <c r="AI88" s="27">
        <f t="shared" si="88"/>
        <v>1</v>
      </c>
      <c r="AJ88" s="27">
        <f t="shared" si="88"/>
        <v>17</v>
      </c>
      <c r="AK88" s="27">
        <f t="shared" si="89"/>
        <v>0</v>
      </c>
      <c r="AL88" s="27">
        <f t="shared" si="90"/>
        <v>0</v>
      </c>
      <c r="AM88" s="27">
        <f t="shared" si="91"/>
        <v>37</v>
      </c>
      <c r="AN88" s="27">
        <f t="shared" si="92"/>
        <v>0</v>
      </c>
      <c r="AO88" s="27">
        <f t="shared" si="95"/>
        <v>0</v>
      </c>
      <c r="AP88" s="28">
        <f t="shared" si="96"/>
        <v>55</v>
      </c>
      <c r="AQ88" s="32">
        <f t="shared" si="93"/>
        <v>1</v>
      </c>
      <c r="AR88" s="33"/>
    </row>
    <row r="89" spans="1:54" x14ac:dyDescent="0.25">
      <c r="A89" s="35" t="s">
        <v>64</v>
      </c>
      <c r="B89" s="31">
        <v>32</v>
      </c>
      <c r="C89" s="27"/>
      <c r="D89" s="27"/>
      <c r="E89" s="27">
        <v>11</v>
      </c>
      <c r="F89" s="27"/>
      <c r="G89" s="27"/>
      <c r="H89" s="27"/>
      <c r="I89" s="27"/>
      <c r="J89" s="27"/>
      <c r="K89" s="27"/>
      <c r="L89" s="27"/>
      <c r="M89" s="27"/>
      <c r="N89" s="27"/>
      <c r="O89" s="27">
        <v>1</v>
      </c>
      <c r="P89" s="27">
        <v>20</v>
      </c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8">
        <f t="shared" si="86"/>
        <v>32</v>
      </c>
      <c r="AD89" s="29">
        <f t="shared" si="87"/>
        <v>0</v>
      </c>
      <c r="AE89" s="37"/>
      <c r="AF89" s="30" t="s">
        <v>65</v>
      </c>
      <c r="AG89" s="31">
        <f t="shared" si="94"/>
        <v>32</v>
      </c>
      <c r="AH89" s="27">
        <f t="shared" si="88"/>
        <v>0</v>
      </c>
      <c r="AI89" s="27">
        <f t="shared" si="88"/>
        <v>0</v>
      </c>
      <c r="AJ89" s="27">
        <f t="shared" si="88"/>
        <v>11</v>
      </c>
      <c r="AK89" s="27">
        <f t="shared" si="89"/>
        <v>0</v>
      </c>
      <c r="AL89" s="27">
        <f t="shared" si="90"/>
        <v>0</v>
      </c>
      <c r="AM89" s="27">
        <f t="shared" si="91"/>
        <v>20</v>
      </c>
      <c r="AN89" s="27">
        <f t="shared" si="92"/>
        <v>0</v>
      </c>
      <c r="AO89" s="27">
        <f t="shared" si="95"/>
        <v>0</v>
      </c>
      <c r="AP89" s="28">
        <f t="shared" si="96"/>
        <v>31</v>
      </c>
      <c r="AQ89" s="32">
        <f t="shared" si="93"/>
        <v>1</v>
      </c>
      <c r="AR89" s="33"/>
    </row>
    <row r="90" spans="1:54" x14ac:dyDescent="0.25">
      <c r="A90" s="35" t="s">
        <v>66</v>
      </c>
      <c r="B90" s="31">
        <v>20</v>
      </c>
      <c r="C90" s="27"/>
      <c r="D90" s="27"/>
      <c r="E90" s="27">
        <v>8</v>
      </c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>
        <v>12</v>
      </c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8">
        <f t="shared" si="86"/>
        <v>20</v>
      </c>
      <c r="AD90" s="29">
        <f t="shared" si="87"/>
        <v>0</v>
      </c>
      <c r="AE90" s="37"/>
      <c r="AF90" s="30" t="s">
        <v>67</v>
      </c>
      <c r="AG90" s="31">
        <f t="shared" si="94"/>
        <v>20</v>
      </c>
      <c r="AH90" s="27">
        <f t="shared" si="88"/>
        <v>0</v>
      </c>
      <c r="AI90" s="27">
        <f t="shared" si="88"/>
        <v>0</v>
      </c>
      <c r="AJ90" s="27">
        <f t="shared" si="88"/>
        <v>8</v>
      </c>
      <c r="AK90" s="27">
        <f t="shared" si="89"/>
        <v>0</v>
      </c>
      <c r="AL90" s="27">
        <f t="shared" si="90"/>
        <v>0</v>
      </c>
      <c r="AM90" s="27">
        <f t="shared" si="91"/>
        <v>12</v>
      </c>
      <c r="AN90" s="27">
        <f t="shared" si="92"/>
        <v>0</v>
      </c>
      <c r="AO90" s="27">
        <f t="shared" si="95"/>
        <v>0</v>
      </c>
      <c r="AP90" s="28">
        <f t="shared" si="96"/>
        <v>20</v>
      </c>
      <c r="AQ90" s="32">
        <f t="shared" si="93"/>
        <v>0</v>
      </c>
      <c r="AR90" s="33"/>
    </row>
    <row r="91" spans="1:54" x14ac:dyDescent="0.25">
      <c r="A91" s="35" t="s">
        <v>68</v>
      </c>
      <c r="B91" s="31">
        <v>7</v>
      </c>
      <c r="C91" s="27"/>
      <c r="D91" s="27"/>
      <c r="E91" s="27">
        <v>3</v>
      </c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>
        <v>4</v>
      </c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8">
        <f t="shared" si="86"/>
        <v>7</v>
      </c>
      <c r="AD91" s="29">
        <f t="shared" si="87"/>
        <v>0</v>
      </c>
      <c r="AE91" s="37"/>
      <c r="AF91" s="30" t="s">
        <v>69</v>
      </c>
      <c r="AG91" s="31">
        <f t="shared" si="94"/>
        <v>7</v>
      </c>
      <c r="AH91" s="27">
        <f t="shared" si="88"/>
        <v>0</v>
      </c>
      <c r="AI91" s="27">
        <f t="shared" si="88"/>
        <v>0</v>
      </c>
      <c r="AJ91" s="27">
        <f t="shared" si="88"/>
        <v>3</v>
      </c>
      <c r="AK91" s="27">
        <f t="shared" si="89"/>
        <v>0</v>
      </c>
      <c r="AL91" s="27">
        <f t="shared" si="90"/>
        <v>0</v>
      </c>
      <c r="AM91" s="27">
        <f t="shared" si="91"/>
        <v>4</v>
      </c>
      <c r="AN91" s="27">
        <f t="shared" si="92"/>
        <v>0</v>
      </c>
      <c r="AO91" s="27">
        <f t="shared" si="95"/>
        <v>0</v>
      </c>
      <c r="AP91" s="28">
        <f t="shared" si="96"/>
        <v>7</v>
      </c>
      <c r="AQ91" s="32">
        <f t="shared" si="93"/>
        <v>0</v>
      </c>
      <c r="AR91" s="33"/>
    </row>
    <row r="92" spans="1:54" x14ac:dyDescent="0.25">
      <c r="A92" s="35" t="s">
        <v>52</v>
      </c>
      <c r="B92" s="39">
        <f>SUM(B82:B91)</f>
        <v>200</v>
      </c>
      <c r="C92" s="39">
        <f t="shared" ref="C92:AC92" si="97">SUM(C82:C91)</f>
        <v>1</v>
      </c>
      <c r="D92" s="39">
        <f t="shared" si="97"/>
        <v>2</v>
      </c>
      <c r="E92" s="39">
        <f t="shared" si="97"/>
        <v>50</v>
      </c>
      <c r="F92" s="39">
        <f t="shared" si="97"/>
        <v>0</v>
      </c>
      <c r="G92" s="39">
        <f t="shared" si="97"/>
        <v>0</v>
      </c>
      <c r="H92" s="39">
        <f t="shared" si="97"/>
        <v>0</v>
      </c>
      <c r="I92" s="39">
        <f t="shared" si="97"/>
        <v>0</v>
      </c>
      <c r="J92" s="39">
        <f t="shared" si="97"/>
        <v>0</v>
      </c>
      <c r="K92" s="39">
        <f t="shared" si="97"/>
        <v>0</v>
      </c>
      <c r="L92" s="39">
        <f t="shared" si="97"/>
        <v>0</v>
      </c>
      <c r="M92" s="39">
        <f t="shared" ref="M92:O92" si="98">SUM(M82:M91)</f>
        <v>0</v>
      </c>
      <c r="N92" s="39">
        <f t="shared" si="98"/>
        <v>0</v>
      </c>
      <c r="O92" s="39">
        <f t="shared" si="98"/>
        <v>3</v>
      </c>
      <c r="P92" s="39">
        <f t="shared" si="97"/>
        <v>144</v>
      </c>
      <c r="Q92" s="39">
        <f t="shared" si="97"/>
        <v>0</v>
      </c>
      <c r="R92" s="39">
        <f t="shared" si="97"/>
        <v>0</v>
      </c>
      <c r="S92" s="39">
        <f t="shared" si="97"/>
        <v>0</v>
      </c>
      <c r="T92" s="39">
        <f t="shared" si="97"/>
        <v>0</v>
      </c>
      <c r="U92" s="39">
        <f t="shared" si="97"/>
        <v>0</v>
      </c>
      <c r="V92" s="39">
        <f t="shared" si="97"/>
        <v>0</v>
      </c>
      <c r="W92" s="39">
        <f t="shared" si="97"/>
        <v>0</v>
      </c>
      <c r="X92" s="39">
        <f t="shared" si="97"/>
        <v>0</v>
      </c>
      <c r="Y92" s="39">
        <f t="shared" si="97"/>
        <v>0</v>
      </c>
      <c r="Z92" s="39">
        <f t="shared" si="97"/>
        <v>0</v>
      </c>
      <c r="AA92" s="39">
        <f t="shared" si="97"/>
        <v>0</v>
      </c>
      <c r="AB92" s="39">
        <f t="shared" si="97"/>
        <v>0</v>
      </c>
      <c r="AC92" s="39">
        <f t="shared" si="97"/>
        <v>200</v>
      </c>
      <c r="AD92" s="31">
        <f>SUM(AD82:AD91)</f>
        <v>0</v>
      </c>
      <c r="AE92" s="37"/>
      <c r="AF92" s="30" t="s">
        <v>52</v>
      </c>
      <c r="AG92" s="39">
        <f>SUM(AG82:AG91)</f>
        <v>200</v>
      </c>
      <c r="AH92" s="39">
        <f t="shared" ref="AH92:AP92" si="99">SUM(AH82:AH91)</f>
        <v>1</v>
      </c>
      <c r="AI92" s="39">
        <f t="shared" si="99"/>
        <v>2</v>
      </c>
      <c r="AJ92" s="39">
        <f t="shared" si="99"/>
        <v>50</v>
      </c>
      <c r="AK92" s="39">
        <f t="shared" si="99"/>
        <v>0</v>
      </c>
      <c r="AL92" s="39">
        <f t="shared" si="99"/>
        <v>0</v>
      </c>
      <c r="AM92" s="39">
        <f t="shared" si="99"/>
        <v>144</v>
      </c>
      <c r="AN92" s="39">
        <f t="shared" si="99"/>
        <v>0</v>
      </c>
      <c r="AO92" s="39">
        <f t="shared" si="99"/>
        <v>0</v>
      </c>
      <c r="AP92" s="39">
        <f t="shared" si="99"/>
        <v>197</v>
      </c>
      <c r="AQ92" s="31">
        <f>SUM(AQ82:AQ91)</f>
        <v>3</v>
      </c>
      <c r="AR92" s="40"/>
    </row>
    <row r="94" spans="1:54" x14ac:dyDescent="0.25">
      <c r="B94" s="46">
        <v>200</v>
      </c>
    </row>
    <row r="95" spans="1:54" s="4" customFormat="1" ht="33.75" x14ac:dyDescent="0.25">
      <c r="A95" s="12" t="str">
        <f>$B$4</f>
        <v>NFL SS T-SHIRT</v>
      </c>
      <c r="B95" s="13" t="s">
        <v>195</v>
      </c>
      <c r="C95" s="14" t="str">
        <f t="shared" ref="C95:D95" si="100">C$11</f>
        <v>CAN - TOP</v>
      </c>
      <c r="D95" s="14" t="str">
        <f t="shared" si="100"/>
        <v>CAN - MRK</v>
      </c>
      <c r="E95" s="14" t="str">
        <f>E$11</f>
        <v>CAN - Fanatics US</v>
      </c>
      <c r="F95" s="14" t="str">
        <f t="shared" ref="F95:P95" si="101">F$11</f>
        <v>CAN - Fanatics CAN</v>
      </c>
      <c r="G95" s="14" t="str">
        <f t="shared" si="101"/>
        <v>CAN - Fanatics INT</v>
      </c>
      <c r="H95" s="14" t="str">
        <f t="shared" si="101"/>
        <v>Fanatics In-Venue</v>
      </c>
      <c r="I95" s="14" t="str">
        <f t="shared" si="101"/>
        <v>Team/Venue 1</v>
      </c>
      <c r="J95" s="14" t="str">
        <f t="shared" si="101"/>
        <v>Team/Venue 2</v>
      </c>
      <c r="K95" s="14" t="str">
        <f t="shared" si="101"/>
        <v>Team/Venue 3</v>
      </c>
      <c r="L95" s="14" t="str">
        <f t="shared" si="101"/>
        <v>Team/Venue 4</v>
      </c>
      <c r="M95" s="14" t="str">
        <f t="shared" si="101"/>
        <v>Team/Venue 5</v>
      </c>
      <c r="N95" s="14" t="str">
        <f t="shared" si="101"/>
        <v>Team/Venue 6</v>
      </c>
      <c r="O95" s="14" t="str">
        <f t="shared" si="101"/>
        <v>CAN - CONTRACTUAL</v>
      </c>
      <c r="P95" s="15" t="str">
        <f t="shared" si="101"/>
        <v>CAN - ECA</v>
      </c>
      <c r="Q95" s="15" t="s">
        <v>25</v>
      </c>
      <c r="R95" s="15" t="s">
        <v>26</v>
      </c>
      <c r="S95" s="15" t="s">
        <v>27</v>
      </c>
      <c r="T95" s="15" t="s">
        <v>28</v>
      </c>
      <c r="U95" s="15" t="s">
        <v>29</v>
      </c>
      <c r="V95" s="15" t="s">
        <v>30</v>
      </c>
      <c r="W95" s="15" t="s">
        <v>31</v>
      </c>
      <c r="X95" s="16" t="s">
        <v>32</v>
      </c>
      <c r="Y95" s="16" t="s">
        <v>33</v>
      </c>
      <c r="Z95" s="16" t="s">
        <v>34</v>
      </c>
      <c r="AA95" s="16" t="s">
        <v>35</v>
      </c>
      <c r="AB95" s="17" t="s">
        <v>36</v>
      </c>
      <c r="AC95" s="18" t="s">
        <v>37</v>
      </c>
      <c r="AD95" s="19" t="s">
        <v>38</v>
      </c>
      <c r="AF95" s="20" t="str">
        <f>A95</f>
        <v>NFL SS T-SHIRT</v>
      </c>
      <c r="AG95" s="13" t="str">
        <f>B95</f>
        <v xml:space="preserve">ASH HEATHER GREY - PHILADELPHIA	</v>
      </c>
      <c r="AH95" s="21" t="s">
        <v>20</v>
      </c>
      <c r="AI95" s="21" t="s">
        <v>21</v>
      </c>
      <c r="AJ95" s="21" t="s">
        <v>22</v>
      </c>
      <c r="AK95" s="21" t="s">
        <v>39</v>
      </c>
      <c r="AL95" s="14" t="s">
        <v>23</v>
      </c>
      <c r="AM95" s="22" t="s">
        <v>40</v>
      </c>
      <c r="AN95" s="23" t="s">
        <v>41</v>
      </c>
      <c r="AO95" s="24" t="s">
        <v>42</v>
      </c>
      <c r="AP95" s="18" t="s">
        <v>37</v>
      </c>
      <c r="AQ95" s="19" t="s">
        <v>38</v>
      </c>
    </row>
    <row r="96" spans="1:54" x14ac:dyDescent="0.25">
      <c r="A96" s="25" t="s">
        <v>277</v>
      </c>
      <c r="B96" s="26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8">
        <f t="shared" ref="AC96:AC105" si="102">SUM(C96:AB96)</f>
        <v>0</v>
      </c>
      <c r="AD96" s="29">
        <f t="shared" ref="AD96:AD105" si="103">B96-AC96</f>
        <v>0</v>
      </c>
      <c r="AF96" s="30" t="str">
        <f>A96</f>
        <v>C-0425-KT-6312-APG</v>
      </c>
      <c r="AG96" s="31">
        <f>B96</f>
        <v>0</v>
      </c>
      <c r="AH96" s="27">
        <f t="shared" ref="AH96:AJ105" si="104">C96</f>
        <v>0</v>
      </c>
      <c r="AI96" s="27">
        <f t="shared" si="104"/>
        <v>0</v>
      </c>
      <c r="AJ96" s="27">
        <f t="shared" si="104"/>
        <v>0</v>
      </c>
      <c r="AK96" s="27">
        <f t="shared" ref="AK96:AK105" si="105">SUM(F96:K96)</f>
        <v>0</v>
      </c>
      <c r="AL96" s="27">
        <f t="shared" ref="AL96:AL105" si="106">L96</f>
        <v>0</v>
      </c>
      <c r="AM96" s="27">
        <f t="shared" ref="AM96:AM105" si="107">SUM(P96:W96)</f>
        <v>0</v>
      </c>
      <c r="AN96" s="27">
        <f t="shared" ref="AN96:AN105" si="108">SUM(X96:AA96)</f>
        <v>0</v>
      </c>
      <c r="AO96" s="27">
        <f>AB96</f>
        <v>0</v>
      </c>
      <c r="AP96" s="28">
        <f>SUM(AH96:AO96)</f>
        <v>0</v>
      </c>
      <c r="AQ96" s="32">
        <f t="shared" ref="AQ96:AQ105" si="109">AG96-AP96</f>
        <v>0</v>
      </c>
      <c r="AR96" s="33"/>
    </row>
    <row r="97" spans="1:54" x14ac:dyDescent="0.25">
      <c r="A97" s="35" t="s">
        <v>53</v>
      </c>
      <c r="B97" s="31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8">
        <f t="shared" si="102"/>
        <v>0</v>
      </c>
      <c r="AD97" s="29">
        <f t="shared" si="103"/>
        <v>0</v>
      </c>
      <c r="AF97" s="30" t="s">
        <v>54</v>
      </c>
      <c r="AG97" s="31">
        <f t="shared" ref="AG97:AG105" si="110">B97</f>
        <v>0</v>
      </c>
      <c r="AH97" s="27">
        <f t="shared" si="104"/>
        <v>0</v>
      </c>
      <c r="AI97" s="27">
        <f t="shared" si="104"/>
        <v>0</v>
      </c>
      <c r="AJ97" s="27">
        <f t="shared" si="104"/>
        <v>0</v>
      </c>
      <c r="AK97" s="27">
        <f t="shared" si="105"/>
        <v>0</v>
      </c>
      <c r="AL97" s="27">
        <f t="shared" si="106"/>
        <v>0</v>
      </c>
      <c r="AM97" s="27">
        <f t="shared" si="107"/>
        <v>0</v>
      </c>
      <c r="AN97" s="27">
        <f t="shared" si="108"/>
        <v>0</v>
      </c>
      <c r="AO97" s="27">
        <f t="shared" ref="AO97:AO105" si="111">AB97</f>
        <v>0</v>
      </c>
      <c r="AP97" s="28">
        <f t="shared" ref="AP97:AP105" si="112">SUM(AH97:AO97)</f>
        <v>0</v>
      </c>
      <c r="AQ97" s="32">
        <f t="shared" si="109"/>
        <v>0</v>
      </c>
      <c r="AR97" s="33"/>
      <c r="AS97" s="2" t="str">
        <f>B95</f>
        <v xml:space="preserve">ASH HEATHER GREY - PHILADELPHIA	</v>
      </c>
      <c r="AT97" s="35" t="s">
        <v>70</v>
      </c>
      <c r="AU97" s="35" t="s">
        <v>56</v>
      </c>
      <c r="AV97" s="35" t="s">
        <v>58</v>
      </c>
      <c r="AW97" s="35" t="s">
        <v>60</v>
      </c>
      <c r="AX97" s="35" t="s">
        <v>62</v>
      </c>
      <c r="AY97" s="35" t="s">
        <v>64</v>
      </c>
      <c r="AZ97" s="35" t="s">
        <v>66</v>
      </c>
      <c r="BA97" s="35" t="s">
        <v>68</v>
      </c>
    </row>
    <row r="98" spans="1:54" x14ac:dyDescent="0.25">
      <c r="A98" s="35" t="s">
        <v>70</v>
      </c>
      <c r="B98" s="31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8">
        <f t="shared" si="102"/>
        <v>0</v>
      </c>
      <c r="AD98" s="29">
        <f t="shared" si="103"/>
        <v>0</v>
      </c>
      <c r="AE98" s="63" t="str">
        <f>AS97</f>
        <v xml:space="preserve">ASH HEATHER GREY - PHILADELPHIA	</v>
      </c>
      <c r="AF98" s="30" t="s">
        <v>55</v>
      </c>
      <c r="AG98" s="31">
        <f t="shared" si="110"/>
        <v>0</v>
      </c>
      <c r="AH98" s="27">
        <f t="shared" si="104"/>
        <v>0</v>
      </c>
      <c r="AI98" s="27">
        <f t="shared" si="104"/>
        <v>0</v>
      </c>
      <c r="AJ98" s="27">
        <f t="shared" si="104"/>
        <v>0</v>
      </c>
      <c r="AK98" s="27">
        <f t="shared" si="105"/>
        <v>0</v>
      </c>
      <c r="AL98" s="27">
        <f t="shared" si="106"/>
        <v>0</v>
      </c>
      <c r="AM98" s="27">
        <f t="shared" si="107"/>
        <v>0</v>
      </c>
      <c r="AN98" s="27">
        <f t="shared" si="108"/>
        <v>0</v>
      </c>
      <c r="AO98" s="27">
        <f t="shared" si="111"/>
        <v>0</v>
      </c>
      <c r="AP98" s="28">
        <f t="shared" si="112"/>
        <v>0</v>
      </c>
      <c r="AQ98" s="32">
        <f t="shared" si="109"/>
        <v>0</v>
      </c>
      <c r="AR98" s="33"/>
      <c r="AS98" s="37" t="s">
        <v>52</v>
      </c>
      <c r="AT98" s="28">
        <f>AC98</f>
        <v>0</v>
      </c>
      <c r="AU98" s="28">
        <f>AC99</f>
        <v>12</v>
      </c>
      <c r="AV98" s="28">
        <f>AC100</f>
        <v>44</v>
      </c>
      <c r="AW98" s="28">
        <f>AC101</f>
        <v>95</v>
      </c>
      <c r="AX98" s="28">
        <f>AC102</f>
        <v>114</v>
      </c>
      <c r="AY98" s="28">
        <f>AC103</f>
        <v>72</v>
      </c>
      <c r="AZ98" s="28">
        <f>AC104</f>
        <v>42</v>
      </c>
      <c r="BA98" s="28">
        <f>AC105</f>
        <v>15</v>
      </c>
      <c r="BB98" s="39">
        <f>AC106</f>
        <v>394</v>
      </c>
    </row>
    <row r="99" spans="1:54" ht="15" x14ac:dyDescent="0.25">
      <c r="A99" s="35" t="s">
        <v>56</v>
      </c>
      <c r="B99" s="31">
        <v>12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>
        <v>1</v>
      </c>
      <c r="P99" s="31">
        <v>11</v>
      </c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61">
        <f t="shared" si="102"/>
        <v>12</v>
      </c>
      <c r="AD99" s="29">
        <f t="shared" si="103"/>
        <v>0</v>
      </c>
      <c r="AE99"/>
      <c r="AF99" s="30" t="s">
        <v>57</v>
      </c>
      <c r="AG99" s="31">
        <f t="shared" si="110"/>
        <v>12</v>
      </c>
      <c r="AH99" s="27">
        <f t="shared" si="104"/>
        <v>0</v>
      </c>
      <c r="AI99" s="27">
        <f t="shared" si="104"/>
        <v>0</v>
      </c>
      <c r="AJ99" s="27">
        <f t="shared" si="104"/>
        <v>0</v>
      </c>
      <c r="AK99" s="27">
        <f t="shared" si="105"/>
        <v>0</v>
      </c>
      <c r="AL99" s="27">
        <f t="shared" si="106"/>
        <v>0</v>
      </c>
      <c r="AM99" s="27">
        <f t="shared" si="107"/>
        <v>11</v>
      </c>
      <c r="AN99" s="27">
        <f t="shared" si="108"/>
        <v>0</v>
      </c>
      <c r="AO99" s="27">
        <f t="shared" si="111"/>
        <v>0</v>
      </c>
      <c r="AP99" s="28">
        <f t="shared" si="112"/>
        <v>11</v>
      </c>
      <c r="AQ99" s="32">
        <f t="shared" si="109"/>
        <v>1</v>
      </c>
      <c r="AR99" s="33"/>
    </row>
    <row r="100" spans="1:54" ht="15" x14ac:dyDescent="0.25">
      <c r="A100" s="35" t="s">
        <v>58</v>
      </c>
      <c r="B100" s="31">
        <v>44</v>
      </c>
      <c r="C100" s="27"/>
      <c r="D100" s="27"/>
      <c r="E100" s="27">
        <v>8</v>
      </c>
      <c r="F100" s="27">
        <v>2</v>
      </c>
      <c r="G100" s="27">
        <v>2</v>
      </c>
      <c r="H100" s="27"/>
      <c r="I100" s="27"/>
      <c r="J100" s="27"/>
      <c r="K100" s="27"/>
      <c r="L100" s="27"/>
      <c r="M100" s="27"/>
      <c r="N100" s="27"/>
      <c r="O100" s="27"/>
      <c r="P100" s="31">
        <v>32</v>
      </c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61">
        <f t="shared" si="102"/>
        <v>44</v>
      </c>
      <c r="AD100" s="29">
        <f t="shared" si="103"/>
        <v>0</v>
      </c>
      <c r="AE100"/>
      <c r="AF100" s="30" t="s">
        <v>59</v>
      </c>
      <c r="AG100" s="31">
        <f t="shared" si="110"/>
        <v>44</v>
      </c>
      <c r="AH100" s="27">
        <f t="shared" si="104"/>
        <v>0</v>
      </c>
      <c r="AI100" s="27">
        <f t="shared" si="104"/>
        <v>0</v>
      </c>
      <c r="AJ100" s="27">
        <f t="shared" si="104"/>
        <v>8</v>
      </c>
      <c r="AK100" s="27">
        <f t="shared" si="105"/>
        <v>4</v>
      </c>
      <c r="AL100" s="27">
        <f t="shared" si="106"/>
        <v>0</v>
      </c>
      <c r="AM100" s="27">
        <f t="shared" si="107"/>
        <v>32</v>
      </c>
      <c r="AN100" s="27">
        <f t="shared" si="108"/>
        <v>0</v>
      </c>
      <c r="AO100" s="27">
        <f t="shared" si="111"/>
        <v>0</v>
      </c>
      <c r="AP100" s="28">
        <f t="shared" si="112"/>
        <v>44</v>
      </c>
      <c r="AQ100" s="32">
        <f t="shared" si="109"/>
        <v>0</v>
      </c>
      <c r="AR100" s="33"/>
    </row>
    <row r="101" spans="1:54" ht="15" x14ac:dyDescent="0.25">
      <c r="A101" s="35" t="s">
        <v>60</v>
      </c>
      <c r="B101" s="31">
        <v>95</v>
      </c>
      <c r="C101" s="27">
        <v>1</v>
      </c>
      <c r="D101" s="27">
        <v>1</v>
      </c>
      <c r="E101" s="27">
        <v>24</v>
      </c>
      <c r="F101" s="27">
        <v>5</v>
      </c>
      <c r="G101" s="27">
        <v>6</v>
      </c>
      <c r="H101" s="27"/>
      <c r="I101" s="27"/>
      <c r="J101" s="27"/>
      <c r="K101" s="27"/>
      <c r="L101" s="27"/>
      <c r="M101" s="27"/>
      <c r="N101" s="27"/>
      <c r="O101" s="27"/>
      <c r="P101" s="31">
        <v>58</v>
      </c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61">
        <f t="shared" si="102"/>
        <v>95</v>
      </c>
      <c r="AD101" s="29">
        <f t="shared" si="103"/>
        <v>0</v>
      </c>
      <c r="AE101"/>
      <c r="AF101" s="30" t="s">
        <v>61</v>
      </c>
      <c r="AG101" s="31">
        <f t="shared" si="110"/>
        <v>95</v>
      </c>
      <c r="AH101" s="27">
        <f t="shared" si="104"/>
        <v>1</v>
      </c>
      <c r="AI101" s="27">
        <f t="shared" si="104"/>
        <v>1</v>
      </c>
      <c r="AJ101" s="27">
        <f t="shared" si="104"/>
        <v>24</v>
      </c>
      <c r="AK101" s="27">
        <f t="shared" si="105"/>
        <v>11</v>
      </c>
      <c r="AL101" s="27">
        <f t="shared" si="106"/>
        <v>0</v>
      </c>
      <c r="AM101" s="27">
        <f t="shared" si="107"/>
        <v>58</v>
      </c>
      <c r="AN101" s="27">
        <f t="shared" si="108"/>
        <v>0</v>
      </c>
      <c r="AO101" s="27">
        <f t="shared" si="111"/>
        <v>0</v>
      </c>
      <c r="AP101" s="28">
        <f t="shared" si="112"/>
        <v>95</v>
      </c>
      <c r="AQ101" s="32">
        <f t="shared" si="109"/>
        <v>0</v>
      </c>
      <c r="AR101" s="33"/>
    </row>
    <row r="102" spans="1:54" ht="15" x14ac:dyDescent="0.25">
      <c r="A102" s="35" t="s">
        <v>62</v>
      </c>
      <c r="B102" s="31">
        <v>114</v>
      </c>
      <c r="C102" s="27"/>
      <c r="D102" s="27">
        <v>1</v>
      </c>
      <c r="E102" s="27">
        <v>48</v>
      </c>
      <c r="F102" s="27">
        <v>8</v>
      </c>
      <c r="G102" s="27">
        <v>8</v>
      </c>
      <c r="H102" s="27"/>
      <c r="I102" s="27"/>
      <c r="J102" s="27"/>
      <c r="K102" s="27"/>
      <c r="L102" s="27"/>
      <c r="M102" s="27"/>
      <c r="N102" s="27"/>
      <c r="O102" s="27">
        <v>1</v>
      </c>
      <c r="P102" s="31">
        <v>48</v>
      </c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61">
        <f t="shared" si="102"/>
        <v>114</v>
      </c>
      <c r="AD102" s="29">
        <f t="shared" si="103"/>
        <v>0</v>
      </c>
      <c r="AE102"/>
      <c r="AF102" s="30" t="s">
        <v>63</v>
      </c>
      <c r="AG102" s="31">
        <f t="shared" si="110"/>
        <v>114</v>
      </c>
      <c r="AH102" s="27">
        <f t="shared" si="104"/>
        <v>0</v>
      </c>
      <c r="AI102" s="27">
        <f t="shared" si="104"/>
        <v>1</v>
      </c>
      <c r="AJ102" s="27">
        <f t="shared" si="104"/>
        <v>48</v>
      </c>
      <c r="AK102" s="27">
        <f t="shared" si="105"/>
        <v>16</v>
      </c>
      <c r="AL102" s="27">
        <f t="shared" si="106"/>
        <v>0</v>
      </c>
      <c r="AM102" s="27">
        <f t="shared" si="107"/>
        <v>48</v>
      </c>
      <c r="AN102" s="27">
        <f t="shared" si="108"/>
        <v>0</v>
      </c>
      <c r="AO102" s="27">
        <f t="shared" si="111"/>
        <v>0</v>
      </c>
      <c r="AP102" s="28">
        <f t="shared" si="112"/>
        <v>113</v>
      </c>
      <c r="AQ102" s="32">
        <f t="shared" si="109"/>
        <v>1</v>
      </c>
      <c r="AR102" s="33"/>
    </row>
    <row r="103" spans="1:54" x14ac:dyDescent="0.25">
      <c r="A103" s="35" t="s">
        <v>64</v>
      </c>
      <c r="B103" s="31">
        <v>72</v>
      </c>
      <c r="C103" s="27"/>
      <c r="D103" s="27"/>
      <c r="E103" s="27">
        <v>32</v>
      </c>
      <c r="F103" s="27">
        <v>6</v>
      </c>
      <c r="G103" s="27">
        <v>6</v>
      </c>
      <c r="H103" s="27"/>
      <c r="I103" s="27"/>
      <c r="J103" s="27"/>
      <c r="K103" s="27"/>
      <c r="L103" s="27"/>
      <c r="M103" s="27"/>
      <c r="N103" s="27"/>
      <c r="O103" s="27">
        <v>1</v>
      </c>
      <c r="P103" s="31">
        <v>27</v>
      </c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61">
        <f t="shared" si="102"/>
        <v>72</v>
      </c>
      <c r="AD103" s="29">
        <f t="shared" si="103"/>
        <v>0</v>
      </c>
      <c r="AE103" s="37"/>
      <c r="AF103" s="30" t="s">
        <v>65</v>
      </c>
      <c r="AG103" s="31">
        <f t="shared" si="110"/>
        <v>72</v>
      </c>
      <c r="AH103" s="27">
        <f t="shared" si="104"/>
        <v>0</v>
      </c>
      <c r="AI103" s="27">
        <f t="shared" si="104"/>
        <v>0</v>
      </c>
      <c r="AJ103" s="27">
        <f t="shared" si="104"/>
        <v>32</v>
      </c>
      <c r="AK103" s="27">
        <f t="shared" si="105"/>
        <v>12</v>
      </c>
      <c r="AL103" s="27">
        <f t="shared" si="106"/>
        <v>0</v>
      </c>
      <c r="AM103" s="27">
        <f t="shared" si="107"/>
        <v>27</v>
      </c>
      <c r="AN103" s="27">
        <f t="shared" si="108"/>
        <v>0</v>
      </c>
      <c r="AO103" s="27">
        <f t="shared" si="111"/>
        <v>0</v>
      </c>
      <c r="AP103" s="28">
        <f t="shared" si="112"/>
        <v>71</v>
      </c>
      <c r="AQ103" s="32">
        <f t="shared" si="109"/>
        <v>1</v>
      </c>
      <c r="AR103" s="33"/>
    </row>
    <row r="104" spans="1:54" x14ac:dyDescent="0.25">
      <c r="A104" s="35" t="s">
        <v>66</v>
      </c>
      <c r="B104" s="31">
        <v>42</v>
      </c>
      <c r="C104" s="27"/>
      <c r="D104" s="27"/>
      <c r="E104" s="27">
        <v>24</v>
      </c>
      <c r="F104" s="27">
        <v>3</v>
      </c>
      <c r="G104" s="27">
        <v>3</v>
      </c>
      <c r="H104" s="27"/>
      <c r="I104" s="27"/>
      <c r="J104" s="27"/>
      <c r="K104" s="27"/>
      <c r="L104" s="27"/>
      <c r="M104" s="27"/>
      <c r="N104" s="27"/>
      <c r="O104" s="27"/>
      <c r="P104" s="31">
        <v>12</v>
      </c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61">
        <f t="shared" si="102"/>
        <v>42</v>
      </c>
      <c r="AD104" s="29">
        <f t="shared" si="103"/>
        <v>0</v>
      </c>
      <c r="AE104" s="37"/>
      <c r="AF104" s="30" t="s">
        <v>67</v>
      </c>
      <c r="AG104" s="31">
        <f t="shared" si="110"/>
        <v>42</v>
      </c>
      <c r="AH104" s="27">
        <f t="shared" si="104"/>
        <v>0</v>
      </c>
      <c r="AI104" s="27">
        <f t="shared" si="104"/>
        <v>0</v>
      </c>
      <c r="AJ104" s="27">
        <f t="shared" si="104"/>
        <v>24</v>
      </c>
      <c r="AK104" s="27">
        <f t="shared" si="105"/>
        <v>6</v>
      </c>
      <c r="AL104" s="27">
        <f t="shared" si="106"/>
        <v>0</v>
      </c>
      <c r="AM104" s="27">
        <f t="shared" si="107"/>
        <v>12</v>
      </c>
      <c r="AN104" s="27">
        <f t="shared" si="108"/>
        <v>0</v>
      </c>
      <c r="AO104" s="27">
        <f t="shared" si="111"/>
        <v>0</v>
      </c>
      <c r="AP104" s="28">
        <f t="shared" si="112"/>
        <v>42</v>
      </c>
      <c r="AQ104" s="32">
        <f t="shared" si="109"/>
        <v>0</v>
      </c>
      <c r="AR104" s="33"/>
    </row>
    <row r="105" spans="1:54" x14ac:dyDescent="0.25">
      <c r="A105" s="35" t="s">
        <v>68</v>
      </c>
      <c r="B105" s="31">
        <v>15</v>
      </c>
      <c r="C105" s="27"/>
      <c r="D105" s="27"/>
      <c r="E105" s="27">
        <v>8</v>
      </c>
      <c r="F105" s="27">
        <v>1</v>
      </c>
      <c r="G105" s="27"/>
      <c r="H105" s="27"/>
      <c r="I105" s="27"/>
      <c r="J105" s="27"/>
      <c r="K105" s="27"/>
      <c r="L105" s="27"/>
      <c r="M105" s="27"/>
      <c r="N105" s="27"/>
      <c r="O105" s="27"/>
      <c r="P105" s="31">
        <v>6</v>
      </c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61">
        <f t="shared" si="102"/>
        <v>15</v>
      </c>
      <c r="AD105" s="29">
        <f t="shared" si="103"/>
        <v>0</v>
      </c>
      <c r="AE105" s="37"/>
      <c r="AF105" s="30" t="s">
        <v>69</v>
      </c>
      <c r="AG105" s="31">
        <f t="shared" si="110"/>
        <v>15</v>
      </c>
      <c r="AH105" s="27">
        <f t="shared" si="104"/>
        <v>0</v>
      </c>
      <c r="AI105" s="27">
        <f t="shared" si="104"/>
        <v>0</v>
      </c>
      <c r="AJ105" s="27">
        <f t="shared" si="104"/>
        <v>8</v>
      </c>
      <c r="AK105" s="27">
        <f t="shared" si="105"/>
        <v>1</v>
      </c>
      <c r="AL105" s="27">
        <f t="shared" si="106"/>
        <v>0</v>
      </c>
      <c r="AM105" s="27">
        <f t="shared" si="107"/>
        <v>6</v>
      </c>
      <c r="AN105" s="27">
        <f t="shared" si="108"/>
        <v>0</v>
      </c>
      <c r="AO105" s="27">
        <f t="shared" si="111"/>
        <v>0</v>
      </c>
      <c r="AP105" s="28">
        <f t="shared" si="112"/>
        <v>15</v>
      </c>
      <c r="AQ105" s="32">
        <f t="shared" si="109"/>
        <v>0</v>
      </c>
      <c r="AR105" s="33"/>
    </row>
    <row r="106" spans="1:54" x14ac:dyDescent="0.25">
      <c r="A106" s="35" t="s">
        <v>52</v>
      </c>
      <c r="B106" s="39">
        <f>SUM(B96:B105)</f>
        <v>394</v>
      </c>
      <c r="C106" s="39">
        <f t="shared" ref="C106:AC106" si="113">SUM(C96:C105)</f>
        <v>1</v>
      </c>
      <c r="D106" s="39">
        <f t="shared" si="113"/>
        <v>2</v>
      </c>
      <c r="E106" s="39">
        <f t="shared" si="113"/>
        <v>144</v>
      </c>
      <c r="F106" s="39">
        <f t="shared" si="113"/>
        <v>25</v>
      </c>
      <c r="G106" s="39">
        <f t="shared" si="113"/>
        <v>25</v>
      </c>
      <c r="H106" s="39">
        <f t="shared" si="113"/>
        <v>0</v>
      </c>
      <c r="I106" s="39">
        <f t="shared" si="113"/>
        <v>0</v>
      </c>
      <c r="J106" s="39">
        <f t="shared" si="113"/>
        <v>0</v>
      </c>
      <c r="K106" s="39">
        <f t="shared" si="113"/>
        <v>0</v>
      </c>
      <c r="L106" s="39">
        <f t="shared" si="113"/>
        <v>0</v>
      </c>
      <c r="M106" s="39">
        <f t="shared" ref="M106:O106" si="114">SUM(M96:M105)</f>
        <v>0</v>
      </c>
      <c r="N106" s="39">
        <f t="shared" si="114"/>
        <v>0</v>
      </c>
      <c r="O106" s="39">
        <f t="shared" si="114"/>
        <v>3</v>
      </c>
      <c r="P106" s="39">
        <f t="shared" si="113"/>
        <v>194</v>
      </c>
      <c r="Q106" s="39">
        <f t="shared" si="113"/>
        <v>0</v>
      </c>
      <c r="R106" s="39">
        <f t="shared" si="113"/>
        <v>0</v>
      </c>
      <c r="S106" s="39">
        <f t="shared" si="113"/>
        <v>0</v>
      </c>
      <c r="T106" s="39">
        <f t="shared" si="113"/>
        <v>0</v>
      </c>
      <c r="U106" s="39">
        <f t="shared" si="113"/>
        <v>0</v>
      </c>
      <c r="V106" s="39">
        <f t="shared" si="113"/>
        <v>0</v>
      </c>
      <c r="W106" s="39">
        <f t="shared" si="113"/>
        <v>0</v>
      </c>
      <c r="X106" s="39">
        <f t="shared" si="113"/>
        <v>0</v>
      </c>
      <c r="Y106" s="39">
        <f t="shared" si="113"/>
        <v>0</v>
      </c>
      <c r="Z106" s="39">
        <f t="shared" si="113"/>
        <v>0</v>
      </c>
      <c r="AA106" s="39">
        <f t="shared" si="113"/>
        <v>0</v>
      </c>
      <c r="AB106" s="39">
        <f t="shared" si="113"/>
        <v>0</v>
      </c>
      <c r="AC106" s="62">
        <f t="shared" si="113"/>
        <v>394</v>
      </c>
      <c r="AD106" s="31">
        <f>SUM(AD96:AD105)</f>
        <v>0</v>
      </c>
      <c r="AE106" s="37"/>
      <c r="AF106" s="30" t="s">
        <v>52</v>
      </c>
      <c r="AG106" s="39">
        <f>SUM(AG96:AG105)</f>
        <v>394</v>
      </c>
      <c r="AH106" s="39">
        <f t="shared" ref="AH106:AP106" si="115">SUM(AH96:AH105)</f>
        <v>1</v>
      </c>
      <c r="AI106" s="39">
        <f t="shared" si="115"/>
        <v>2</v>
      </c>
      <c r="AJ106" s="39">
        <f t="shared" si="115"/>
        <v>144</v>
      </c>
      <c r="AK106" s="39">
        <f t="shared" si="115"/>
        <v>50</v>
      </c>
      <c r="AL106" s="39">
        <f t="shared" si="115"/>
        <v>0</v>
      </c>
      <c r="AM106" s="39">
        <f t="shared" si="115"/>
        <v>194</v>
      </c>
      <c r="AN106" s="39">
        <f t="shared" si="115"/>
        <v>0</v>
      </c>
      <c r="AO106" s="39">
        <f t="shared" si="115"/>
        <v>0</v>
      </c>
      <c r="AP106" s="39">
        <f t="shared" si="115"/>
        <v>391</v>
      </c>
      <c r="AQ106" s="31">
        <f>SUM(AQ96:AQ105)</f>
        <v>3</v>
      </c>
      <c r="AR106" s="40"/>
    </row>
    <row r="108" spans="1:54" x14ac:dyDescent="0.25">
      <c r="B108" s="46">
        <v>150</v>
      </c>
    </row>
    <row r="109" spans="1:54" s="4" customFormat="1" ht="33.75" x14ac:dyDescent="0.25">
      <c r="A109" s="12" t="str">
        <f>$B$4</f>
        <v>NFL SS T-SHIRT</v>
      </c>
      <c r="B109" s="13" t="s">
        <v>197</v>
      </c>
      <c r="C109" s="14" t="str">
        <f t="shared" ref="C109:D109" si="116">C$11</f>
        <v>CAN - TOP</v>
      </c>
      <c r="D109" s="14" t="str">
        <f t="shared" si="116"/>
        <v>CAN - MRK</v>
      </c>
      <c r="E109" s="14" t="str">
        <f>E$11</f>
        <v>CAN - Fanatics US</v>
      </c>
      <c r="F109" s="14" t="str">
        <f t="shared" ref="F109:P109" si="117">F$11</f>
        <v>CAN - Fanatics CAN</v>
      </c>
      <c r="G109" s="14" t="str">
        <f t="shared" si="117"/>
        <v>CAN - Fanatics INT</v>
      </c>
      <c r="H109" s="14" t="str">
        <f t="shared" si="117"/>
        <v>Fanatics In-Venue</v>
      </c>
      <c r="I109" s="14" t="str">
        <f t="shared" si="117"/>
        <v>Team/Venue 1</v>
      </c>
      <c r="J109" s="14" t="str">
        <f t="shared" si="117"/>
        <v>Team/Venue 2</v>
      </c>
      <c r="K109" s="14" t="str">
        <f t="shared" si="117"/>
        <v>Team/Venue 3</v>
      </c>
      <c r="L109" s="14" t="str">
        <f t="shared" si="117"/>
        <v>Team/Venue 4</v>
      </c>
      <c r="M109" s="14" t="str">
        <f t="shared" si="117"/>
        <v>Team/Venue 5</v>
      </c>
      <c r="N109" s="14" t="str">
        <f t="shared" si="117"/>
        <v>Team/Venue 6</v>
      </c>
      <c r="O109" s="14" t="str">
        <f t="shared" si="117"/>
        <v>CAN - CONTRACTUAL</v>
      </c>
      <c r="P109" s="15" t="str">
        <f t="shared" si="117"/>
        <v>CAN - ECA</v>
      </c>
      <c r="Q109" s="15" t="s">
        <v>25</v>
      </c>
      <c r="R109" s="15" t="s">
        <v>26</v>
      </c>
      <c r="S109" s="15" t="s">
        <v>27</v>
      </c>
      <c r="T109" s="15" t="s">
        <v>28</v>
      </c>
      <c r="U109" s="15" t="s">
        <v>29</v>
      </c>
      <c r="V109" s="15" t="s">
        <v>30</v>
      </c>
      <c r="W109" s="15" t="s">
        <v>31</v>
      </c>
      <c r="X109" s="16" t="s">
        <v>32</v>
      </c>
      <c r="Y109" s="16" t="s">
        <v>33</v>
      </c>
      <c r="Z109" s="16" t="s">
        <v>34</v>
      </c>
      <c r="AA109" s="16" t="s">
        <v>35</v>
      </c>
      <c r="AB109" s="17" t="s">
        <v>36</v>
      </c>
      <c r="AC109" s="18" t="s">
        <v>37</v>
      </c>
      <c r="AD109" s="19" t="s">
        <v>38</v>
      </c>
      <c r="AF109" s="20" t="str">
        <f>A109</f>
        <v>NFL SS T-SHIRT</v>
      </c>
      <c r="AG109" s="13" t="str">
        <f>B109</f>
        <v xml:space="preserve">ASH HEATHER GREY - COMMANDERS	</v>
      </c>
      <c r="AH109" s="21" t="s">
        <v>20</v>
      </c>
      <c r="AI109" s="21" t="s">
        <v>21</v>
      </c>
      <c r="AJ109" s="21" t="s">
        <v>22</v>
      </c>
      <c r="AK109" s="21" t="s">
        <v>39</v>
      </c>
      <c r="AL109" s="14" t="s">
        <v>23</v>
      </c>
      <c r="AM109" s="22" t="s">
        <v>40</v>
      </c>
      <c r="AN109" s="23" t="s">
        <v>41</v>
      </c>
      <c r="AO109" s="24" t="s">
        <v>42</v>
      </c>
      <c r="AP109" s="18" t="s">
        <v>37</v>
      </c>
      <c r="AQ109" s="19" t="s">
        <v>38</v>
      </c>
    </row>
    <row r="110" spans="1:54" x14ac:dyDescent="0.25">
      <c r="A110" s="25" t="s">
        <v>278</v>
      </c>
      <c r="B110" s="26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8">
        <f t="shared" ref="AC110:AC119" si="118">SUM(C110:AB110)</f>
        <v>0</v>
      </c>
      <c r="AD110" s="29">
        <f t="shared" ref="AD110:AD119" si="119">B110-AC110</f>
        <v>0</v>
      </c>
      <c r="AF110" s="30" t="str">
        <f>A110</f>
        <v>C-0425-KT-6312-AGC</v>
      </c>
      <c r="AG110" s="31">
        <f>B110</f>
        <v>0</v>
      </c>
      <c r="AH110" s="27">
        <f t="shared" ref="AH110:AJ119" si="120">C110</f>
        <v>0</v>
      </c>
      <c r="AI110" s="27">
        <f t="shared" si="120"/>
        <v>0</v>
      </c>
      <c r="AJ110" s="27">
        <f t="shared" si="120"/>
        <v>0</v>
      </c>
      <c r="AK110" s="27">
        <f t="shared" ref="AK110:AK119" si="121">SUM(F110:K110)</f>
        <v>0</v>
      </c>
      <c r="AL110" s="27">
        <f t="shared" ref="AL110:AL119" si="122">L110</f>
        <v>0</v>
      </c>
      <c r="AM110" s="27">
        <f t="shared" ref="AM110:AM119" si="123">SUM(P110:W110)</f>
        <v>0</v>
      </c>
      <c r="AN110" s="27">
        <f t="shared" ref="AN110:AN119" si="124">SUM(X110:AA110)</f>
        <v>0</v>
      </c>
      <c r="AO110" s="27">
        <f>AB110</f>
        <v>0</v>
      </c>
      <c r="AP110" s="28">
        <f>SUM(AH110:AO110)</f>
        <v>0</v>
      </c>
      <c r="AQ110" s="32">
        <f t="shared" ref="AQ110:AQ119" si="125">AG110-AP110</f>
        <v>0</v>
      </c>
      <c r="AR110" s="33"/>
    </row>
    <row r="111" spans="1:54" x14ac:dyDescent="0.25">
      <c r="A111" s="35" t="s">
        <v>53</v>
      </c>
      <c r="B111" s="31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8">
        <f t="shared" si="118"/>
        <v>0</v>
      </c>
      <c r="AD111" s="29">
        <f t="shared" si="119"/>
        <v>0</v>
      </c>
      <c r="AF111" s="30" t="s">
        <v>54</v>
      </c>
      <c r="AG111" s="31">
        <f t="shared" ref="AG111:AG119" si="126">B111</f>
        <v>0</v>
      </c>
      <c r="AH111" s="27">
        <f t="shared" si="120"/>
        <v>0</v>
      </c>
      <c r="AI111" s="27">
        <f t="shared" si="120"/>
        <v>0</v>
      </c>
      <c r="AJ111" s="27">
        <f t="shared" si="120"/>
        <v>0</v>
      </c>
      <c r="AK111" s="27">
        <f t="shared" si="121"/>
        <v>0</v>
      </c>
      <c r="AL111" s="27">
        <f t="shared" si="122"/>
        <v>0</v>
      </c>
      <c r="AM111" s="27">
        <f t="shared" si="123"/>
        <v>0</v>
      </c>
      <c r="AN111" s="27">
        <f t="shared" si="124"/>
        <v>0</v>
      </c>
      <c r="AO111" s="27">
        <f t="shared" ref="AO111:AO119" si="127">AB111</f>
        <v>0</v>
      </c>
      <c r="AP111" s="28">
        <f t="shared" ref="AP111:AP119" si="128">SUM(AH111:AO111)</f>
        <v>0</v>
      </c>
      <c r="AQ111" s="32">
        <f t="shared" si="125"/>
        <v>0</v>
      </c>
      <c r="AR111" s="33"/>
      <c r="AS111" s="2" t="str">
        <f>B109</f>
        <v xml:space="preserve">ASH HEATHER GREY - COMMANDERS	</v>
      </c>
      <c r="AT111" s="35" t="s">
        <v>70</v>
      </c>
      <c r="AU111" s="35" t="s">
        <v>56</v>
      </c>
      <c r="AV111" s="35" t="s">
        <v>58</v>
      </c>
      <c r="AW111" s="35" t="s">
        <v>60</v>
      </c>
      <c r="AX111" s="35" t="s">
        <v>62</v>
      </c>
      <c r="AY111" s="35" t="s">
        <v>64</v>
      </c>
      <c r="AZ111" s="35" t="s">
        <v>66</v>
      </c>
      <c r="BA111" s="35" t="s">
        <v>68</v>
      </c>
    </row>
    <row r="112" spans="1:54" x14ac:dyDescent="0.25">
      <c r="A112" s="35" t="s">
        <v>70</v>
      </c>
      <c r="B112" s="31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8">
        <f t="shared" si="118"/>
        <v>0</v>
      </c>
      <c r="AD112" s="29">
        <f t="shared" si="119"/>
        <v>0</v>
      </c>
      <c r="AE112" s="63" t="str">
        <f>AS111</f>
        <v xml:space="preserve">ASH HEATHER GREY - COMMANDERS	</v>
      </c>
      <c r="AF112" s="30" t="s">
        <v>55</v>
      </c>
      <c r="AG112" s="31">
        <f t="shared" si="126"/>
        <v>0</v>
      </c>
      <c r="AH112" s="27">
        <f t="shared" si="120"/>
        <v>0</v>
      </c>
      <c r="AI112" s="27">
        <f t="shared" si="120"/>
        <v>0</v>
      </c>
      <c r="AJ112" s="27">
        <f t="shared" si="120"/>
        <v>0</v>
      </c>
      <c r="AK112" s="27">
        <f t="shared" si="121"/>
        <v>0</v>
      </c>
      <c r="AL112" s="27">
        <f t="shared" si="122"/>
        <v>0</v>
      </c>
      <c r="AM112" s="27">
        <f t="shared" si="123"/>
        <v>0</v>
      </c>
      <c r="AN112" s="27">
        <f t="shared" si="124"/>
        <v>0</v>
      </c>
      <c r="AO112" s="27">
        <f t="shared" si="127"/>
        <v>0</v>
      </c>
      <c r="AP112" s="28">
        <f t="shared" si="128"/>
        <v>0</v>
      </c>
      <c r="AQ112" s="32">
        <f t="shared" si="125"/>
        <v>0</v>
      </c>
      <c r="AR112" s="33"/>
      <c r="AS112" s="37" t="s">
        <v>52</v>
      </c>
      <c r="AT112" s="28">
        <f>AC112</f>
        <v>0</v>
      </c>
      <c r="AU112" s="28">
        <f>AC113</f>
        <v>8</v>
      </c>
      <c r="AV112" s="28">
        <f>AC114</f>
        <v>26</v>
      </c>
      <c r="AW112" s="28">
        <f>AC115</f>
        <v>63</v>
      </c>
      <c r="AX112" s="28">
        <f>AC116</f>
        <v>71</v>
      </c>
      <c r="AY112" s="28">
        <f>AC117</f>
        <v>43</v>
      </c>
      <c r="AZ112" s="28">
        <f>AC118</f>
        <v>27</v>
      </c>
      <c r="BA112" s="28">
        <f>AC119</f>
        <v>9</v>
      </c>
      <c r="BB112" s="39">
        <f>AC120</f>
        <v>247</v>
      </c>
    </row>
    <row r="113" spans="1:54" ht="15" x14ac:dyDescent="0.25">
      <c r="A113" s="35" t="s">
        <v>56</v>
      </c>
      <c r="B113" s="31">
        <v>8</v>
      </c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>
        <v>8</v>
      </c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8">
        <f t="shared" si="118"/>
        <v>8</v>
      </c>
      <c r="AD113" s="29">
        <f t="shared" si="119"/>
        <v>0</v>
      </c>
      <c r="AE113"/>
      <c r="AF113" s="30" t="s">
        <v>57</v>
      </c>
      <c r="AG113" s="31">
        <f t="shared" si="126"/>
        <v>8</v>
      </c>
      <c r="AH113" s="27">
        <f t="shared" si="120"/>
        <v>0</v>
      </c>
      <c r="AI113" s="27">
        <f t="shared" si="120"/>
        <v>0</v>
      </c>
      <c r="AJ113" s="27">
        <f t="shared" si="120"/>
        <v>0</v>
      </c>
      <c r="AK113" s="27">
        <f t="shared" si="121"/>
        <v>0</v>
      </c>
      <c r="AL113" s="27">
        <f t="shared" si="122"/>
        <v>0</v>
      </c>
      <c r="AM113" s="27">
        <f t="shared" si="123"/>
        <v>8</v>
      </c>
      <c r="AN113" s="27">
        <f t="shared" si="124"/>
        <v>0</v>
      </c>
      <c r="AO113" s="27">
        <f t="shared" si="127"/>
        <v>0</v>
      </c>
      <c r="AP113" s="28">
        <f t="shared" si="128"/>
        <v>8</v>
      </c>
      <c r="AQ113" s="32">
        <f t="shared" si="125"/>
        <v>0</v>
      </c>
      <c r="AR113" s="33"/>
    </row>
    <row r="114" spans="1:54" ht="15" x14ac:dyDescent="0.25">
      <c r="A114" s="35" t="s">
        <v>58</v>
      </c>
      <c r="B114" s="31">
        <v>26</v>
      </c>
      <c r="C114" s="27"/>
      <c r="D114" s="27"/>
      <c r="E114" s="27">
        <v>4</v>
      </c>
      <c r="F114" s="27">
        <v>2</v>
      </c>
      <c r="G114" s="27"/>
      <c r="H114" s="27"/>
      <c r="I114" s="27"/>
      <c r="J114" s="27"/>
      <c r="K114" s="27"/>
      <c r="L114" s="27"/>
      <c r="M114" s="27"/>
      <c r="N114" s="27"/>
      <c r="O114" s="27"/>
      <c r="P114" s="27">
        <v>20</v>
      </c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8">
        <f t="shared" si="118"/>
        <v>26</v>
      </c>
      <c r="AD114" s="29">
        <f t="shared" si="119"/>
        <v>0</v>
      </c>
      <c r="AE114"/>
      <c r="AF114" s="30" t="s">
        <v>59</v>
      </c>
      <c r="AG114" s="31">
        <f t="shared" si="126"/>
        <v>26</v>
      </c>
      <c r="AH114" s="27">
        <f t="shared" si="120"/>
        <v>0</v>
      </c>
      <c r="AI114" s="27">
        <f t="shared" si="120"/>
        <v>0</v>
      </c>
      <c r="AJ114" s="27">
        <f t="shared" si="120"/>
        <v>4</v>
      </c>
      <c r="AK114" s="27">
        <f t="shared" si="121"/>
        <v>2</v>
      </c>
      <c r="AL114" s="27">
        <f t="shared" si="122"/>
        <v>0</v>
      </c>
      <c r="AM114" s="27">
        <f t="shared" si="123"/>
        <v>20</v>
      </c>
      <c r="AN114" s="27">
        <f t="shared" si="124"/>
        <v>0</v>
      </c>
      <c r="AO114" s="27">
        <f t="shared" si="127"/>
        <v>0</v>
      </c>
      <c r="AP114" s="28">
        <f t="shared" si="128"/>
        <v>26</v>
      </c>
      <c r="AQ114" s="32">
        <f t="shared" si="125"/>
        <v>0</v>
      </c>
      <c r="AR114" s="33"/>
    </row>
    <row r="115" spans="1:54" ht="15" x14ac:dyDescent="0.25">
      <c r="A115" s="35" t="s">
        <v>60</v>
      </c>
      <c r="B115" s="31">
        <v>63</v>
      </c>
      <c r="C115" s="27">
        <v>1</v>
      </c>
      <c r="D115" s="27">
        <v>1</v>
      </c>
      <c r="E115" s="27">
        <v>12</v>
      </c>
      <c r="F115" s="27">
        <v>5</v>
      </c>
      <c r="G115" s="27"/>
      <c r="H115" s="27"/>
      <c r="I115" s="27"/>
      <c r="J115" s="27"/>
      <c r="K115" s="27"/>
      <c r="L115" s="27"/>
      <c r="M115" s="27"/>
      <c r="N115" s="27"/>
      <c r="O115" s="27">
        <v>1</v>
      </c>
      <c r="P115" s="27">
        <v>43</v>
      </c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8">
        <f t="shared" si="118"/>
        <v>63</v>
      </c>
      <c r="AD115" s="29">
        <f t="shared" si="119"/>
        <v>0</v>
      </c>
      <c r="AE115"/>
      <c r="AF115" s="30" t="s">
        <v>61</v>
      </c>
      <c r="AG115" s="31">
        <f t="shared" si="126"/>
        <v>63</v>
      </c>
      <c r="AH115" s="27">
        <f t="shared" si="120"/>
        <v>1</v>
      </c>
      <c r="AI115" s="27">
        <f t="shared" si="120"/>
        <v>1</v>
      </c>
      <c r="AJ115" s="27">
        <f t="shared" si="120"/>
        <v>12</v>
      </c>
      <c r="AK115" s="27">
        <f t="shared" si="121"/>
        <v>5</v>
      </c>
      <c r="AL115" s="27">
        <f t="shared" si="122"/>
        <v>0</v>
      </c>
      <c r="AM115" s="27">
        <f t="shared" si="123"/>
        <v>43</v>
      </c>
      <c r="AN115" s="27">
        <f t="shared" si="124"/>
        <v>0</v>
      </c>
      <c r="AO115" s="27">
        <f t="shared" si="127"/>
        <v>0</v>
      </c>
      <c r="AP115" s="28">
        <f t="shared" si="128"/>
        <v>62</v>
      </c>
      <c r="AQ115" s="32">
        <f t="shared" si="125"/>
        <v>1</v>
      </c>
      <c r="AR115" s="33"/>
    </row>
    <row r="116" spans="1:54" ht="15" x14ac:dyDescent="0.25">
      <c r="A116" s="35" t="s">
        <v>62</v>
      </c>
      <c r="B116" s="31">
        <v>71</v>
      </c>
      <c r="C116" s="27"/>
      <c r="D116" s="27">
        <v>1</v>
      </c>
      <c r="E116" s="27">
        <v>24</v>
      </c>
      <c r="F116" s="27">
        <v>8</v>
      </c>
      <c r="G116" s="27"/>
      <c r="H116" s="27"/>
      <c r="I116" s="27"/>
      <c r="J116" s="27"/>
      <c r="K116" s="27"/>
      <c r="L116" s="27"/>
      <c r="M116" s="27"/>
      <c r="N116" s="27"/>
      <c r="O116" s="27">
        <v>1</v>
      </c>
      <c r="P116" s="27">
        <v>37</v>
      </c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8">
        <f t="shared" si="118"/>
        <v>71</v>
      </c>
      <c r="AD116" s="29">
        <f t="shared" si="119"/>
        <v>0</v>
      </c>
      <c r="AE116"/>
      <c r="AF116" s="30" t="s">
        <v>63</v>
      </c>
      <c r="AG116" s="31">
        <f t="shared" si="126"/>
        <v>71</v>
      </c>
      <c r="AH116" s="27">
        <f t="shared" si="120"/>
        <v>0</v>
      </c>
      <c r="AI116" s="27">
        <f t="shared" si="120"/>
        <v>1</v>
      </c>
      <c r="AJ116" s="27">
        <f t="shared" si="120"/>
        <v>24</v>
      </c>
      <c r="AK116" s="27">
        <f t="shared" si="121"/>
        <v>8</v>
      </c>
      <c r="AL116" s="27">
        <f t="shared" si="122"/>
        <v>0</v>
      </c>
      <c r="AM116" s="27">
        <f t="shared" si="123"/>
        <v>37</v>
      </c>
      <c r="AN116" s="27">
        <f t="shared" si="124"/>
        <v>0</v>
      </c>
      <c r="AO116" s="27">
        <f t="shared" si="127"/>
        <v>0</v>
      </c>
      <c r="AP116" s="28">
        <f t="shared" si="128"/>
        <v>70</v>
      </c>
      <c r="AQ116" s="32">
        <f t="shared" si="125"/>
        <v>1</v>
      </c>
      <c r="AR116" s="33"/>
    </row>
    <row r="117" spans="1:54" x14ac:dyDescent="0.25">
      <c r="A117" s="35" t="s">
        <v>64</v>
      </c>
      <c r="B117" s="31">
        <v>43</v>
      </c>
      <c r="C117" s="27"/>
      <c r="D117" s="27"/>
      <c r="E117" s="27">
        <v>16</v>
      </c>
      <c r="F117" s="27">
        <v>6</v>
      </c>
      <c r="G117" s="27"/>
      <c r="H117" s="27"/>
      <c r="I117" s="27"/>
      <c r="J117" s="27"/>
      <c r="K117" s="27"/>
      <c r="L117" s="27"/>
      <c r="M117" s="27"/>
      <c r="N117" s="27"/>
      <c r="O117" s="27">
        <v>1</v>
      </c>
      <c r="P117" s="27">
        <v>20</v>
      </c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8">
        <f t="shared" si="118"/>
        <v>43</v>
      </c>
      <c r="AD117" s="29">
        <f t="shared" si="119"/>
        <v>0</v>
      </c>
      <c r="AE117" s="37"/>
      <c r="AF117" s="30" t="s">
        <v>65</v>
      </c>
      <c r="AG117" s="31">
        <f t="shared" si="126"/>
        <v>43</v>
      </c>
      <c r="AH117" s="27">
        <f t="shared" si="120"/>
        <v>0</v>
      </c>
      <c r="AI117" s="27">
        <f t="shared" si="120"/>
        <v>0</v>
      </c>
      <c r="AJ117" s="27">
        <f t="shared" si="120"/>
        <v>16</v>
      </c>
      <c r="AK117" s="27">
        <f t="shared" si="121"/>
        <v>6</v>
      </c>
      <c r="AL117" s="27">
        <f t="shared" si="122"/>
        <v>0</v>
      </c>
      <c r="AM117" s="27">
        <f t="shared" si="123"/>
        <v>20</v>
      </c>
      <c r="AN117" s="27">
        <f t="shared" si="124"/>
        <v>0</v>
      </c>
      <c r="AO117" s="27">
        <f t="shared" si="127"/>
        <v>0</v>
      </c>
      <c r="AP117" s="28">
        <f t="shared" si="128"/>
        <v>42</v>
      </c>
      <c r="AQ117" s="32">
        <f t="shared" si="125"/>
        <v>1</v>
      </c>
      <c r="AR117" s="33"/>
    </row>
    <row r="118" spans="1:54" x14ac:dyDescent="0.25">
      <c r="A118" s="35" t="s">
        <v>66</v>
      </c>
      <c r="B118" s="31">
        <v>27</v>
      </c>
      <c r="C118" s="27"/>
      <c r="D118" s="27"/>
      <c r="E118" s="27">
        <v>12</v>
      </c>
      <c r="F118" s="27">
        <v>3</v>
      </c>
      <c r="G118" s="27"/>
      <c r="H118" s="27"/>
      <c r="I118" s="27"/>
      <c r="J118" s="27"/>
      <c r="K118" s="27"/>
      <c r="L118" s="27"/>
      <c r="M118" s="27"/>
      <c r="N118" s="27"/>
      <c r="O118" s="27"/>
      <c r="P118" s="27">
        <v>12</v>
      </c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8">
        <f t="shared" si="118"/>
        <v>27</v>
      </c>
      <c r="AD118" s="29">
        <f t="shared" si="119"/>
        <v>0</v>
      </c>
      <c r="AE118" s="37"/>
      <c r="AF118" s="30" t="s">
        <v>67</v>
      </c>
      <c r="AG118" s="31">
        <f t="shared" si="126"/>
        <v>27</v>
      </c>
      <c r="AH118" s="27">
        <f t="shared" si="120"/>
        <v>0</v>
      </c>
      <c r="AI118" s="27">
        <f t="shared" si="120"/>
        <v>0</v>
      </c>
      <c r="AJ118" s="27">
        <f t="shared" si="120"/>
        <v>12</v>
      </c>
      <c r="AK118" s="27">
        <f t="shared" si="121"/>
        <v>3</v>
      </c>
      <c r="AL118" s="27">
        <f t="shared" si="122"/>
        <v>0</v>
      </c>
      <c r="AM118" s="27">
        <f t="shared" si="123"/>
        <v>12</v>
      </c>
      <c r="AN118" s="27">
        <f t="shared" si="124"/>
        <v>0</v>
      </c>
      <c r="AO118" s="27">
        <f t="shared" si="127"/>
        <v>0</v>
      </c>
      <c r="AP118" s="28">
        <f t="shared" si="128"/>
        <v>27</v>
      </c>
      <c r="AQ118" s="32">
        <f t="shared" si="125"/>
        <v>0</v>
      </c>
      <c r="AR118" s="33"/>
    </row>
    <row r="119" spans="1:54" x14ac:dyDescent="0.25">
      <c r="A119" s="35" t="s">
        <v>68</v>
      </c>
      <c r="B119" s="31">
        <v>9</v>
      </c>
      <c r="C119" s="27"/>
      <c r="D119" s="27"/>
      <c r="E119" s="27">
        <v>4</v>
      </c>
      <c r="F119" s="27">
        <v>1</v>
      </c>
      <c r="G119" s="27"/>
      <c r="H119" s="27"/>
      <c r="I119" s="27"/>
      <c r="J119" s="27"/>
      <c r="K119" s="27"/>
      <c r="L119" s="27"/>
      <c r="M119" s="27"/>
      <c r="N119" s="27"/>
      <c r="O119" s="27"/>
      <c r="P119" s="27">
        <v>4</v>
      </c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8">
        <f t="shared" si="118"/>
        <v>9</v>
      </c>
      <c r="AD119" s="29">
        <f t="shared" si="119"/>
        <v>0</v>
      </c>
      <c r="AE119" s="37"/>
      <c r="AF119" s="30" t="s">
        <v>69</v>
      </c>
      <c r="AG119" s="31">
        <f t="shared" si="126"/>
        <v>9</v>
      </c>
      <c r="AH119" s="27">
        <f t="shared" si="120"/>
        <v>0</v>
      </c>
      <c r="AI119" s="27">
        <f t="shared" si="120"/>
        <v>0</v>
      </c>
      <c r="AJ119" s="27">
        <f t="shared" si="120"/>
        <v>4</v>
      </c>
      <c r="AK119" s="27">
        <f t="shared" si="121"/>
        <v>1</v>
      </c>
      <c r="AL119" s="27">
        <f t="shared" si="122"/>
        <v>0</v>
      </c>
      <c r="AM119" s="27">
        <f t="shared" si="123"/>
        <v>4</v>
      </c>
      <c r="AN119" s="27">
        <f t="shared" si="124"/>
        <v>0</v>
      </c>
      <c r="AO119" s="27">
        <f t="shared" si="127"/>
        <v>0</v>
      </c>
      <c r="AP119" s="28">
        <f t="shared" si="128"/>
        <v>9</v>
      </c>
      <c r="AQ119" s="32">
        <f t="shared" si="125"/>
        <v>0</v>
      </c>
      <c r="AR119" s="33"/>
    </row>
    <row r="120" spans="1:54" x14ac:dyDescent="0.25">
      <c r="A120" s="35" t="s">
        <v>52</v>
      </c>
      <c r="B120" s="39">
        <f>SUM(B110:B119)</f>
        <v>247</v>
      </c>
      <c r="C120" s="39">
        <f t="shared" ref="C120:AC120" si="129">SUM(C110:C119)</f>
        <v>1</v>
      </c>
      <c r="D120" s="39">
        <f t="shared" si="129"/>
        <v>2</v>
      </c>
      <c r="E120" s="39">
        <f t="shared" si="129"/>
        <v>72</v>
      </c>
      <c r="F120" s="39">
        <f t="shared" si="129"/>
        <v>25</v>
      </c>
      <c r="G120" s="39">
        <f t="shared" si="129"/>
        <v>0</v>
      </c>
      <c r="H120" s="39">
        <f t="shared" si="129"/>
        <v>0</v>
      </c>
      <c r="I120" s="39">
        <f t="shared" si="129"/>
        <v>0</v>
      </c>
      <c r="J120" s="39">
        <f t="shared" si="129"/>
        <v>0</v>
      </c>
      <c r="K120" s="39">
        <f t="shared" si="129"/>
        <v>0</v>
      </c>
      <c r="L120" s="39">
        <f t="shared" si="129"/>
        <v>0</v>
      </c>
      <c r="M120" s="39">
        <f t="shared" ref="M120:O120" si="130">SUM(M110:M119)</f>
        <v>0</v>
      </c>
      <c r="N120" s="39">
        <f t="shared" si="130"/>
        <v>0</v>
      </c>
      <c r="O120" s="39">
        <f t="shared" si="130"/>
        <v>3</v>
      </c>
      <c r="P120" s="39">
        <f t="shared" si="129"/>
        <v>144</v>
      </c>
      <c r="Q120" s="39">
        <f t="shared" si="129"/>
        <v>0</v>
      </c>
      <c r="R120" s="39">
        <f t="shared" si="129"/>
        <v>0</v>
      </c>
      <c r="S120" s="39">
        <f t="shared" si="129"/>
        <v>0</v>
      </c>
      <c r="T120" s="39">
        <f t="shared" si="129"/>
        <v>0</v>
      </c>
      <c r="U120" s="39">
        <f t="shared" si="129"/>
        <v>0</v>
      </c>
      <c r="V120" s="39">
        <f t="shared" si="129"/>
        <v>0</v>
      </c>
      <c r="W120" s="39">
        <f t="shared" si="129"/>
        <v>0</v>
      </c>
      <c r="X120" s="39">
        <f t="shared" si="129"/>
        <v>0</v>
      </c>
      <c r="Y120" s="39">
        <f t="shared" si="129"/>
        <v>0</v>
      </c>
      <c r="Z120" s="39">
        <f t="shared" si="129"/>
        <v>0</v>
      </c>
      <c r="AA120" s="39">
        <f t="shared" si="129"/>
        <v>0</v>
      </c>
      <c r="AB120" s="39">
        <f t="shared" si="129"/>
        <v>0</v>
      </c>
      <c r="AC120" s="39">
        <f t="shared" si="129"/>
        <v>247</v>
      </c>
      <c r="AD120" s="31">
        <f>SUM(AD110:AD119)</f>
        <v>0</v>
      </c>
      <c r="AE120" s="37"/>
      <c r="AF120" s="30" t="s">
        <v>52</v>
      </c>
      <c r="AG120" s="39">
        <f>SUM(AG110:AG119)</f>
        <v>247</v>
      </c>
      <c r="AH120" s="39">
        <f t="shared" ref="AH120:AP120" si="131">SUM(AH110:AH119)</f>
        <v>1</v>
      </c>
      <c r="AI120" s="39">
        <f t="shared" si="131"/>
        <v>2</v>
      </c>
      <c r="AJ120" s="39">
        <f t="shared" si="131"/>
        <v>72</v>
      </c>
      <c r="AK120" s="39">
        <f t="shared" si="131"/>
        <v>25</v>
      </c>
      <c r="AL120" s="39">
        <f t="shared" si="131"/>
        <v>0</v>
      </c>
      <c r="AM120" s="39">
        <f t="shared" si="131"/>
        <v>144</v>
      </c>
      <c r="AN120" s="39">
        <f t="shared" si="131"/>
        <v>0</v>
      </c>
      <c r="AO120" s="39">
        <f t="shared" si="131"/>
        <v>0</v>
      </c>
      <c r="AP120" s="39">
        <f t="shared" si="131"/>
        <v>244</v>
      </c>
      <c r="AQ120" s="31">
        <f>SUM(AQ110:AQ119)</f>
        <v>3</v>
      </c>
      <c r="AR120" s="40"/>
    </row>
    <row r="123" spans="1:54" ht="33.75" x14ac:dyDescent="0.25">
      <c r="A123" s="12" t="str">
        <f>$B$4</f>
        <v>NFL SS T-SHIRT</v>
      </c>
      <c r="B123" s="13" t="s">
        <v>199</v>
      </c>
      <c r="C123" s="14" t="str">
        <f t="shared" ref="C123:D123" si="132">C$11</f>
        <v>CAN - TOP</v>
      </c>
      <c r="D123" s="14" t="str">
        <f t="shared" si="132"/>
        <v>CAN - MRK</v>
      </c>
      <c r="E123" s="14" t="str">
        <f>E$11</f>
        <v>CAN - Fanatics US</v>
      </c>
      <c r="F123" s="14" t="str">
        <f t="shared" ref="F123:P123" si="133">F$11</f>
        <v>CAN - Fanatics CAN</v>
      </c>
      <c r="G123" s="14" t="str">
        <f t="shared" si="133"/>
        <v>CAN - Fanatics INT</v>
      </c>
      <c r="H123" s="14" t="str">
        <f t="shared" si="133"/>
        <v>Fanatics In-Venue</v>
      </c>
      <c r="I123" s="14" t="str">
        <f t="shared" si="133"/>
        <v>Team/Venue 1</v>
      </c>
      <c r="J123" s="14" t="str">
        <f t="shared" si="133"/>
        <v>Team/Venue 2</v>
      </c>
      <c r="K123" s="14" t="str">
        <f t="shared" si="133"/>
        <v>Team/Venue 3</v>
      </c>
      <c r="L123" s="14" t="str">
        <f t="shared" si="133"/>
        <v>Team/Venue 4</v>
      </c>
      <c r="M123" s="14" t="str">
        <f t="shared" si="133"/>
        <v>Team/Venue 5</v>
      </c>
      <c r="N123" s="14" t="str">
        <f t="shared" si="133"/>
        <v>Team/Venue 6</v>
      </c>
      <c r="O123" s="14" t="str">
        <f t="shared" si="133"/>
        <v>CAN - CONTRACTUAL</v>
      </c>
      <c r="P123" s="15" t="str">
        <f t="shared" si="133"/>
        <v>CAN - ECA</v>
      </c>
      <c r="Q123" s="15" t="s">
        <v>25</v>
      </c>
      <c r="R123" s="15" t="s">
        <v>26</v>
      </c>
      <c r="S123" s="15" t="s">
        <v>27</v>
      </c>
      <c r="T123" s="15" t="s">
        <v>28</v>
      </c>
      <c r="U123" s="15" t="s">
        <v>29</v>
      </c>
      <c r="V123" s="15" t="s">
        <v>30</v>
      </c>
      <c r="W123" s="15" t="s">
        <v>31</v>
      </c>
      <c r="X123" s="16" t="s">
        <v>32</v>
      </c>
      <c r="Y123" s="16" t="s">
        <v>33</v>
      </c>
      <c r="Z123" s="16" t="s">
        <v>34</v>
      </c>
      <c r="AA123" s="16" t="s">
        <v>35</v>
      </c>
      <c r="AB123" s="17" t="s">
        <v>36</v>
      </c>
      <c r="AC123" s="18" t="s">
        <v>37</v>
      </c>
      <c r="AD123" s="19" t="s">
        <v>38</v>
      </c>
      <c r="AE123" s="4"/>
    </row>
    <row r="124" spans="1:54" x14ac:dyDescent="0.25">
      <c r="A124" s="25" t="s">
        <v>279</v>
      </c>
      <c r="B124" s="26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8">
        <f t="shared" ref="AC124:AC133" si="134">SUM(C124:AB124)</f>
        <v>0</v>
      </c>
      <c r="AD124" s="29">
        <f t="shared" ref="AD124:AD133" si="135">B124-AC124</f>
        <v>0</v>
      </c>
    </row>
    <row r="125" spans="1:54" x14ac:dyDescent="0.25">
      <c r="A125" s="35" t="s">
        <v>43</v>
      </c>
      <c r="B125" s="31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8">
        <f t="shared" si="134"/>
        <v>0</v>
      </c>
      <c r="AD125" s="29">
        <f t="shared" si="135"/>
        <v>0</v>
      </c>
      <c r="AS125" s="2" t="str">
        <f>B123</f>
        <v xml:space="preserve">ASH HEATHER GREY - GREEN BAY PACKERS	</v>
      </c>
      <c r="AT125" s="35" t="s">
        <v>70</v>
      </c>
      <c r="AU125" s="35" t="s">
        <v>56</v>
      </c>
      <c r="AV125" s="35" t="s">
        <v>58</v>
      </c>
      <c r="AW125" s="35" t="s">
        <v>60</v>
      </c>
      <c r="AX125" s="35" t="s">
        <v>62</v>
      </c>
      <c r="AY125" s="35" t="s">
        <v>64</v>
      </c>
      <c r="AZ125" s="35" t="s">
        <v>66</v>
      </c>
      <c r="BA125" s="35" t="s">
        <v>68</v>
      </c>
    </row>
    <row r="126" spans="1:54" x14ac:dyDescent="0.25">
      <c r="A126" s="25" t="s">
        <v>44</v>
      </c>
      <c r="B126" s="31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31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8">
        <f t="shared" si="134"/>
        <v>0</v>
      </c>
      <c r="AD126" s="29">
        <f t="shared" si="135"/>
        <v>0</v>
      </c>
      <c r="AE126" s="63" t="str">
        <f>AS125</f>
        <v xml:space="preserve">ASH HEATHER GREY - GREEN BAY PACKERS	</v>
      </c>
      <c r="AS126" s="37" t="s">
        <v>52</v>
      </c>
      <c r="AT126" s="28">
        <f>AC126</f>
        <v>0</v>
      </c>
      <c r="AU126" s="28">
        <f>AC127</f>
        <v>9</v>
      </c>
      <c r="AV126" s="28">
        <f>AC128</f>
        <v>30</v>
      </c>
      <c r="AW126" s="28">
        <f>AC129</f>
        <v>69</v>
      </c>
      <c r="AX126" s="28">
        <f>AC130</f>
        <v>100</v>
      </c>
      <c r="AY126" s="28">
        <f>AC131</f>
        <v>80</v>
      </c>
      <c r="AZ126" s="28">
        <f>AC132</f>
        <v>49</v>
      </c>
      <c r="BA126" s="28">
        <f>AC133</f>
        <v>12</v>
      </c>
      <c r="BB126" s="39">
        <f>AC134</f>
        <v>349</v>
      </c>
    </row>
    <row r="127" spans="1:54" ht="15" x14ac:dyDescent="0.25">
      <c r="A127" s="25" t="s">
        <v>45</v>
      </c>
      <c r="B127" s="31">
        <v>9</v>
      </c>
      <c r="C127" s="27"/>
      <c r="D127" s="27"/>
      <c r="E127" s="27"/>
      <c r="F127" s="27"/>
      <c r="G127" s="27"/>
      <c r="H127" s="27"/>
      <c r="I127" s="27">
        <v>6</v>
      </c>
      <c r="J127" s="27"/>
      <c r="K127" s="27"/>
      <c r="L127" s="27"/>
      <c r="M127" s="27"/>
      <c r="N127" s="27"/>
      <c r="O127" s="27"/>
      <c r="P127" s="31">
        <v>3</v>
      </c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61">
        <f t="shared" si="134"/>
        <v>9</v>
      </c>
      <c r="AD127" s="29">
        <f t="shared" si="135"/>
        <v>0</v>
      </c>
      <c r="AE127"/>
    </row>
    <row r="128" spans="1:54" ht="15" x14ac:dyDescent="0.25">
      <c r="A128" s="25" t="s">
        <v>46</v>
      </c>
      <c r="B128" s="31">
        <v>30</v>
      </c>
      <c r="C128" s="27"/>
      <c r="D128" s="27"/>
      <c r="E128" s="27">
        <v>4</v>
      </c>
      <c r="F128" s="27">
        <v>4</v>
      </c>
      <c r="G128" s="27">
        <v>2</v>
      </c>
      <c r="H128" s="27"/>
      <c r="I128" s="27">
        <v>12</v>
      </c>
      <c r="J128" s="27"/>
      <c r="K128" s="27"/>
      <c r="L128" s="27"/>
      <c r="M128" s="27"/>
      <c r="N128" s="27"/>
      <c r="O128" s="27"/>
      <c r="P128" s="31">
        <v>8</v>
      </c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61">
        <f t="shared" si="134"/>
        <v>30</v>
      </c>
      <c r="AD128" s="29">
        <f t="shared" si="135"/>
        <v>0</v>
      </c>
      <c r="AE128"/>
    </row>
    <row r="129" spans="1:54" ht="15" x14ac:dyDescent="0.25">
      <c r="A129" s="25" t="s">
        <v>47</v>
      </c>
      <c r="B129" s="31">
        <v>69</v>
      </c>
      <c r="C129" s="27">
        <v>1</v>
      </c>
      <c r="D129" s="27">
        <v>1</v>
      </c>
      <c r="E129" s="27">
        <v>12</v>
      </c>
      <c r="F129" s="27">
        <v>10</v>
      </c>
      <c r="G129" s="27">
        <v>6</v>
      </c>
      <c r="H129" s="27"/>
      <c r="I129" s="27">
        <v>24</v>
      </c>
      <c r="J129" s="27"/>
      <c r="K129" s="27"/>
      <c r="L129" s="27"/>
      <c r="M129" s="27"/>
      <c r="N129" s="27"/>
      <c r="O129" s="27"/>
      <c r="P129" s="31">
        <v>15</v>
      </c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61">
        <f t="shared" si="134"/>
        <v>69</v>
      </c>
      <c r="AD129" s="29">
        <f t="shared" si="135"/>
        <v>0</v>
      </c>
      <c r="AE129"/>
    </row>
    <row r="130" spans="1:54" ht="15" x14ac:dyDescent="0.25">
      <c r="A130" s="25" t="s">
        <v>48</v>
      </c>
      <c r="B130" s="31">
        <v>100</v>
      </c>
      <c r="C130" s="27"/>
      <c r="D130" s="27">
        <v>1</v>
      </c>
      <c r="E130" s="27">
        <v>24</v>
      </c>
      <c r="F130" s="27">
        <v>18</v>
      </c>
      <c r="G130" s="27">
        <v>8</v>
      </c>
      <c r="H130" s="27"/>
      <c r="I130" s="27">
        <v>36</v>
      </c>
      <c r="J130" s="27"/>
      <c r="K130" s="27"/>
      <c r="L130" s="27"/>
      <c r="M130" s="27"/>
      <c r="N130" s="27"/>
      <c r="O130" s="27"/>
      <c r="P130" s="31">
        <v>13</v>
      </c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61">
        <f t="shared" si="134"/>
        <v>100</v>
      </c>
      <c r="AD130" s="29">
        <f t="shared" si="135"/>
        <v>0</v>
      </c>
      <c r="AE130"/>
    </row>
    <row r="131" spans="1:54" x14ac:dyDescent="0.25">
      <c r="A131" s="25" t="s">
        <v>49</v>
      </c>
      <c r="B131" s="31">
        <v>80</v>
      </c>
      <c r="C131" s="27"/>
      <c r="D131" s="27"/>
      <c r="E131" s="27">
        <v>16</v>
      </c>
      <c r="F131" s="27">
        <v>14</v>
      </c>
      <c r="G131" s="27">
        <v>6</v>
      </c>
      <c r="H131" s="27"/>
      <c r="I131" s="27">
        <v>36</v>
      </c>
      <c r="J131" s="27"/>
      <c r="K131" s="27"/>
      <c r="L131" s="27"/>
      <c r="M131" s="27"/>
      <c r="N131" s="27"/>
      <c r="O131" s="27"/>
      <c r="P131" s="31">
        <v>8</v>
      </c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61">
        <f t="shared" si="134"/>
        <v>80</v>
      </c>
      <c r="AD131" s="29">
        <f t="shared" si="135"/>
        <v>0</v>
      </c>
      <c r="AE131" s="37"/>
    </row>
    <row r="132" spans="1:54" x14ac:dyDescent="0.25">
      <c r="A132" s="25" t="s">
        <v>50</v>
      </c>
      <c r="B132" s="31">
        <v>49</v>
      </c>
      <c r="C132" s="27"/>
      <c r="D132" s="27"/>
      <c r="E132" s="27">
        <v>12</v>
      </c>
      <c r="F132" s="27">
        <v>7</v>
      </c>
      <c r="G132" s="27">
        <v>3</v>
      </c>
      <c r="H132" s="27"/>
      <c r="I132" s="27">
        <v>24</v>
      </c>
      <c r="J132" s="27"/>
      <c r="K132" s="27"/>
      <c r="L132" s="27"/>
      <c r="M132" s="27"/>
      <c r="N132" s="27"/>
      <c r="O132" s="27"/>
      <c r="P132" s="31">
        <v>3</v>
      </c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61">
        <f t="shared" si="134"/>
        <v>49</v>
      </c>
      <c r="AD132" s="29">
        <f t="shared" si="135"/>
        <v>0</v>
      </c>
      <c r="AE132" s="37"/>
    </row>
    <row r="133" spans="1:54" x14ac:dyDescent="0.25">
      <c r="A133" s="25" t="s">
        <v>51</v>
      </c>
      <c r="B133" s="31">
        <v>12</v>
      </c>
      <c r="C133" s="27"/>
      <c r="D133" s="27"/>
      <c r="E133" s="27">
        <v>4</v>
      </c>
      <c r="F133" s="27">
        <v>2</v>
      </c>
      <c r="G133" s="27"/>
      <c r="H133" s="27"/>
      <c r="I133" s="27">
        <v>6</v>
      </c>
      <c r="J133" s="27"/>
      <c r="K133" s="27"/>
      <c r="L133" s="27"/>
      <c r="M133" s="27"/>
      <c r="N133" s="27"/>
      <c r="O133" s="27"/>
      <c r="P133" s="31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61">
        <f t="shared" si="134"/>
        <v>12</v>
      </c>
      <c r="AD133" s="29">
        <f t="shared" si="135"/>
        <v>0</v>
      </c>
      <c r="AE133" s="37"/>
    </row>
    <row r="134" spans="1:54" x14ac:dyDescent="0.25">
      <c r="A134" s="35" t="s">
        <v>52</v>
      </c>
      <c r="B134" s="39">
        <f>SUM(B124:B133)</f>
        <v>349</v>
      </c>
      <c r="C134" s="39">
        <f t="shared" ref="C134:AB134" si="136">SUM(C124:C133)</f>
        <v>1</v>
      </c>
      <c r="D134" s="39">
        <f t="shared" si="136"/>
        <v>2</v>
      </c>
      <c r="E134" s="39">
        <f t="shared" si="136"/>
        <v>72</v>
      </c>
      <c r="F134" s="39">
        <f t="shared" si="136"/>
        <v>55</v>
      </c>
      <c r="G134" s="39">
        <f t="shared" si="136"/>
        <v>25</v>
      </c>
      <c r="H134" s="39">
        <f t="shared" si="136"/>
        <v>0</v>
      </c>
      <c r="I134" s="39">
        <f t="shared" si="136"/>
        <v>144</v>
      </c>
      <c r="J134" s="39">
        <f t="shared" si="136"/>
        <v>0</v>
      </c>
      <c r="K134" s="39">
        <f t="shared" si="136"/>
        <v>0</v>
      </c>
      <c r="L134" s="39">
        <f t="shared" si="136"/>
        <v>0</v>
      </c>
      <c r="M134" s="39">
        <f t="shared" si="136"/>
        <v>0</v>
      </c>
      <c r="N134" s="39">
        <f t="shared" si="136"/>
        <v>0</v>
      </c>
      <c r="O134" s="39">
        <f t="shared" si="136"/>
        <v>0</v>
      </c>
      <c r="P134" s="39">
        <f t="shared" si="136"/>
        <v>50</v>
      </c>
      <c r="Q134" s="39">
        <f t="shared" si="136"/>
        <v>0</v>
      </c>
      <c r="R134" s="39">
        <f t="shared" si="136"/>
        <v>0</v>
      </c>
      <c r="S134" s="39">
        <f t="shared" si="136"/>
        <v>0</v>
      </c>
      <c r="T134" s="39">
        <f t="shared" si="136"/>
        <v>0</v>
      </c>
      <c r="U134" s="39">
        <f t="shared" si="136"/>
        <v>0</v>
      </c>
      <c r="V134" s="39">
        <f t="shared" si="136"/>
        <v>0</v>
      </c>
      <c r="W134" s="39">
        <f t="shared" si="136"/>
        <v>0</v>
      </c>
      <c r="X134" s="39">
        <f t="shared" si="136"/>
        <v>0</v>
      </c>
      <c r="Y134" s="39">
        <f t="shared" si="136"/>
        <v>0</v>
      </c>
      <c r="Z134" s="39">
        <f t="shared" si="136"/>
        <v>0</v>
      </c>
      <c r="AA134" s="39">
        <f t="shared" si="136"/>
        <v>0</v>
      </c>
      <c r="AB134" s="39">
        <f t="shared" si="136"/>
        <v>0</v>
      </c>
      <c r="AC134" s="62">
        <f>SUM(AC124:AC133)</f>
        <v>349</v>
      </c>
      <c r="AD134" s="31">
        <f>SUM(AD124:AD133)</f>
        <v>0</v>
      </c>
      <c r="AE134" s="37"/>
    </row>
    <row r="137" spans="1:54" ht="33.75" x14ac:dyDescent="0.25">
      <c r="A137" s="12" t="str">
        <f>$B$4</f>
        <v>NFL SS T-SHIRT</v>
      </c>
      <c r="B137" s="13" t="s">
        <v>201</v>
      </c>
      <c r="C137" s="14" t="str">
        <f t="shared" ref="C137:D137" si="137">C$11</f>
        <v>CAN - TOP</v>
      </c>
      <c r="D137" s="14" t="str">
        <f t="shared" si="137"/>
        <v>CAN - MRK</v>
      </c>
      <c r="E137" s="14" t="str">
        <f>E$11</f>
        <v>CAN - Fanatics US</v>
      </c>
      <c r="F137" s="14" t="str">
        <f t="shared" ref="F137:P137" si="138">F$11</f>
        <v>CAN - Fanatics CAN</v>
      </c>
      <c r="G137" s="14" t="str">
        <f t="shared" si="138"/>
        <v>CAN - Fanatics INT</v>
      </c>
      <c r="H137" s="14" t="str">
        <f t="shared" si="138"/>
        <v>Fanatics In-Venue</v>
      </c>
      <c r="I137" s="14" t="str">
        <f t="shared" si="138"/>
        <v>Team/Venue 1</v>
      </c>
      <c r="J137" s="14" t="str">
        <f t="shared" si="138"/>
        <v>Team/Venue 2</v>
      </c>
      <c r="K137" s="14" t="str">
        <f t="shared" si="138"/>
        <v>Team/Venue 3</v>
      </c>
      <c r="L137" s="14" t="str">
        <f t="shared" si="138"/>
        <v>Team/Venue 4</v>
      </c>
      <c r="M137" s="14" t="str">
        <f t="shared" si="138"/>
        <v>Team/Venue 5</v>
      </c>
      <c r="N137" s="14" t="str">
        <f t="shared" si="138"/>
        <v>Team/Venue 6</v>
      </c>
      <c r="O137" s="14" t="str">
        <f t="shared" si="138"/>
        <v>CAN - CONTRACTUAL</v>
      </c>
      <c r="P137" s="15" t="str">
        <f t="shared" si="138"/>
        <v>CAN - ECA</v>
      </c>
      <c r="Q137" s="15" t="s">
        <v>25</v>
      </c>
      <c r="R137" s="15" t="s">
        <v>26</v>
      </c>
      <c r="S137" s="15" t="s">
        <v>27</v>
      </c>
      <c r="T137" s="15" t="s">
        <v>28</v>
      </c>
      <c r="U137" s="15" t="s">
        <v>29</v>
      </c>
      <c r="V137" s="15" t="s">
        <v>30</v>
      </c>
      <c r="W137" s="15" t="s">
        <v>31</v>
      </c>
      <c r="X137" s="16" t="s">
        <v>32</v>
      </c>
      <c r="Y137" s="16" t="s">
        <v>33</v>
      </c>
      <c r="Z137" s="16" t="s">
        <v>34</v>
      </c>
      <c r="AA137" s="16" t="s">
        <v>35</v>
      </c>
      <c r="AB137" s="17" t="s">
        <v>36</v>
      </c>
      <c r="AC137" s="18" t="s">
        <v>37</v>
      </c>
      <c r="AD137" s="19" t="s">
        <v>38</v>
      </c>
      <c r="AE137" s="4"/>
    </row>
    <row r="138" spans="1:54" x14ac:dyDescent="0.25">
      <c r="A138" s="25" t="s">
        <v>280</v>
      </c>
      <c r="B138" s="26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8">
        <f t="shared" ref="AC138:AC147" si="139">SUM(C138:AB138)</f>
        <v>0</v>
      </c>
      <c r="AD138" s="29">
        <f t="shared" ref="AD138:AD147" si="140">B138-AC138</f>
        <v>0</v>
      </c>
    </row>
    <row r="139" spans="1:54" x14ac:dyDescent="0.25">
      <c r="A139" s="35" t="s">
        <v>43</v>
      </c>
      <c r="B139" s="31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8">
        <f t="shared" si="139"/>
        <v>0</v>
      </c>
      <c r="AD139" s="29">
        <f t="shared" si="140"/>
        <v>0</v>
      </c>
      <c r="AS139" s="2" t="str">
        <f>B137</f>
        <v xml:space="preserve">ASH HEATHER GREY - CHIEFS	</v>
      </c>
      <c r="AT139" s="35" t="s">
        <v>70</v>
      </c>
      <c r="AU139" s="35" t="s">
        <v>56</v>
      </c>
      <c r="AV139" s="35" t="s">
        <v>58</v>
      </c>
      <c r="AW139" s="35" t="s">
        <v>60</v>
      </c>
      <c r="AX139" s="35" t="s">
        <v>62</v>
      </c>
      <c r="AY139" s="35" t="s">
        <v>64</v>
      </c>
      <c r="AZ139" s="35" t="s">
        <v>66</v>
      </c>
      <c r="BA139" s="35" t="s">
        <v>68</v>
      </c>
    </row>
    <row r="140" spans="1:54" x14ac:dyDescent="0.25">
      <c r="A140" s="25" t="s">
        <v>44</v>
      </c>
      <c r="B140" s="31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31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8">
        <f t="shared" si="139"/>
        <v>0</v>
      </c>
      <c r="AD140" s="29">
        <f t="shared" si="140"/>
        <v>0</v>
      </c>
      <c r="AE140" s="63" t="str">
        <f>AS139</f>
        <v xml:space="preserve">ASH HEATHER GREY - CHIEFS	</v>
      </c>
      <c r="AS140" s="37" t="s">
        <v>52</v>
      </c>
      <c r="AT140" s="28">
        <f>AC140</f>
        <v>0</v>
      </c>
      <c r="AU140" s="28">
        <f>AC141</f>
        <v>3</v>
      </c>
      <c r="AV140" s="28">
        <f>AC142</f>
        <v>20</v>
      </c>
      <c r="AW140" s="28">
        <f>AC143</f>
        <v>50</v>
      </c>
      <c r="AX140" s="28">
        <f>AC144</f>
        <v>75</v>
      </c>
      <c r="AY140" s="28">
        <f>AC145</f>
        <v>51</v>
      </c>
      <c r="AZ140" s="28">
        <f>AC146</f>
        <v>31</v>
      </c>
      <c r="BA140" s="28">
        <f>AC147</f>
        <v>7</v>
      </c>
      <c r="BB140" s="39">
        <f>AC148</f>
        <v>237</v>
      </c>
    </row>
    <row r="141" spans="1:54" ht="15" x14ac:dyDescent="0.25">
      <c r="A141" s="25" t="s">
        <v>45</v>
      </c>
      <c r="B141" s="31">
        <v>3</v>
      </c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31">
        <v>3</v>
      </c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61">
        <f t="shared" si="139"/>
        <v>3</v>
      </c>
      <c r="AD141" s="29">
        <f t="shared" si="140"/>
        <v>0</v>
      </c>
      <c r="AE141"/>
    </row>
    <row r="142" spans="1:54" ht="15" x14ac:dyDescent="0.25">
      <c r="A142" s="25" t="s">
        <v>46</v>
      </c>
      <c r="B142" s="31">
        <v>20</v>
      </c>
      <c r="C142" s="27"/>
      <c r="D142" s="27"/>
      <c r="E142" s="27">
        <v>7</v>
      </c>
      <c r="F142" s="27">
        <v>3</v>
      </c>
      <c r="G142" s="27">
        <v>2</v>
      </c>
      <c r="H142" s="27"/>
      <c r="I142" s="27"/>
      <c r="J142" s="27"/>
      <c r="K142" s="27"/>
      <c r="L142" s="27"/>
      <c r="M142" s="27"/>
      <c r="N142" s="27"/>
      <c r="O142" s="27"/>
      <c r="P142" s="31">
        <v>8</v>
      </c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61">
        <f t="shared" si="139"/>
        <v>20</v>
      </c>
      <c r="AD142" s="29">
        <f t="shared" si="140"/>
        <v>0</v>
      </c>
      <c r="AE142"/>
    </row>
    <row r="143" spans="1:54" ht="15" x14ac:dyDescent="0.25">
      <c r="A143" s="25" t="s">
        <v>47</v>
      </c>
      <c r="B143" s="31">
        <v>50</v>
      </c>
      <c r="C143" s="27">
        <v>1</v>
      </c>
      <c r="D143" s="27">
        <v>1</v>
      </c>
      <c r="E143" s="27">
        <v>20</v>
      </c>
      <c r="F143" s="27">
        <v>7</v>
      </c>
      <c r="G143" s="27">
        <v>6</v>
      </c>
      <c r="H143" s="27"/>
      <c r="I143" s="27"/>
      <c r="J143" s="27"/>
      <c r="K143" s="27"/>
      <c r="L143" s="27"/>
      <c r="M143" s="27"/>
      <c r="N143" s="27"/>
      <c r="O143" s="27"/>
      <c r="P143" s="31">
        <v>15</v>
      </c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61">
        <f t="shared" si="139"/>
        <v>50</v>
      </c>
      <c r="AD143" s="29">
        <f t="shared" si="140"/>
        <v>0</v>
      </c>
      <c r="AE143"/>
    </row>
    <row r="144" spans="1:54" ht="15" x14ac:dyDescent="0.25">
      <c r="A144" s="25" t="s">
        <v>48</v>
      </c>
      <c r="B144" s="31">
        <v>75</v>
      </c>
      <c r="C144" s="27"/>
      <c r="D144" s="27">
        <v>1</v>
      </c>
      <c r="E144" s="27">
        <v>40</v>
      </c>
      <c r="F144" s="27">
        <v>13</v>
      </c>
      <c r="G144" s="27">
        <v>8</v>
      </c>
      <c r="H144" s="27"/>
      <c r="I144" s="27"/>
      <c r="J144" s="27"/>
      <c r="K144" s="27"/>
      <c r="L144" s="27"/>
      <c r="M144" s="27"/>
      <c r="N144" s="27"/>
      <c r="O144" s="27"/>
      <c r="P144" s="31">
        <v>13</v>
      </c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61">
        <f t="shared" si="139"/>
        <v>75</v>
      </c>
      <c r="AD144" s="29">
        <f t="shared" si="140"/>
        <v>0</v>
      </c>
      <c r="AE144"/>
    </row>
    <row r="145" spans="1:54" x14ac:dyDescent="0.25">
      <c r="A145" s="25" t="s">
        <v>49</v>
      </c>
      <c r="B145" s="31">
        <v>51</v>
      </c>
      <c r="C145" s="27"/>
      <c r="D145" s="27"/>
      <c r="E145" s="27">
        <v>27</v>
      </c>
      <c r="F145" s="27">
        <v>10</v>
      </c>
      <c r="G145" s="27">
        <v>6</v>
      </c>
      <c r="H145" s="27"/>
      <c r="I145" s="27"/>
      <c r="J145" s="27"/>
      <c r="K145" s="27"/>
      <c r="L145" s="27"/>
      <c r="M145" s="27"/>
      <c r="N145" s="27"/>
      <c r="O145" s="27"/>
      <c r="P145" s="31">
        <v>8</v>
      </c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61">
        <f t="shared" si="139"/>
        <v>51</v>
      </c>
      <c r="AD145" s="29">
        <f t="shared" si="140"/>
        <v>0</v>
      </c>
      <c r="AE145" s="37"/>
    </row>
    <row r="146" spans="1:54" x14ac:dyDescent="0.25">
      <c r="A146" s="25" t="s">
        <v>50</v>
      </c>
      <c r="B146" s="31">
        <v>31</v>
      </c>
      <c r="C146" s="27"/>
      <c r="D146" s="27"/>
      <c r="E146" s="27">
        <v>20</v>
      </c>
      <c r="F146" s="27">
        <v>5</v>
      </c>
      <c r="G146" s="27">
        <v>3</v>
      </c>
      <c r="H146" s="27"/>
      <c r="I146" s="27"/>
      <c r="J146" s="27"/>
      <c r="K146" s="27"/>
      <c r="L146" s="27"/>
      <c r="M146" s="27"/>
      <c r="N146" s="27"/>
      <c r="O146" s="27"/>
      <c r="P146" s="31">
        <v>3</v>
      </c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61">
        <f t="shared" si="139"/>
        <v>31</v>
      </c>
      <c r="AD146" s="29">
        <f t="shared" si="140"/>
        <v>0</v>
      </c>
      <c r="AE146" s="37"/>
    </row>
    <row r="147" spans="1:54" x14ac:dyDescent="0.25">
      <c r="A147" s="25" t="s">
        <v>51</v>
      </c>
      <c r="B147" s="31">
        <v>7</v>
      </c>
      <c r="C147" s="27"/>
      <c r="D147" s="27"/>
      <c r="E147" s="27">
        <v>6</v>
      </c>
      <c r="F147" s="27">
        <v>1</v>
      </c>
      <c r="G147" s="27"/>
      <c r="H147" s="27"/>
      <c r="I147" s="27"/>
      <c r="J147" s="27"/>
      <c r="K147" s="27"/>
      <c r="L147" s="27"/>
      <c r="M147" s="27"/>
      <c r="N147" s="27"/>
      <c r="O147" s="27"/>
      <c r="P147" s="31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61">
        <f t="shared" si="139"/>
        <v>7</v>
      </c>
      <c r="AD147" s="29">
        <f t="shared" si="140"/>
        <v>0</v>
      </c>
      <c r="AE147" s="37"/>
    </row>
    <row r="148" spans="1:54" x14ac:dyDescent="0.25">
      <c r="A148" s="35" t="s">
        <v>52</v>
      </c>
      <c r="B148" s="39">
        <f>SUM(B138:B147)</f>
        <v>237</v>
      </c>
      <c r="C148" s="39">
        <f t="shared" ref="C148:AB148" si="141">SUM(C138:C147)</f>
        <v>1</v>
      </c>
      <c r="D148" s="39">
        <f t="shared" si="141"/>
        <v>2</v>
      </c>
      <c r="E148" s="39">
        <f t="shared" si="141"/>
        <v>120</v>
      </c>
      <c r="F148" s="39">
        <f t="shared" si="141"/>
        <v>39</v>
      </c>
      <c r="G148" s="39">
        <f t="shared" si="141"/>
        <v>25</v>
      </c>
      <c r="H148" s="39">
        <f t="shared" si="141"/>
        <v>0</v>
      </c>
      <c r="I148" s="39">
        <f t="shared" si="141"/>
        <v>0</v>
      </c>
      <c r="J148" s="39">
        <f t="shared" si="141"/>
        <v>0</v>
      </c>
      <c r="K148" s="39">
        <f t="shared" si="141"/>
        <v>0</v>
      </c>
      <c r="L148" s="39">
        <f t="shared" si="141"/>
        <v>0</v>
      </c>
      <c r="M148" s="39">
        <f t="shared" si="141"/>
        <v>0</v>
      </c>
      <c r="N148" s="39">
        <f t="shared" si="141"/>
        <v>0</v>
      </c>
      <c r="O148" s="39">
        <f t="shared" si="141"/>
        <v>0</v>
      </c>
      <c r="P148" s="39">
        <f t="shared" si="141"/>
        <v>50</v>
      </c>
      <c r="Q148" s="39">
        <f t="shared" si="141"/>
        <v>0</v>
      </c>
      <c r="R148" s="39">
        <f t="shared" si="141"/>
        <v>0</v>
      </c>
      <c r="S148" s="39">
        <f t="shared" si="141"/>
        <v>0</v>
      </c>
      <c r="T148" s="39">
        <f t="shared" si="141"/>
        <v>0</v>
      </c>
      <c r="U148" s="39">
        <f t="shared" si="141"/>
        <v>0</v>
      </c>
      <c r="V148" s="39">
        <f t="shared" si="141"/>
        <v>0</v>
      </c>
      <c r="W148" s="39">
        <f t="shared" si="141"/>
        <v>0</v>
      </c>
      <c r="X148" s="39">
        <f t="shared" si="141"/>
        <v>0</v>
      </c>
      <c r="Y148" s="39">
        <f t="shared" si="141"/>
        <v>0</v>
      </c>
      <c r="Z148" s="39">
        <f t="shared" si="141"/>
        <v>0</v>
      </c>
      <c r="AA148" s="39">
        <f t="shared" si="141"/>
        <v>0</v>
      </c>
      <c r="AB148" s="39">
        <f t="shared" si="141"/>
        <v>0</v>
      </c>
      <c r="AC148" s="62">
        <f>SUM(AC138:AC147)</f>
        <v>237</v>
      </c>
      <c r="AD148" s="31">
        <f>SUM(AD138:AD147)</f>
        <v>0</v>
      </c>
      <c r="AE148" s="37"/>
    </row>
    <row r="151" spans="1:54" ht="33.75" x14ac:dyDescent="0.25">
      <c r="A151" s="12" t="str">
        <f>$B$4</f>
        <v>NFL SS T-SHIRT</v>
      </c>
      <c r="B151" s="13" t="s">
        <v>203</v>
      </c>
      <c r="C151" s="14" t="str">
        <f t="shared" ref="C151:D151" si="142">C$11</f>
        <v>CAN - TOP</v>
      </c>
      <c r="D151" s="14" t="str">
        <f t="shared" si="142"/>
        <v>CAN - MRK</v>
      </c>
      <c r="E151" s="14" t="str">
        <f>E$11</f>
        <v>CAN - Fanatics US</v>
      </c>
      <c r="F151" s="14" t="str">
        <f t="shared" ref="F151:P151" si="143">F$11</f>
        <v>CAN - Fanatics CAN</v>
      </c>
      <c r="G151" s="14" t="str">
        <f t="shared" si="143"/>
        <v>CAN - Fanatics INT</v>
      </c>
      <c r="H151" s="14" t="str">
        <f t="shared" si="143"/>
        <v>Fanatics In-Venue</v>
      </c>
      <c r="I151" s="14" t="s">
        <v>134</v>
      </c>
      <c r="J151" s="14" t="s">
        <v>135</v>
      </c>
      <c r="K151" s="14" t="s">
        <v>136</v>
      </c>
      <c r="L151" s="14" t="s">
        <v>137</v>
      </c>
      <c r="M151" s="14" t="str">
        <f t="shared" si="143"/>
        <v>Team/Venue 5</v>
      </c>
      <c r="N151" s="14" t="str">
        <f t="shared" si="143"/>
        <v>Team/Venue 6</v>
      </c>
      <c r="O151" s="14" t="str">
        <f t="shared" si="143"/>
        <v>CAN - CONTRACTUAL</v>
      </c>
      <c r="P151" s="15" t="str">
        <f t="shared" si="143"/>
        <v>CAN - ECA</v>
      </c>
      <c r="Q151" s="15" t="s">
        <v>25</v>
      </c>
      <c r="R151" s="15" t="s">
        <v>26</v>
      </c>
      <c r="S151" s="15" t="s">
        <v>27</v>
      </c>
      <c r="T151" s="15" t="s">
        <v>28</v>
      </c>
      <c r="U151" s="15" t="s">
        <v>29</v>
      </c>
      <c r="V151" s="15" t="s">
        <v>30</v>
      </c>
      <c r="W151" s="15" t="s">
        <v>31</v>
      </c>
      <c r="X151" s="16" t="s">
        <v>32</v>
      </c>
      <c r="Y151" s="16" t="s">
        <v>33</v>
      </c>
      <c r="Z151" s="16" t="s">
        <v>34</v>
      </c>
      <c r="AA151" s="16" t="s">
        <v>35</v>
      </c>
      <c r="AB151" s="17" t="s">
        <v>36</v>
      </c>
      <c r="AC151" s="18" t="s">
        <v>37</v>
      </c>
      <c r="AD151" s="19" t="s">
        <v>38</v>
      </c>
      <c r="AE151" s="4"/>
    </row>
    <row r="152" spans="1:54" x14ac:dyDescent="0.25">
      <c r="A152" s="25" t="s">
        <v>281</v>
      </c>
      <c r="B152" s="26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8">
        <f t="shared" ref="AC152:AC161" si="144">SUM(C152:AB152)</f>
        <v>0</v>
      </c>
      <c r="AD152" s="29">
        <f t="shared" ref="AD152:AD161" si="145">B152-AC152</f>
        <v>0</v>
      </c>
    </row>
    <row r="153" spans="1:54" x14ac:dyDescent="0.25">
      <c r="A153" s="35" t="s">
        <v>43</v>
      </c>
      <c r="B153" s="31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8">
        <f t="shared" si="144"/>
        <v>0</v>
      </c>
      <c r="AD153" s="29">
        <f t="shared" si="145"/>
        <v>0</v>
      </c>
      <c r="AS153" s="2" t="str">
        <f>B151</f>
        <v xml:space="preserve">ASH HEATHER GREY - RAMS	</v>
      </c>
      <c r="AT153" s="35" t="s">
        <v>70</v>
      </c>
      <c r="AU153" s="35" t="s">
        <v>56</v>
      </c>
      <c r="AV153" s="35" t="s">
        <v>58</v>
      </c>
      <c r="AW153" s="35" t="s">
        <v>60</v>
      </c>
      <c r="AX153" s="35" t="s">
        <v>62</v>
      </c>
      <c r="AY153" s="35" t="s">
        <v>64</v>
      </c>
      <c r="AZ153" s="35" t="s">
        <v>66</v>
      </c>
      <c r="BA153" s="35" t="s">
        <v>68</v>
      </c>
    </row>
    <row r="154" spans="1:54" x14ac:dyDescent="0.25">
      <c r="A154" s="25" t="s">
        <v>44</v>
      </c>
      <c r="B154" s="31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31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8">
        <f t="shared" si="144"/>
        <v>0</v>
      </c>
      <c r="AD154" s="29">
        <f t="shared" si="145"/>
        <v>0</v>
      </c>
      <c r="AE154" s="63" t="str">
        <f>AS153</f>
        <v xml:space="preserve">ASH HEATHER GREY - RAMS	</v>
      </c>
      <c r="AS154" s="37" t="s">
        <v>52</v>
      </c>
      <c r="AT154" s="28">
        <f>AC154</f>
        <v>0</v>
      </c>
      <c r="AU154" s="28">
        <f>AC155</f>
        <v>4</v>
      </c>
      <c r="AV154" s="28">
        <f>AC156</f>
        <v>18</v>
      </c>
      <c r="AW154" s="28">
        <f>AC157</f>
        <v>32</v>
      </c>
      <c r="AX154" s="28">
        <f>AC158</f>
        <v>36</v>
      </c>
      <c r="AY154" s="28">
        <f>AC159</f>
        <v>22</v>
      </c>
      <c r="AZ154" s="28">
        <f>AC160</f>
        <v>9</v>
      </c>
      <c r="BA154" s="28">
        <f>AC161</f>
        <v>1</v>
      </c>
      <c r="BB154" s="39">
        <f>AC162</f>
        <v>122</v>
      </c>
    </row>
    <row r="155" spans="1:54" ht="15" x14ac:dyDescent="0.25">
      <c r="A155" s="25" t="s">
        <v>45</v>
      </c>
      <c r="B155" s="31">
        <v>4</v>
      </c>
      <c r="C155" s="27"/>
      <c r="D155" s="27"/>
      <c r="E155" s="27"/>
      <c r="F155" s="27"/>
      <c r="G155" s="27"/>
      <c r="H155" s="27"/>
      <c r="I155" s="27"/>
      <c r="J155" s="27"/>
      <c r="K155" s="27">
        <v>1</v>
      </c>
      <c r="L155" s="27"/>
      <c r="M155" s="27"/>
      <c r="N155" s="27"/>
      <c r="O155" s="27"/>
      <c r="P155" s="31">
        <v>3</v>
      </c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8">
        <f t="shared" si="144"/>
        <v>4</v>
      </c>
      <c r="AD155" s="29">
        <f t="shared" si="145"/>
        <v>0</v>
      </c>
      <c r="AE155"/>
    </row>
    <row r="156" spans="1:54" ht="15" x14ac:dyDescent="0.25">
      <c r="A156" s="25" t="s">
        <v>46</v>
      </c>
      <c r="B156" s="31">
        <v>18</v>
      </c>
      <c r="C156" s="27"/>
      <c r="D156" s="27"/>
      <c r="E156" s="27">
        <v>1</v>
      </c>
      <c r="F156" s="27"/>
      <c r="G156" s="27"/>
      <c r="H156" s="27"/>
      <c r="I156" s="27">
        <v>4</v>
      </c>
      <c r="J156" s="27"/>
      <c r="K156" s="27">
        <v>3</v>
      </c>
      <c r="L156" s="27">
        <v>2</v>
      </c>
      <c r="M156" s="27"/>
      <c r="N156" s="27"/>
      <c r="O156" s="27"/>
      <c r="P156" s="31">
        <v>8</v>
      </c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8">
        <f t="shared" si="144"/>
        <v>18</v>
      </c>
      <c r="AD156" s="29">
        <f t="shared" si="145"/>
        <v>0</v>
      </c>
      <c r="AE156"/>
    </row>
    <row r="157" spans="1:54" ht="15" x14ac:dyDescent="0.25">
      <c r="A157" s="25" t="s">
        <v>47</v>
      </c>
      <c r="B157" s="31">
        <v>32</v>
      </c>
      <c r="C157" s="27">
        <v>1</v>
      </c>
      <c r="D157" s="27">
        <v>1</v>
      </c>
      <c r="E157" s="27">
        <v>4</v>
      </c>
      <c r="F157" s="27"/>
      <c r="G157" s="27"/>
      <c r="H157" s="27"/>
      <c r="I157" s="27">
        <v>6</v>
      </c>
      <c r="J157" s="27"/>
      <c r="K157" s="27">
        <v>3</v>
      </c>
      <c r="L157" s="27">
        <v>2</v>
      </c>
      <c r="M157" s="27"/>
      <c r="N157" s="27"/>
      <c r="O157" s="27"/>
      <c r="P157" s="31">
        <v>15</v>
      </c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8">
        <f t="shared" si="144"/>
        <v>32</v>
      </c>
      <c r="AD157" s="29">
        <f t="shared" si="145"/>
        <v>0</v>
      </c>
      <c r="AE157"/>
    </row>
    <row r="158" spans="1:54" ht="15" x14ac:dyDescent="0.25">
      <c r="A158" s="25" t="s">
        <v>48</v>
      </c>
      <c r="B158" s="31">
        <v>36</v>
      </c>
      <c r="C158" s="27"/>
      <c r="D158" s="27">
        <v>1</v>
      </c>
      <c r="E158" s="27">
        <v>8</v>
      </c>
      <c r="F158" s="27"/>
      <c r="G158" s="27"/>
      <c r="H158" s="27"/>
      <c r="I158" s="27">
        <v>8</v>
      </c>
      <c r="J158" s="27"/>
      <c r="K158" s="27">
        <v>4</v>
      </c>
      <c r="L158" s="27">
        <v>2</v>
      </c>
      <c r="M158" s="27"/>
      <c r="N158" s="27"/>
      <c r="O158" s="27"/>
      <c r="P158" s="31">
        <v>13</v>
      </c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8">
        <f t="shared" si="144"/>
        <v>36</v>
      </c>
      <c r="AD158" s="29">
        <f t="shared" si="145"/>
        <v>0</v>
      </c>
      <c r="AE158"/>
    </row>
    <row r="159" spans="1:54" x14ac:dyDescent="0.25">
      <c r="A159" s="25" t="s">
        <v>49</v>
      </c>
      <c r="B159" s="31">
        <v>22</v>
      </c>
      <c r="C159" s="27"/>
      <c r="D159" s="27"/>
      <c r="E159" s="27">
        <v>6</v>
      </c>
      <c r="F159" s="27"/>
      <c r="G159" s="27"/>
      <c r="H159" s="27"/>
      <c r="I159" s="27">
        <v>4</v>
      </c>
      <c r="J159" s="27"/>
      <c r="K159" s="27">
        <v>2</v>
      </c>
      <c r="L159" s="27">
        <v>2</v>
      </c>
      <c r="M159" s="27"/>
      <c r="N159" s="27"/>
      <c r="O159" s="27"/>
      <c r="P159" s="31">
        <v>8</v>
      </c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8">
        <f t="shared" si="144"/>
        <v>22</v>
      </c>
      <c r="AD159" s="29">
        <f t="shared" si="145"/>
        <v>0</v>
      </c>
      <c r="AE159" s="37"/>
    </row>
    <row r="160" spans="1:54" x14ac:dyDescent="0.25">
      <c r="A160" s="25" t="s">
        <v>50</v>
      </c>
      <c r="B160" s="31">
        <v>9</v>
      </c>
      <c r="C160" s="27"/>
      <c r="D160" s="27"/>
      <c r="E160" s="27">
        <v>4</v>
      </c>
      <c r="F160" s="27"/>
      <c r="G160" s="27"/>
      <c r="H160" s="27"/>
      <c r="I160" s="27">
        <v>2</v>
      </c>
      <c r="J160" s="27"/>
      <c r="K160" s="27"/>
      <c r="L160" s="27"/>
      <c r="M160" s="27"/>
      <c r="N160" s="27"/>
      <c r="O160" s="27"/>
      <c r="P160" s="31">
        <v>3</v>
      </c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8">
        <f t="shared" si="144"/>
        <v>9</v>
      </c>
      <c r="AD160" s="29">
        <f t="shared" si="145"/>
        <v>0</v>
      </c>
      <c r="AE160" s="37"/>
    </row>
    <row r="161" spans="1:54" x14ac:dyDescent="0.25">
      <c r="A161" s="25" t="s">
        <v>51</v>
      </c>
      <c r="B161" s="31">
        <v>1</v>
      </c>
      <c r="C161" s="27"/>
      <c r="D161" s="27"/>
      <c r="E161" s="27">
        <v>1</v>
      </c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31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8">
        <f t="shared" si="144"/>
        <v>1</v>
      </c>
      <c r="AD161" s="29">
        <f t="shared" si="145"/>
        <v>0</v>
      </c>
      <c r="AE161" s="37"/>
    </row>
    <row r="162" spans="1:54" x14ac:dyDescent="0.25">
      <c r="A162" s="35" t="s">
        <v>52</v>
      </c>
      <c r="B162" s="39">
        <f>SUM(B152:B161)</f>
        <v>122</v>
      </c>
      <c r="C162" s="39">
        <f t="shared" ref="C162:AB162" si="146">SUM(C152:C161)</f>
        <v>1</v>
      </c>
      <c r="D162" s="39">
        <f t="shared" si="146"/>
        <v>2</v>
      </c>
      <c r="E162" s="39">
        <f t="shared" si="146"/>
        <v>24</v>
      </c>
      <c r="F162" s="39">
        <f t="shared" si="146"/>
        <v>0</v>
      </c>
      <c r="G162" s="39">
        <f t="shared" si="146"/>
        <v>0</v>
      </c>
      <c r="H162" s="39">
        <f t="shared" si="146"/>
        <v>0</v>
      </c>
      <c r="I162" s="39">
        <f t="shared" si="146"/>
        <v>24</v>
      </c>
      <c r="J162" s="39">
        <f t="shared" si="146"/>
        <v>0</v>
      </c>
      <c r="K162" s="39">
        <f t="shared" si="146"/>
        <v>13</v>
      </c>
      <c r="L162" s="39">
        <f t="shared" si="146"/>
        <v>8</v>
      </c>
      <c r="M162" s="39">
        <f t="shared" si="146"/>
        <v>0</v>
      </c>
      <c r="N162" s="39">
        <f t="shared" si="146"/>
        <v>0</v>
      </c>
      <c r="O162" s="39">
        <f t="shared" si="146"/>
        <v>0</v>
      </c>
      <c r="P162" s="39">
        <f t="shared" si="146"/>
        <v>50</v>
      </c>
      <c r="Q162" s="39">
        <f t="shared" si="146"/>
        <v>0</v>
      </c>
      <c r="R162" s="39">
        <f t="shared" si="146"/>
        <v>0</v>
      </c>
      <c r="S162" s="39">
        <f t="shared" si="146"/>
        <v>0</v>
      </c>
      <c r="T162" s="39">
        <f t="shared" si="146"/>
        <v>0</v>
      </c>
      <c r="U162" s="39">
        <f t="shared" si="146"/>
        <v>0</v>
      </c>
      <c r="V162" s="39">
        <f t="shared" si="146"/>
        <v>0</v>
      </c>
      <c r="W162" s="39">
        <f t="shared" si="146"/>
        <v>0</v>
      </c>
      <c r="X162" s="39">
        <f t="shared" si="146"/>
        <v>0</v>
      </c>
      <c r="Y162" s="39">
        <f t="shared" si="146"/>
        <v>0</v>
      </c>
      <c r="Z162" s="39">
        <f t="shared" si="146"/>
        <v>0</v>
      </c>
      <c r="AA162" s="39">
        <f t="shared" si="146"/>
        <v>0</v>
      </c>
      <c r="AB162" s="39">
        <f t="shared" si="146"/>
        <v>0</v>
      </c>
      <c r="AC162" s="39">
        <f>SUM(AC152:AC161)</f>
        <v>122</v>
      </c>
      <c r="AD162" s="31">
        <f>SUM(AD152:AD161)</f>
        <v>0</v>
      </c>
      <c r="AE162" s="37"/>
    </row>
    <row r="165" spans="1:54" ht="33.75" x14ac:dyDescent="0.25">
      <c r="A165" s="12" t="str">
        <f>$B$4</f>
        <v>NFL SS T-SHIRT</v>
      </c>
      <c r="B165" s="13" t="s">
        <v>205</v>
      </c>
      <c r="C165" s="14" t="str">
        <f t="shared" ref="C165:D165" si="147">C$11</f>
        <v>CAN - TOP</v>
      </c>
      <c r="D165" s="14" t="str">
        <f t="shared" si="147"/>
        <v>CAN - MRK</v>
      </c>
      <c r="E165" s="14" t="str">
        <f>E$11</f>
        <v>CAN - Fanatics US</v>
      </c>
      <c r="F165" s="14" t="str">
        <f t="shared" ref="F165:P165" si="148">F$11</f>
        <v>CAN - Fanatics CAN</v>
      </c>
      <c r="G165" s="14" t="str">
        <f t="shared" si="148"/>
        <v>CAN - Fanatics INT</v>
      </c>
      <c r="H165" s="14" t="str">
        <f t="shared" si="148"/>
        <v>Fanatics In-Venue</v>
      </c>
      <c r="I165" s="14" t="str">
        <f t="shared" si="148"/>
        <v>Team/Venue 1</v>
      </c>
      <c r="J165" s="14" t="str">
        <f t="shared" si="148"/>
        <v>Team/Venue 2</v>
      </c>
      <c r="K165" s="14" t="str">
        <f t="shared" si="148"/>
        <v>Team/Venue 3</v>
      </c>
      <c r="L165" s="14" t="str">
        <f t="shared" si="148"/>
        <v>Team/Venue 4</v>
      </c>
      <c r="M165" s="14" t="str">
        <f t="shared" si="148"/>
        <v>Team/Venue 5</v>
      </c>
      <c r="N165" s="14" t="str">
        <f t="shared" si="148"/>
        <v>Team/Venue 6</v>
      </c>
      <c r="O165" s="14" t="str">
        <f t="shared" si="148"/>
        <v>CAN - CONTRACTUAL</v>
      </c>
      <c r="P165" s="15" t="str">
        <f t="shared" si="148"/>
        <v>CAN - ECA</v>
      </c>
      <c r="Q165" s="15" t="s">
        <v>25</v>
      </c>
      <c r="R165" s="15" t="s">
        <v>26</v>
      </c>
      <c r="S165" s="15" t="s">
        <v>27</v>
      </c>
      <c r="T165" s="15" t="s">
        <v>28</v>
      </c>
      <c r="U165" s="15" t="s">
        <v>29</v>
      </c>
      <c r="V165" s="15" t="s">
        <v>30</v>
      </c>
      <c r="W165" s="15" t="s">
        <v>31</v>
      </c>
      <c r="X165" s="16" t="s">
        <v>32</v>
      </c>
      <c r="Y165" s="16" t="s">
        <v>33</v>
      </c>
      <c r="Z165" s="16" t="s">
        <v>34</v>
      </c>
      <c r="AA165" s="16" t="s">
        <v>35</v>
      </c>
      <c r="AB165" s="17" t="s">
        <v>36</v>
      </c>
      <c r="AC165" s="18" t="s">
        <v>37</v>
      </c>
      <c r="AD165" s="19" t="s">
        <v>38</v>
      </c>
      <c r="AE165" s="4"/>
    </row>
    <row r="166" spans="1:54" x14ac:dyDescent="0.25">
      <c r="A166" s="25" t="s">
        <v>282</v>
      </c>
      <c r="B166" s="26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8">
        <f t="shared" ref="AC166:AC175" si="149">SUM(C166:AB166)</f>
        <v>0</v>
      </c>
      <c r="AD166" s="29">
        <f t="shared" ref="AD166:AD175" si="150">B166-AC166</f>
        <v>0</v>
      </c>
    </row>
    <row r="167" spans="1:54" x14ac:dyDescent="0.25">
      <c r="A167" s="35" t="s">
        <v>43</v>
      </c>
      <c r="B167" s="31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8">
        <f t="shared" si="149"/>
        <v>0</v>
      </c>
      <c r="AD167" s="29">
        <f t="shared" si="150"/>
        <v>0</v>
      </c>
      <c r="AS167" s="2" t="str">
        <f>B165</f>
        <v xml:space="preserve">ASH HEATHER GREY - STEELERS	</v>
      </c>
      <c r="AT167" s="35" t="s">
        <v>70</v>
      </c>
      <c r="AU167" s="35" t="s">
        <v>56</v>
      </c>
      <c r="AV167" s="35" t="s">
        <v>58</v>
      </c>
      <c r="AW167" s="35" t="s">
        <v>60</v>
      </c>
      <c r="AX167" s="35" t="s">
        <v>62</v>
      </c>
      <c r="AY167" s="35" t="s">
        <v>64</v>
      </c>
      <c r="AZ167" s="35" t="s">
        <v>66</v>
      </c>
      <c r="BA167" s="35" t="s">
        <v>68</v>
      </c>
    </row>
    <row r="168" spans="1:54" x14ac:dyDescent="0.25">
      <c r="A168" s="25" t="s">
        <v>44</v>
      </c>
      <c r="B168" s="31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31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8">
        <f t="shared" si="149"/>
        <v>0</v>
      </c>
      <c r="AD168" s="29">
        <f t="shared" si="150"/>
        <v>0</v>
      </c>
      <c r="AE168" s="63" t="str">
        <f>AS167</f>
        <v xml:space="preserve">ASH HEATHER GREY - STEELERS	</v>
      </c>
      <c r="AS168" s="37" t="s">
        <v>52</v>
      </c>
      <c r="AT168" s="28">
        <f>AC168</f>
        <v>0</v>
      </c>
      <c r="AU168" s="28">
        <f>AC169</f>
        <v>3</v>
      </c>
      <c r="AV168" s="28">
        <f>AC170</f>
        <v>14</v>
      </c>
      <c r="AW168" s="28">
        <f>AC171</f>
        <v>34</v>
      </c>
      <c r="AX168" s="28">
        <f>AC172</f>
        <v>46</v>
      </c>
      <c r="AY168" s="28">
        <f>AC173</f>
        <v>30</v>
      </c>
      <c r="AZ168" s="28">
        <f>AC174</f>
        <v>18</v>
      </c>
      <c r="BA168" s="28">
        <f>AC175</f>
        <v>5</v>
      </c>
      <c r="BB168" s="39">
        <f>AC176</f>
        <v>150</v>
      </c>
    </row>
    <row r="169" spans="1:54" ht="15" x14ac:dyDescent="0.25">
      <c r="A169" s="25" t="s">
        <v>45</v>
      </c>
      <c r="B169" s="31">
        <v>3</v>
      </c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31">
        <v>3</v>
      </c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8">
        <f t="shared" si="149"/>
        <v>3</v>
      </c>
      <c r="AD169" s="29">
        <f t="shared" si="150"/>
        <v>0</v>
      </c>
      <c r="AE169"/>
    </row>
    <row r="170" spans="1:54" ht="15" x14ac:dyDescent="0.25">
      <c r="A170" s="25" t="s">
        <v>46</v>
      </c>
      <c r="B170" s="31">
        <v>14</v>
      </c>
      <c r="C170" s="27"/>
      <c r="D170" s="27"/>
      <c r="E170" s="27">
        <v>4</v>
      </c>
      <c r="F170" s="27">
        <v>2</v>
      </c>
      <c r="G170" s="27"/>
      <c r="H170" s="27"/>
      <c r="I170" s="27"/>
      <c r="J170" s="27"/>
      <c r="K170" s="27"/>
      <c r="L170" s="27"/>
      <c r="M170" s="27"/>
      <c r="N170" s="27"/>
      <c r="O170" s="27"/>
      <c r="P170" s="31">
        <v>8</v>
      </c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8">
        <f t="shared" si="149"/>
        <v>14</v>
      </c>
      <c r="AD170" s="29">
        <f t="shared" si="150"/>
        <v>0</v>
      </c>
      <c r="AE170"/>
    </row>
    <row r="171" spans="1:54" ht="15" x14ac:dyDescent="0.25">
      <c r="A171" s="25" t="s">
        <v>47</v>
      </c>
      <c r="B171" s="31">
        <v>34</v>
      </c>
      <c r="C171" s="27">
        <v>1</v>
      </c>
      <c r="D171" s="27">
        <v>1</v>
      </c>
      <c r="E171" s="27">
        <v>12</v>
      </c>
      <c r="F171" s="27">
        <v>5</v>
      </c>
      <c r="G171" s="27"/>
      <c r="H171" s="27"/>
      <c r="I171" s="27"/>
      <c r="J171" s="27"/>
      <c r="K171" s="27"/>
      <c r="L171" s="27"/>
      <c r="M171" s="27"/>
      <c r="N171" s="27"/>
      <c r="O171" s="27"/>
      <c r="P171" s="31">
        <v>15</v>
      </c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8">
        <f t="shared" si="149"/>
        <v>34</v>
      </c>
      <c r="AD171" s="29">
        <f t="shared" si="150"/>
        <v>0</v>
      </c>
      <c r="AE171"/>
    </row>
    <row r="172" spans="1:54" ht="15" x14ac:dyDescent="0.25">
      <c r="A172" s="25" t="s">
        <v>48</v>
      </c>
      <c r="B172" s="31">
        <v>46</v>
      </c>
      <c r="C172" s="27"/>
      <c r="D172" s="27">
        <v>1</v>
      </c>
      <c r="E172" s="27">
        <v>24</v>
      </c>
      <c r="F172" s="27">
        <v>8</v>
      </c>
      <c r="G172" s="27"/>
      <c r="H172" s="27"/>
      <c r="I172" s="27"/>
      <c r="J172" s="27"/>
      <c r="K172" s="27"/>
      <c r="L172" s="27"/>
      <c r="M172" s="27"/>
      <c r="N172" s="27"/>
      <c r="O172" s="27">
        <v>1</v>
      </c>
      <c r="P172" s="31">
        <v>12</v>
      </c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8">
        <f t="shared" si="149"/>
        <v>46</v>
      </c>
      <c r="AD172" s="29">
        <f t="shared" si="150"/>
        <v>0</v>
      </c>
      <c r="AE172"/>
    </row>
    <row r="173" spans="1:54" x14ac:dyDescent="0.25">
      <c r="A173" s="25" t="s">
        <v>49</v>
      </c>
      <c r="B173" s="31">
        <v>30</v>
      </c>
      <c r="C173" s="27"/>
      <c r="D173" s="27"/>
      <c r="E173" s="27">
        <v>16</v>
      </c>
      <c r="F173" s="27">
        <v>6</v>
      </c>
      <c r="G173" s="27"/>
      <c r="H173" s="27"/>
      <c r="I173" s="27"/>
      <c r="J173" s="27"/>
      <c r="K173" s="27"/>
      <c r="L173" s="27"/>
      <c r="M173" s="27"/>
      <c r="N173" s="27"/>
      <c r="O173" s="27">
        <v>2</v>
      </c>
      <c r="P173" s="31">
        <v>6</v>
      </c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8">
        <f t="shared" si="149"/>
        <v>30</v>
      </c>
      <c r="AD173" s="29">
        <f t="shared" si="150"/>
        <v>0</v>
      </c>
      <c r="AE173" s="37"/>
    </row>
    <row r="174" spans="1:54" x14ac:dyDescent="0.25">
      <c r="A174" s="25" t="s">
        <v>50</v>
      </c>
      <c r="B174" s="31">
        <v>18</v>
      </c>
      <c r="C174" s="27"/>
      <c r="D174" s="27"/>
      <c r="E174" s="27">
        <v>12</v>
      </c>
      <c r="F174" s="27">
        <v>3</v>
      </c>
      <c r="G174" s="27"/>
      <c r="H174" s="27"/>
      <c r="I174" s="27"/>
      <c r="J174" s="27"/>
      <c r="K174" s="27"/>
      <c r="L174" s="27"/>
      <c r="M174" s="27"/>
      <c r="N174" s="27"/>
      <c r="O174" s="27"/>
      <c r="P174" s="31">
        <v>3</v>
      </c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8">
        <f t="shared" si="149"/>
        <v>18</v>
      </c>
      <c r="AD174" s="29">
        <f t="shared" si="150"/>
        <v>0</v>
      </c>
      <c r="AE174" s="37"/>
    </row>
    <row r="175" spans="1:54" x14ac:dyDescent="0.25">
      <c r="A175" s="25" t="s">
        <v>51</v>
      </c>
      <c r="B175" s="31">
        <v>5</v>
      </c>
      <c r="C175" s="27"/>
      <c r="D175" s="27"/>
      <c r="E175" s="27">
        <v>4</v>
      </c>
      <c r="F175" s="27">
        <v>1</v>
      </c>
      <c r="G175" s="27"/>
      <c r="H175" s="27"/>
      <c r="I175" s="27"/>
      <c r="J175" s="27"/>
      <c r="K175" s="27"/>
      <c r="L175" s="27"/>
      <c r="M175" s="27"/>
      <c r="N175" s="27"/>
      <c r="O175" s="27"/>
      <c r="P175" s="31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8">
        <f t="shared" si="149"/>
        <v>5</v>
      </c>
      <c r="AD175" s="29">
        <f t="shared" si="150"/>
        <v>0</v>
      </c>
      <c r="AE175" s="37"/>
    </row>
    <row r="176" spans="1:54" x14ac:dyDescent="0.25">
      <c r="A176" s="35" t="s">
        <v>52</v>
      </c>
      <c r="B176" s="39">
        <f>SUM(B166:B175)</f>
        <v>150</v>
      </c>
      <c r="C176" s="39">
        <f t="shared" ref="C176:AB176" si="151">SUM(C166:C175)</f>
        <v>1</v>
      </c>
      <c r="D176" s="39">
        <f t="shared" si="151"/>
        <v>2</v>
      </c>
      <c r="E176" s="39">
        <f t="shared" si="151"/>
        <v>72</v>
      </c>
      <c r="F176" s="39">
        <f t="shared" si="151"/>
        <v>25</v>
      </c>
      <c r="G176" s="39">
        <f t="shared" si="151"/>
        <v>0</v>
      </c>
      <c r="H176" s="39">
        <f t="shared" si="151"/>
        <v>0</v>
      </c>
      <c r="I176" s="39">
        <f t="shared" si="151"/>
        <v>0</v>
      </c>
      <c r="J176" s="39">
        <f t="shared" si="151"/>
        <v>0</v>
      </c>
      <c r="K176" s="39">
        <f t="shared" si="151"/>
        <v>0</v>
      </c>
      <c r="L176" s="39">
        <f t="shared" si="151"/>
        <v>0</v>
      </c>
      <c r="M176" s="39">
        <f t="shared" si="151"/>
        <v>0</v>
      </c>
      <c r="N176" s="39">
        <f t="shared" si="151"/>
        <v>0</v>
      </c>
      <c r="O176" s="39">
        <f t="shared" si="151"/>
        <v>3</v>
      </c>
      <c r="P176" s="39">
        <f t="shared" si="151"/>
        <v>47</v>
      </c>
      <c r="Q176" s="39">
        <f t="shared" si="151"/>
        <v>0</v>
      </c>
      <c r="R176" s="39">
        <f t="shared" si="151"/>
        <v>0</v>
      </c>
      <c r="S176" s="39">
        <f t="shared" si="151"/>
        <v>0</v>
      </c>
      <c r="T176" s="39">
        <f t="shared" si="151"/>
        <v>0</v>
      </c>
      <c r="U176" s="39">
        <f t="shared" si="151"/>
        <v>0</v>
      </c>
      <c r="V176" s="39">
        <f t="shared" si="151"/>
        <v>0</v>
      </c>
      <c r="W176" s="39">
        <f t="shared" si="151"/>
        <v>0</v>
      </c>
      <c r="X176" s="39">
        <f t="shared" si="151"/>
        <v>0</v>
      </c>
      <c r="Y176" s="39">
        <f t="shared" si="151"/>
        <v>0</v>
      </c>
      <c r="Z176" s="39">
        <f t="shared" si="151"/>
        <v>0</v>
      </c>
      <c r="AA176" s="39">
        <f t="shared" si="151"/>
        <v>0</v>
      </c>
      <c r="AB176" s="39">
        <f t="shared" si="151"/>
        <v>0</v>
      </c>
      <c r="AC176" s="39">
        <f>SUM(AC166:AC175)</f>
        <v>150</v>
      </c>
      <c r="AD176" s="31">
        <f>SUM(AD166:AD175)</f>
        <v>0</v>
      </c>
      <c r="AE176" s="37"/>
    </row>
    <row r="179" spans="1:54" ht="33.75" x14ac:dyDescent="0.25">
      <c r="A179" s="12" t="str">
        <f>$B$4</f>
        <v>NFL SS T-SHIRT</v>
      </c>
      <c r="B179" s="13" t="s">
        <v>207</v>
      </c>
      <c r="C179" s="14" t="str">
        <f t="shared" ref="C179:D179" si="152">C$11</f>
        <v>CAN - TOP</v>
      </c>
      <c r="D179" s="14" t="str">
        <f t="shared" si="152"/>
        <v>CAN - MRK</v>
      </c>
      <c r="E179" s="14" t="str">
        <f>E$11</f>
        <v>CAN - Fanatics US</v>
      </c>
      <c r="F179" s="14" t="str">
        <f t="shared" ref="F179:P179" si="153">F$11</f>
        <v>CAN - Fanatics CAN</v>
      </c>
      <c r="G179" s="14" t="str">
        <f t="shared" si="153"/>
        <v>CAN - Fanatics INT</v>
      </c>
      <c r="H179" s="14" t="str">
        <f t="shared" si="153"/>
        <v>Fanatics In-Venue</v>
      </c>
      <c r="I179" s="14" t="str">
        <f t="shared" si="153"/>
        <v>Team/Venue 1</v>
      </c>
      <c r="J179" s="14" t="str">
        <f t="shared" si="153"/>
        <v>Team/Venue 2</v>
      </c>
      <c r="K179" s="14" t="str">
        <f t="shared" si="153"/>
        <v>Team/Venue 3</v>
      </c>
      <c r="L179" s="14" t="str">
        <f t="shared" si="153"/>
        <v>Team/Venue 4</v>
      </c>
      <c r="M179" s="14" t="str">
        <f t="shared" si="153"/>
        <v>Team/Venue 5</v>
      </c>
      <c r="N179" s="14" t="str">
        <f t="shared" si="153"/>
        <v>Team/Venue 6</v>
      </c>
      <c r="O179" s="14" t="str">
        <f t="shared" si="153"/>
        <v>CAN - CONTRACTUAL</v>
      </c>
      <c r="P179" s="15" t="str">
        <f t="shared" si="153"/>
        <v>CAN - ECA</v>
      </c>
      <c r="Q179" s="15" t="s">
        <v>25</v>
      </c>
      <c r="R179" s="15" t="s">
        <v>26</v>
      </c>
      <c r="S179" s="15" t="s">
        <v>27</v>
      </c>
      <c r="T179" s="15" t="s">
        <v>28</v>
      </c>
      <c r="U179" s="15" t="s">
        <v>29</v>
      </c>
      <c r="V179" s="15" t="s">
        <v>30</v>
      </c>
      <c r="W179" s="15" t="s">
        <v>31</v>
      </c>
      <c r="X179" s="16" t="s">
        <v>32</v>
      </c>
      <c r="Y179" s="16" t="s">
        <v>33</v>
      </c>
      <c r="Z179" s="16" t="s">
        <v>34</v>
      </c>
      <c r="AA179" s="16" t="s">
        <v>35</v>
      </c>
      <c r="AB179" s="17" t="s">
        <v>36</v>
      </c>
      <c r="AC179" s="18" t="s">
        <v>37</v>
      </c>
      <c r="AD179" s="19" t="s">
        <v>38</v>
      </c>
      <c r="AE179" s="4"/>
    </row>
    <row r="180" spans="1:54" x14ac:dyDescent="0.25">
      <c r="A180" s="25" t="s">
        <v>283</v>
      </c>
      <c r="B180" s="26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8">
        <f t="shared" ref="AC180:AC189" si="154">SUM(C180:AB180)</f>
        <v>0</v>
      </c>
      <c r="AD180" s="29">
        <f t="shared" ref="AD180:AD189" si="155">B180-AC180</f>
        <v>0</v>
      </c>
    </row>
    <row r="181" spans="1:54" x14ac:dyDescent="0.25">
      <c r="A181" s="35" t="s">
        <v>43</v>
      </c>
      <c r="B181" s="31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8">
        <f t="shared" si="154"/>
        <v>0</v>
      </c>
      <c r="AD181" s="29">
        <f t="shared" si="155"/>
        <v>0</v>
      </c>
      <c r="AS181" s="2" t="str">
        <f>B179</f>
        <v xml:space="preserve">ASH HEATHER GREY - 49ERS	</v>
      </c>
      <c r="AT181" s="35" t="s">
        <v>70</v>
      </c>
      <c r="AU181" s="35" t="s">
        <v>56</v>
      </c>
      <c r="AV181" s="35" t="s">
        <v>58</v>
      </c>
      <c r="AW181" s="35" t="s">
        <v>60</v>
      </c>
      <c r="AX181" s="35" t="s">
        <v>62</v>
      </c>
      <c r="AY181" s="35" t="s">
        <v>64</v>
      </c>
      <c r="AZ181" s="35" t="s">
        <v>66</v>
      </c>
      <c r="BA181" s="35" t="s">
        <v>68</v>
      </c>
    </row>
    <row r="182" spans="1:54" x14ac:dyDescent="0.25">
      <c r="A182" s="25" t="s">
        <v>44</v>
      </c>
      <c r="B182" s="31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31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8">
        <f t="shared" si="154"/>
        <v>0</v>
      </c>
      <c r="AD182" s="29">
        <f t="shared" si="155"/>
        <v>0</v>
      </c>
      <c r="AE182" s="63" t="str">
        <f>AS181</f>
        <v xml:space="preserve">ASH HEATHER GREY - 49ERS	</v>
      </c>
      <c r="AS182" s="37" t="s">
        <v>52</v>
      </c>
      <c r="AT182" s="28">
        <f>AC182</f>
        <v>0</v>
      </c>
      <c r="AU182" s="28">
        <f>AC183</f>
        <v>3</v>
      </c>
      <c r="AV182" s="28">
        <f>AC184</f>
        <v>16</v>
      </c>
      <c r="AW182" s="28">
        <f>AC185</f>
        <v>40</v>
      </c>
      <c r="AX182" s="28">
        <f>AC186</f>
        <v>54</v>
      </c>
      <c r="AY182" s="28">
        <f>AC187</f>
        <v>36</v>
      </c>
      <c r="AZ182" s="28">
        <f>AC188</f>
        <v>21</v>
      </c>
      <c r="BA182" s="28">
        <f>AC189</f>
        <v>5</v>
      </c>
      <c r="BB182" s="39">
        <f>AC190</f>
        <v>175</v>
      </c>
    </row>
    <row r="183" spans="1:54" ht="15" x14ac:dyDescent="0.25">
      <c r="A183" s="25" t="s">
        <v>45</v>
      </c>
      <c r="B183" s="31">
        <v>3</v>
      </c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>
        <v>1</v>
      </c>
      <c r="P183" s="31">
        <v>2</v>
      </c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61">
        <f t="shared" si="154"/>
        <v>3</v>
      </c>
      <c r="AD183" s="29">
        <f t="shared" si="155"/>
        <v>0</v>
      </c>
      <c r="AE183"/>
    </row>
    <row r="184" spans="1:54" ht="15" x14ac:dyDescent="0.25">
      <c r="A184" s="25" t="s">
        <v>46</v>
      </c>
      <c r="B184" s="31">
        <v>16</v>
      </c>
      <c r="C184" s="27"/>
      <c r="D184" s="27"/>
      <c r="E184" s="27">
        <v>4</v>
      </c>
      <c r="F184" s="27">
        <v>2</v>
      </c>
      <c r="G184" s="27">
        <v>2</v>
      </c>
      <c r="H184" s="27"/>
      <c r="I184" s="27"/>
      <c r="J184" s="27"/>
      <c r="K184" s="27"/>
      <c r="L184" s="27"/>
      <c r="M184" s="27"/>
      <c r="N184" s="27"/>
      <c r="O184" s="27">
        <v>1</v>
      </c>
      <c r="P184" s="31">
        <v>7</v>
      </c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61">
        <f t="shared" si="154"/>
        <v>16</v>
      </c>
      <c r="AD184" s="29">
        <f t="shared" si="155"/>
        <v>0</v>
      </c>
      <c r="AE184"/>
    </row>
    <row r="185" spans="1:54" ht="15" x14ac:dyDescent="0.25">
      <c r="A185" s="25" t="s">
        <v>47</v>
      </c>
      <c r="B185" s="31">
        <v>40</v>
      </c>
      <c r="C185" s="27">
        <v>1</v>
      </c>
      <c r="D185" s="27">
        <v>1</v>
      </c>
      <c r="E185" s="27">
        <v>12</v>
      </c>
      <c r="F185" s="27">
        <v>5</v>
      </c>
      <c r="G185" s="27">
        <v>6</v>
      </c>
      <c r="H185" s="27"/>
      <c r="I185" s="27"/>
      <c r="J185" s="27"/>
      <c r="K185" s="27"/>
      <c r="L185" s="27"/>
      <c r="M185" s="27"/>
      <c r="N185" s="27"/>
      <c r="O185" s="27">
        <v>1</v>
      </c>
      <c r="P185" s="31">
        <v>14</v>
      </c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61">
        <f t="shared" si="154"/>
        <v>40</v>
      </c>
      <c r="AD185" s="29">
        <f t="shared" si="155"/>
        <v>0</v>
      </c>
      <c r="AE185"/>
    </row>
    <row r="186" spans="1:54" ht="15" x14ac:dyDescent="0.25">
      <c r="A186" s="25" t="s">
        <v>48</v>
      </c>
      <c r="B186" s="31">
        <v>54</v>
      </c>
      <c r="C186" s="27"/>
      <c r="D186" s="27">
        <v>1</v>
      </c>
      <c r="E186" s="27">
        <v>24</v>
      </c>
      <c r="F186" s="27">
        <v>8</v>
      </c>
      <c r="G186" s="27">
        <v>8</v>
      </c>
      <c r="H186" s="27"/>
      <c r="I186" s="27"/>
      <c r="J186" s="27"/>
      <c r="K186" s="27"/>
      <c r="L186" s="27"/>
      <c r="M186" s="27"/>
      <c r="N186" s="27"/>
      <c r="O186" s="27"/>
      <c r="P186" s="31">
        <v>13</v>
      </c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61">
        <f t="shared" si="154"/>
        <v>54</v>
      </c>
      <c r="AD186" s="29">
        <f t="shared" si="155"/>
        <v>0</v>
      </c>
      <c r="AE186"/>
    </row>
    <row r="187" spans="1:54" x14ac:dyDescent="0.25">
      <c r="A187" s="25" t="s">
        <v>49</v>
      </c>
      <c r="B187" s="31">
        <v>36</v>
      </c>
      <c r="C187" s="27"/>
      <c r="D187" s="27"/>
      <c r="E187" s="27">
        <v>16</v>
      </c>
      <c r="F187" s="27">
        <v>6</v>
      </c>
      <c r="G187" s="27">
        <v>6</v>
      </c>
      <c r="H187" s="27"/>
      <c r="I187" s="27"/>
      <c r="J187" s="27"/>
      <c r="K187" s="27"/>
      <c r="L187" s="27"/>
      <c r="M187" s="27"/>
      <c r="N187" s="27"/>
      <c r="O187" s="27"/>
      <c r="P187" s="31">
        <v>8</v>
      </c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61">
        <f t="shared" si="154"/>
        <v>36</v>
      </c>
      <c r="AD187" s="29">
        <f t="shared" si="155"/>
        <v>0</v>
      </c>
      <c r="AE187" s="37"/>
    </row>
    <row r="188" spans="1:54" x14ac:dyDescent="0.25">
      <c r="A188" s="25" t="s">
        <v>50</v>
      </c>
      <c r="B188" s="31">
        <v>21</v>
      </c>
      <c r="C188" s="27"/>
      <c r="D188" s="27"/>
      <c r="E188" s="27">
        <v>12</v>
      </c>
      <c r="F188" s="27">
        <v>3</v>
      </c>
      <c r="G188" s="27">
        <v>3</v>
      </c>
      <c r="H188" s="27"/>
      <c r="I188" s="27"/>
      <c r="J188" s="27"/>
      <c r="K188" s="27"/>
      <c r="L188" s="27"/>
      <c r="M188" s="27"/>
      <c r="N188" s="27"/>
      <c r="O188" s="27"/>
      <c r="P188" s="31">
        <v>3</v>
      </c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61">
        <f t="shared" si="154"/>
        <v>21</v>
      </c>
      <c r="AD188" s="29">
        <f t="shared" si="155"/>
        <v>0</v>
      </c>
      <c r="AE188" s="37"/>
    </row>
    <row r="189" spans="1:54" x14ac:dyDescent="0.25">
      <c r="A189" s="25" t="s">
        <v>51</v>
      </c>
      <c r="B189" s="31">
        <v>5</v>
      </c>
      <c r="C189" s="27"/>
      <c r="D189" s="27"/>
      <c r="E189" s="27">
        <v>4</v>
      </c>
      <c r="F189" s="27">
        <v>1</v>
      </c>
      <c r="G189" s="27"/>
      <c r="H189" s="27"/>
      <c r="I189" s="27"/>
      <c r="J189" s="27"/>
      <c r="K189" s="27"/>
      <c r="L189" s="27"/>
      <c r="M189" s="27"/>
      <c r="N189" s="27"/>
      <c r="O189" s="27"/>
      <c r="P189" s="31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61">
        <f t="shared" si="154"/>
        <v>5</v>
      </c>
      <c r="AD189" s="29">
        <f t="shared" si="155"/>
        <v>0</v>
      </c>
      <c r="AE189" s="37"/>
    </row>
    <row r="190" spans="1:54" x14ac:dyDescent="0.25">
      <c r="A190" s="35" t="s">
        <v>52</v>
      </c>
      <c r="B190" s="39">
        <f>SUM(B180:B189)</f>
        <v>175</v>
      </c>
      <c r="C190" s="39">
        <f t="shared" ref="C190:AB190" si="156">SUM(C180:C189)</f>
        <v>1</v>
      </c>
      <c r="D190" s="39">
        <f t="shared" si="156"/>
        <v>2</v>
      </c>
      <c r="E190" s="39">
        <f t="shared" si="156"/>
        <v>72</v>
      </c>
      <c r="F190" s="39">
        <f t="shared" si="156"/>
        <v>25</v>
      </c>
      <c r="G190" s="39">
        <f t="shared" si="156"/>
        <v>25</v>
      </c>
      <c r="H190" s="39">
        <f t="shared" si="156"/>
        <v>0</v>
      </c>
      <c r="I190" s="39">
        <f t="shared" si="156"/>
        <v>0</v>
      </c>
      <c r="J190" s="39">
        <f t="shared" si="156"/>
        <v>0</v>
      </c>
      <c r="K190" s="39">
        <f t="shared" si="156"/>
        <v>0</v>
      </c>
      <c r="L190" s="39">
        <f t="shared" si="156"/>
        <v>0</v>
      </c>
      <c r="M190" s="39">
        <f t="shared" si="156"/>
        <v>0</v>
      </c>
      <c r="N190" s="39">
        <f t="shared" si="156"/>
        <v>0</v>
      </c>
      <c r="O190" s="39">
        <f t="shared" si="156"/>
        <v>3</v>
      </c>
      <c r="P190" s="39">
        <f t="shared" si="156"/>
        <v>47</v>
      </c>
      <c r="Q190" s="39">
        <f t="shared" si="156"/>
        <v>0</v>
      </c>
      <c r="R190" s="39">
        <f t="shared" si="156"/>
        <v>0</v>
      </c>
      <c r="S190" s="39">
        <f t="shared" si="156"/>
        <v>0</v>
      </c>
      <c r="T190" s="39">
        <f t="shared" si="156"/>
        <v>0</v>
      </c>
      <c r="U190" s="39">
        <f t="shared" si="156"/>
        <v>0</v>
      </c>
      <c r="V190" s="39">
        <f t="shared" si="156"/>
        <v>0</v>
      </c>
      <c r="W190" s="39">
        <f t="shared" si="156"/>
        <v>0</v>
      </c>
      <c r="X190" s="39">
        <f t="shared" si="156"/>
        <v>0</v>
      </c>
      <c r="Y190" s="39">
        <f t="shared" si="156"/>
        <v>0</v>
      </c>
      <c r="Z190" s="39">
        <f t="shared" si="156"/>
        <v>0</v>
      </c>
      <c r="AA190" s="39">
        <f t="shared" si="156"/>
        <v>0</v>
      </c>
      <c r="AB190" s="39">
        <f t="shared" si="156"/>
        <v>0</v>
      </c>
      <c r="AC190" s="62">
        <f>SUM(AC180:AC189)</f>
        <v>175</v>
      </c>
      <c r="AD190" s="31">
        <f>SUM(AD180:AD189)</f>
        <v>0</v>
      </c>
      <c r="AE190" s="37"/>
    </row>
    <row r="193" spans="1:54" ht="33.75" x14ac:dyDescent="0.25">
      <c r="A193" s="12" t="str">
        <f>$B$4</f>
        <v>NFL SS T-SHIRT</v>
      </c>
      <c r="B193" s="13" t="s">
        <v>209</v>
      </c>
      <c r="C193" s="14" t="str">
        <f t="shared" ref="C193:D193" si="157">C$11</f>
        <v>CAN - TOP</v>
      </c>
      <c r="D193" s="14" t="str">
        <f t="shared" si="157"/>
        <v>CAN - MRK</v>
      </c>
      <c r="E193" s="14" t="str">
        <f>E$11</f>
        <v>CAN - Fanatics US</v>
      </c>
      <c r="F193" s="14" t="str">
        <f t="shared" ref="F193:P193" si="158">F$11</f>
        <v>CAN - Fanatics CAN</v>
      </c>
      <c r="G193" s="14" t="str">
        <f t="shared" si="158"/>
        <v>CAN - Fanatics INT</v>
      </c>
      <c r="H193" s="14" t="str">
        <f t="shared" si="158"/>
        <v>Fanatics In-Venue</v>
      </c>
      <c r="I193" s="14" t="str">
        <f t="shared" si="158"/>
        <v>Team/Venue 1</v>
      </c>
      <c r="J193" s="14" t="str">
        <f t="shared" si="158"/>
        <v>Team/Venue 2</v>
      </c>
      <c r="K193" s="14" t="str">
        <f t="shared" si="158"/>
        <v>Team/Venue 3</v>
      </c>
      <c r="L193" s="14" t="str">
        <f t="shared" si="158"/>
        <v>Team/Venue 4</v>
      </c>
      <c r="M193" s="14" t="str">
        <f t="shared" si="158"/>
        <v>Team/Venue 5</v>
      </c>
      <c r="N193" s="14" t="str">
        <f t="shared" si="158"/>
        <v>Team/Venue 6</v>
      </c>
      <c r="O193" s="14" t="str">
        <f t="shared" si="158"/>
        <v>CAN - CONTRACTUAL</v>
      </c>
      <c r="P193" s="15" t="str">
        <f t="shared" si="158"/>
        <v>CAN - ECA</v>
      </c>
      <c r="Q193" s="15" t="s">
        <v>25</v>
      </c>
      <c r="R193" s="15" t="s">
        <v>26</v>
      </c>
      <c r="S193" s="15" t="s">
        <v>27</v>
      </c>
      <c r="T193" s="15" t="s">
        <v>28</v>
      </c>
      <c r="U193" s="15" t="s">
        <v>29</v>
      </c>
      <c r="V193" s="15" t="s">
        <v>30</v>
      </c>
      <c r="W193" s="15" t="s">
        <v>31</v>
      </c>
      <c r="X193" s="16" t="s">
        <v>32</v>
      </c>
      <c r="Y193" s="16" t="s">
        <v>33</v>
      </c>
      <c r="Z193" s="16" t="s">
        <v>34</v>
      </c>
      <c r="AA193" s="16" t="s">
        <v>35</v>
      </c>
      <c r="AB193" s="17" t="s">
        <v>36</v>
      </c>
      <c r="AC193" s="18" t="s">
        <v>37</v>
      </c>
      <c r="AD193" s="19" t="s">
        <v>38</v>
      </c>
      <c r="AE193" s="4"/>
    </row>
    <row r="194" spans="1:54" x14ac:dyDescent="0.25">
      <c r="A194" s="25" t="s">
        <v>284</v>
      </c>
      <c r="B194" s="26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8">
        <f t="shared" ref="AC194:AC203" si="159">SUM(C194:AB194)</f>
        <v>0</v>
      </c>
      <c r="AD194" s="29">
        <f t="shared" ref="AD194:AD203" si="160">B194-AC194</f>
        <v>0</v>
      </c>
    </row>
    <row r="195" spans="1:54" x14ac:dyDescent="0.25">
      <c r="A195" s="35" t="s">
        <v>43</v>
      </c>
      <c r="B195" s="31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8">
        <f t="shared" si="159"/>
        <v>0</v>
      </c>
      <c r="AD195" s="29">
        <f t="shared" si="160"/>
        <v>0</v>
      </c>
      <c r="AS195" s="2" t="str">
        <f>B193</f>
        <v xml:space="preserve">ASH HEATHER GREY - SEAHAWKS	</v>
      </c>
      <c r="AT195" s="35" t="s">
        <v>70</v>
      </c>
      <c r="AU195" s="35" t="s">
        <v>56</v>
      </c>
      <c r="AV195" s="35" t="s">
        <v>58</v>
      </c>
      <c r="AW195" s="35" t="s">
        <v>60</v>
      </c>
      <c r="AX195" s="35" t="s">
        <v>62</v>
      </c>
      <c r="AY195" s="35" t="s">
        <v>64</v>
      </c>
      <c r="AZ195" s="35" t="s">
        <v>66</v>
      </c>
      <c r="BA195" s="35" t="s">
        <v>68</v>
      </c>
    </row>
    <row r="196" spans="1:54" x14ac:dyDescent="0.25">
      <c r="A196" s="25" t="s">
        <v>44</v>
      </c>
      <c r="B196" s="31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31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8">
        <f t="shared" si="159"/>
        <v>0</v>
      </c>
      <c r="AD196" s="29">
        <f t="shared" si="160"/>
        <v>0</v>
      </c>
      <c r="AE196" s="63" t="str">
        <f>AS195</f>
        <v xml:space="preserve">ASH HEATHER GREY - SEAHAWKS	</v>
      </c>
      <c r="AS196" s="37" t="s">
        <v>52</v>
      </c>
      <c r="AT196" s="28">
        <f>AC196</f>
        <v>0</v>
      </c>
      <c r="AU196" s="28">
        <f>AC197</f>
        <v>3</v>
      </c>
      <c r="AV196" s="28">
        <f>AC198</f>
        <v>16</v>
      </c>
      <c r="AW196" s="28">
        <f>AC199</f>
        <v>40</v>
      </c>
      <c r="AX196" s="28">
        <f>AC200</f>
        <v>54</v>
      </c>
      <c r="AY196" s="28">
        <f>AC201</f>
        <v>36</v>
      </c>
      <c r="AZ196" s="28">
        <f>AC202</f>
        <v>21</v>
      </c>
      <c r="BA196" s="28">
        <f>AC203</f>
        <v>5</v>
      </c>
      <c r="BB196" s="39">
        <f>AC204</f>
        <v>175</v>
      </c>
    </row>
    <row r="197" spans="1:54" ht="15" x14ac:dyDescent="0.25">
      <c r="A197" s="25" t="s">
        <v>45</v>
      </c>
      <c r="B197" s="31">
        <v>3</v>
      </c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31">
        <v>3</v>
      </c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61">
        <f t="shared" si="159"/>
        <v>3</v>
      </c>
      <c r="AD197" s="29">
        <f t="shared" si="160"/>
        <v>0</v>
      </c>
      <c r="AE197"/>
    </row>
    <row r="198" spans="1:54" ht="15" x14ac:dyDescent="0.25">
      <c r="A198" s="25" t="s">
        <v>46</v>
      </c>
      <c r="B198" s="31">
        <v>16</v>
      </c>
      <c r="C198" s="27"/>
      <c r="D198" s="27"/>
      <c r="E198" s="27">
        <v>4</v>
      </c>
      <c r="F198" s="27">
        <v>2</v>
      </c>
      <c r="G198" s="27">
        <v>2</v>
      </c>
      <c r="H198" s="27"/>
      <c r="I198" s="27"/>
      <c r="J198" s="27"/>
      <c r="K198" s="27"/>
      <c r="L198" s="27"/>
      <c r="M198" s="27"/>
      <c r="N198" s="27"/>
      <c r="O198" s="27"/>
      <c r="P198" s="31">
        <v>8</v>
      </c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61">
        <f t="shared" si="159"/>
        <v>16</v>
      </c>
      <c r="AD198" s="29">
        <f t="shared" si="160"/>
        <v>0</v>
      </c>
      <c r="AE198"/>
    </row>
    <row r="199" spans="1:54" ht="15" x14ac:dyDescent="0.25">
      <c r="A199" s="25" t="s">
        <v>47</v>
      </c>
      <c r="B199" s="31">
        <v>40</v>
      </c>
      <c r="C199" s="27">
        <v>1</v>
      </c>
      <c r="D199" s="27">
        <v>1</v>
      </c>
      <c r="E199" s="27">
        <v>12</v>
      </c>
      <c r="F199" s="27">
        <v>5</v>
      </c>
      <c r="G199" s="27">
        <v>6</v>
      </c>
      <c r="H199" s="27"/>
      <c r="I199" s="27"/>
      <c r="J199" s="27"/>
      <c r="K199" s="27"/>
      <c r="L199" s="27"/>
      <c r="M199" s="27"/>
      <c r="N199" s="27"/>
      <c r="O199" s="27"/>
      <c r="P199" s="31">
        <v>15</v>
      </c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61">
        <f t="shared" si="159"/>
        <v>40</v>
      </c>
      <c r="AD199" s="29">
        <f t="shared" si="160"/>
        <v>0</v>
      </c>
      <c r="AE199"/>
    </row>
    <row r="200" spans="1:54" ht="15" x14ac:dyDescent="0.25">
      <c r="A200" s="25" t="s">
        <v>48</v>
      </c>
      <c r="B200" s="31">
        <v>54</v>
      </c>
      <c r="C200" s="27"/>
      <c r="D200" s="27">
        <v>1</v>
      </c>
      <c r="E200" s="27">
        <v>24</v>
      </c>
      <c r="F200" s="27">
        <v>8</v>
      </c>
      <c r="G200" s="27">
        <v>8</v>
      </c>
      <c r="H200" s="27"/>
      <c r="I200" s="27"/>
      <c r="J200" s="27"/>
      <c r="K200" s="27"/>
      <c r="L200" s="27"/>
      <c r="M200" s="27"/>
      <c r="N200" s="27"/>
      <c r="O200" s="27"/>
      <c r="P200" s="31">
        <v>13</v>
      </c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61">
        <f t="shared" si="159"/>
        <v>54</v>
      </c>
      <c r="AD200" s="29">
        <f t="shared" si="160"/>
        <v>0</v>
      </c>
      <c r="AE200"/>
    </row>
    <row r="201" spans="1:54" x14ac:dyDescent="0.25">
      <c r="A201" s="25" t="s">
        <v>49</v>
      </c>
      <c r="B201" s="31">
        <v>36</v>
      </c>
      <c r="C201" s="27"/>
      <c r="D201" s="27"/>
      <c r="E201" s="27">
        <v>16</v>
      </c>
      <c r="F201" s="27">
        <v>6</v>
      </c>
      <c r="G201" s="27">
        <v>6</v>
      </c>
      <c r="H201" s="27"/>
      <c r="I201" s="27"/>
      <c r="J201" s="27"/>
      <c r="K201" s="27"/>
      <c r="L201" s="27"/>
      <c r="M201" s="27"/>
      <c r="N201" s="27"/>
      <c r="O201" s="27"/>
      <c r="P201" s="31">
        <v>8</v>
      </c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61">
        <f t="shared" si="159"/>
        <v>36</v>
      </c>
      <c r="AD201" s="29">
        <f t="shared" si="160"/>
        <v>0</v>
      </c>
      <c r="AE201" s="37"/>
    </row>
    <row r="202" spans="1:54" x14ac:dyDescent="0.25">
      <c r="A202" s="25" t="s">
        <v>50</v>
      </c>
      <c r="B202" s="31">
        <v>21</v>
      </c>
      <c r="C202" s="27"/>
      <c r="D202" s="27"/>
      <c r="E202" s="27">
        <v>12</v>
      </c>
      <c r="F202" s="27">
        <v>3</v>
      </c>
      <c r="G202" s="27">
        <v>3</v>
      </c>
      <c r="H202" s="27"/>
      <c r="I202" s="27"/>
      <c r="J202" s="27"/>
      <c r="K202" s="27"/>
      <c r="L202" s="27"/>
      <c r="M202" s="27"/>
      <c r="N202" s="27"/>
      <c r="O202" s="27"/>
      <c r="P202" s="31">
        <v>3</v>
      </c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61">
        <f t="shared" si="159"/>
        <v>21</v>
      </c>
      <c r="AD202" s="29">
        <f t="shared" si="160"/>
        <v>0</v>
      </c>
      <c r="AE202" s="37"/>
    </row>
    <row r="203" spans="1:54" x14ac:dyDescent="0.25">
      <c r="A203" s="25" t="s">
        <v>51</v>
      </c>
      <c r="B203" s="31">
        <v>5</v>
      </c>
      <c r="C203" s="27"/>
      <c r="D203" s="27"/>
      <c r="E203" s="27">
        <v>4</v>
      </c>
      <c r="F203" s="27">
        <v>1</v>
      </c>
      <c r="G203" s="27"/>
      <c r="H203" s="27"/>
      <c r="I203" s="27"/>
      <c r="J203" s="27"/>
      <c r="K203" s="27"/>
      <c r="L203" s="27"/>
      <c r="M203" s="27"/>
      <c r="N203" s="27"/>
      <c r="O203" s="27"/>
      <c r="P203" s="31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61">
        <f t="shared" si="159"/>
        <v>5</v>
      </c>
      <c r="AD203" s="29">
        <f t="shared" si="160"/>
        <v>0</v>
      </c>
      <c r="AE203" s="37"/>
    </row>
    <row r="204" spans="1:54" x14ac:dyDescent="0.25">
      <c r="A204" s="35" t="s">
        <v>52</v>
      </c>
      <c r="B204" s="39">
        <f>SUM(B194:B203)</f>
        <v>175</v>
      </c>
      <c r="C204" s="39">
        <f t="shared" ref="C204:AB204" si="161">SUM(C194:C203)</f>
        <v>1</v>
      </c>
      <c r="D204" s="39">
        <f t="shared" si="161"/>
        <v>2</v>
      </c>
      <c r="E204" s="39">
        <f t="shared" si="161"/>
        <v>72</v>
      </c>
      <c r="F204" s="39">
        <f t="shared" si="161"/>
        <v>25</v>
      </c>
      <c r="G204" s="39">
        <f t="shared" si="161"/>
        <v>25</v>
      </c>
      <c r="H204" s="39">
        <f t="shared" si="161"/>
        <v>0</v>
      </c>
      <c r="I204" s="39">
        <f t="shared" si="161"/>
        <v>0</v>
      </c>
      <c r="J204" s="39">
        <f t="shared" si="161"/>
        <v>0</v>
      </c>
      <c r="K204" s="39">
        <f t="shared" si="161"/>
        <v>0</v>
      </c>
      <c r="L204" s="39">
        <f t="shared" si="161"/>
        <v>0</v>
      </c>
      <c r="M204" s="39">
        <f t="shared" si="161"/>
        <v>0</v>
      </c>
      <c r="N204" s="39">
        <f t="shared" si="161"/>
        <v>0</v>
      </c>
      <c r="O204" s="39">
        <f t="shared" si="161"/>
        <v>0</v>
      </c>
      <c r="P204" s="39">
        <f t="shared" si="161"/>
        <v>50</v>
      </c>
      <c r="Q204" s="39">
        <f t="shared" si="161"/>
        <v>0</v>
      </c>
      <c r="R204" s="39">
        <f t="shared" si="161"/>
        <v>0</v>
      </c>
      <c r="S204" s="39">
        <f t="shared" si="161"/>
        <v>0</v>
      </c>
      <c r="T204" s="39">
        <f t="shared" si="161"/>
        <v>0</v>
      </c>
      <c r="U204" s="39">
        <f t="shared" si="161"/>
        <v>0</v>
      </c>
      <c r="V204" s="39">
        <f t="shared" si="161"/>
        <v>0</v>
      </c>
      <c r="W204" s="39">
        <f t="shared" si="161"/>
        <v>0</v>
      </c>
      <c r="X204" s="39">
        <f t="shared" si="161"/>
        <v>0</v>
      </c>
      <c r="Y204" s="39">
        <f t="shared" si="161"/>
        <v>0</v>
      </c>
      <c r="Z204" s="39">
        <f t="shared" si="161"/>
        <v>0</v>
      </c>
      <c r="AA204" s="39">
        <f t="shared" si="161"/>
        <v>0</v>
      </c>
      <c r="AB204" s="39">
        <f t="shared" si="161"/>
        <v>0</v>
      </c>
      <c r="AC204" s="62">
        <f>SUM(AC194:AC203)</f>
        <v>175</v>
      </c>
      <c r="AD204" s="31">
        <f>SUM(AD194:AD203)</f>
        <v>0</v>
      </c>
      <c r="AE204" s="37"/>
    </row>
    <row r="207" spans="1:54" ht="33.75" x14ac:dyDescent="0.25">
      <c r="A207" s="12" t="str">
        <f>$B$4</f>
        <v>NFL SS T-SHIRT</v>
      </c>
      <c r="B207" s="13" t="s">
        <v>211</v>
      </c>
      <c r="C207" s="14" t="str">
        <f t="shared" ref="C207:D207" si="162">C$11</f>
        <v>CAN - TOP</v>
      </c>
      <c r="D207" s="14" t="str">
        <f t="shared" si="162"/>
        <v>CAN - MRK</v>
      </c>
      <c r="E207" s="14" t="str">
        <f>E$11</f>
        <v>CAN - Fanatics US</v>
      </c>
      <c r="F207" s="14" t="str">
        <f t="shared" ref="F207:P207" si="163">F$11</f>
        <v>CAN - Fanatics CAN</v>
      </c>
      <c r="G207" s="14" t="str">
        <f t="shared" si="163"/>
        <v>CAN - Fanatics INT</v>
      </c>
      <c r="H207" s="14" t="str">
        <f t="shared" si="163"/>
        <v>Fanatics In-Venue</v>
      </c>
      <c r="I207" s="14" t="str">
        <f t="shared" si="163"/>
        <v>Team/Venue 1</v>
      </c>
      <c r="J207" s="14" t="str">
        <f t="shared" si="163"/>
        <v>Team/Venue 2</v>
      </c>
      <c r="K207" s="14" t="str">
        <f t="shared" si="163"/>
        <v>Team/Venue 3</v>
      </c>
      <c r="L207" s="14" t="str">
        <f t="shared" si="163"/>
        <v>Team/Venue 4</v>
      </c>
      <c r="M207" s="14" t="str">
        <f t="shared" si="163"/>
        <v>Team/Venue 5</v>
      </c>
      <c r="N207" s="14" t="str">
        <f t="shared" si="163"/>
        <v>Team/Venue 6</v>
      </c>
      <c r="O207" s="14" t="str">
        <f t="shared" si="163"/>
        <v>CAN - CONTRACTUAL</v>
      </c>
      <c r="P207" s="15" t="str">
        <f t="shared" si="163"/>
        <v>CAN - ECA</v>
      </c>
      <c r="Q207" s="15" t="s">
        <v>25</v>
      </c>
      <c r="R207" s="15" t="s">
        <v>26</v>
      </c>
      <c r="S207" s="15" t="s">
        <v>27</v>
      </c>
      <c r="T207" s="15" t="s">
        <v>28</v>
      </c>
      <c r="U207" s="15" t="s">
        <v>29</v>
      </c>
      <c r="V207" s="15" t="s">
        <v>30</v>
      </c>
      <c r="W207" s="15" t="s">
        <v>31</v>
      </c>
      <c r="X207" s="16" t="s">
        <v>32</v>
      </c>
      <c r="Y207" s="16" t="s">
        <v>33</v>
      </c>
      <c r="Z207" s="16" t="s">
        <v>34</v>
      </c>
      <c r="AA207" s="16" t="s">
        <v>35</v>
      </c>
      <c r="AB207" s="17" t="s">
        <v>36</v>
      </c>
      <c r="AC207" s="18" t="s">
        <v>37</v>
      </c>
      <c r="AD207" s="19" t="s">
        <v>38</v>
      </c>
      <c r="AE207" s="4"/>
    </row>
    <row r="208" spans="1:54" x14ac:dyDescent="0.25">
      <c r="A208" s="25" t="s">
        <v>285</v>
      </c>
      <c r="B208" s="26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8">
        <f t="shared" ref="AC208:AC217" si="164">SUM(C208:AB208)</f>
        <v>0</v>
      </c>
      <c r="AD208" s="29">
        <f t="shared" ref="AD208:AD217" si="165">B208-AC208</f>
        <v>0</v>
      </c>
    </row>
    <row r="209" spans="1:54" x14ac:dyDescent="0.25">
      <c r="A209" s="35" t="s">
        <v>43</v>
      </c>
      <c r="B209" s="31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8">
        <f t="shared" si="164"/>
        <v>0</v>
      </c>
      <c r="AD209" s="29">
        <f t="shared" si="165"/>
        <v>0</v>
      </c>
      <c r="AS209" s="2" t="str">
        <f>B207</f>
        <v xml:space="preserve">ASH HEATHER GREY - RAVENS	</v>
      </c>
      <c r="AT209" s="35" t="s">
        <v>70</v>
      </c>
      <c r="AU209" s="35" t="s">
        <v>56</v>
      </c>
      <c r="AV209" s="35" t="s">
        <v>58</v>
      </c>
      <c r="AW209" s="35" t="s">
        <v>60</v>
      </c>
      <c r="AX209" s="35" t="s">
        <v>62</v>
      </c>
      <c r="AY209" s="35" t="s">
        <v>64</v>
      </c>
      <c r="AZ209" s="35" t="s">
        <v>66</v>
      </c>
      <c r="BA209" s="35" t="s">
        <v>68</v>
      </c>
    </row>
    <row r="210" spans="1:54" x14ac:dyDescent="0.25">
      <c r="A210" s="25" t="s">
        <v>44</v>
      </c>
      <c r="B210" s="31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31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8">
        <f t="shared" si="164"/>
        <v>0</v>
      </c>
      <c r="AD210" s="29">
        <f t="shared" si="165"/>
        <v>0</v>
      </c>
      <c r="AE210" s="63" t="str">
        <f>AS209</f>
        <v xml:space="preserve">ASH HEATHER GREY - RAVENS	</v>
      </c>
      <c r="AS210" s="37" t="s">
        <v>52</v>
      </c>
      <c r="AT210" s="28">
        <f>AC210</f>
        <v>0</v>
      </c>
      <c r="AU210" s="28">
        <f>AC211</f>
        <v>3</v>
      </c>
      <c r="AV210" s="28">
        <f>AC212</f>
        <v>11</v>
      </c>
      <c r="AW210" s="28">
        <f>AC213</f>
        <v>27</v>
      </c>
      <c r="AX210" s="28">
        <f>AC214</f>
        <v>34</v>
      </c>
      <c r="AY210" s="28">
        <f>AC215</f>
        <v>22</v>
      </c>
      <c r="AZ210" s="28">
        <f>AC216</f>
        <v>13</v>
      </c>
      <c r="BA210" s="28">
        <f>AC217</f>
        <v>3</v>
      </c>
      <c r="BB210" s="39">
        <f>AC218</f>
        <v>113</v>
      </c>
    </row>
    <row r="211" spans="1:54" ht="15" x14ac:dyDescent="0.25">
      <c r="A211" s="25" t="s">
        <v>45</v>
      </c>
      <c r="B211" s="31">
        <v>3</v>
      </c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31">
        <v>3</v>
      </c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8">
        <f t="shared" si="164"/>
        <v>3</v>
      </c>
      <c r="AD211" s="29">
        <f t="shared" si="165"/>
        <v>0</v>
      </c>
      <c r="AE211"/>
    </row>
    <row r="212" spans="1:54" ht="15" x14ac:dyDescent="0.25">
      <c r="A212" s="25" t="s">
        <v>46</v>
      </c>
      <c r="B212" s="31">
        <v>11</v>
      </c>
      <c r="C212" s="27"/>
      <c r="D212" s="27"/>
      <c r="E212" s="27">
        <v>3</v>
      </c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31">
        <v>8</v>
      </c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8">
        <f t="shared" si="164"/>
        <v>11</v>
      </c>
      <c r="AD212" s="29">
        <f t="shared" si="165"/>
        <v>0</v>
      </c>
      <c r="AE212"/>
    </row>
    <row r="213" spans="1:54" ht="15" x14ac:dyDescent="0.25">
      <c r="A213" s="25" t="s">
        <v>47</v>
      </c>
      <c r="B213" s="31">
        <v>27</v>
      </c>
      <c r="C213" s="27">
        <v>1</v>
      </c>
      <c r="D213" s="27">
        <v>1</v>
      </c>
      <c r="E213" s="27">
        <v>10</v>
      </c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31">
        <v>15</v>
      </c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8">
        <f t="shared" si="164"/>
        <v>27</v>
      </c>
      <c r="AD213" s="29">
        <f t="shared" si="165"/>
        <v>0</v>
      </c>
      <c r="AE213"/>
    </row>
    <row r="214" spans="1:54" ht="15" x14ac:dyDescent="0.25">
      <c r="A214" s="25" t="s">
        <v>48</v>
      </c>
      <c r="B214" s="31">
        <v>34</v>
      </c>
      <c r="C214" s="27"/>
      <c r="D214" s="27">
        <v>1</v>
      </c>
      <c r="E214" s="27">
        <v>20</v>
      </c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31">
        <v>13</v>
      </c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8">
        <f t="shared" si="164"/>
        <v>34</v>
      </c>
      <c r="AD214" s="29">
        <f t="shared" si="165"/>
        <v>0</v>
      </c>
      <c r="AE214"/>
    </row>
    <row r="215" spans="1:54" x14ac:dyDescent="0.25">
      <c r="A215" s="25" t="s">
        <v>49</v>
      </c>
      <c r="B215" s="31">
        <v>22</v>
      </c>
      <c r="C215" s="27"/>
      <c r="D215" s="27"/>
      <c r="E215" s="27">
        <v>14</v>
      </c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31">
        <v>8</v>
      </c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8">
        <f t="shared" si="164"/>
        <v>22</v>
      </c>
      <c r="AD215" s="29">
        <f t="shared" si="165"/>
        <v>0</v>
      </c>
      <c r="AE215" s="37"/>
    </row>
    <row r="216" spans="1:54" x14ac:dyDescent="0.25">
      <c r="A216" s="25" t="s">
        <v>50</v>
      </c>
      <c r="B216" s="31">
        <v>13</v>
      </c>
      <c r="C216" s="27"/>
      <c r="D216" s="27"/>
      <c r="E216" s="27">
        <v>10</v>
      </c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31">
        <v>3</v>
      </c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8">
        <f t="shared" si="164"/>
        <v>13</v>
      </c>
      <c r="AD216" s="29">
        <f t="shared" si="165"/>
        <v>0</v>
      </c>
      <c r="AE216" s="37"/>
    </row>
    <row r="217" spans="1:54" x14ac:dyDescent="0.25">
      <c r="A217" s="25" t="s">
        <v>51</v>
      </c>
      <c r="B217" s="31">
        <v>3</v>
      </c>
      <c r="C217" s="27"/>
      <c r="D217" s="27"/>
      <c r="E217" s="27">
        <v>3</v>
      </c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31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8">
        <f t="shared" si="164"/>
        <v>3</v>
      </c>
      <c r="AD217" s="29">
        <f t="shared" si="165"/>
        <v>0</v>
      </c>
      <c r="AE217" s="37"/>
    </row>
    <row r="218" spans="1:54" x14ac:dyDescent="0.25">
      <c r="A218" s="35" t="s">
        <v>52</v>
      </c>
      <c r="B218" s="39">
        <f>SUM(B208:B217)</f>
        <v>113</v>
      </c>
      <c r="C218" s="39">
        <f t="shared" ref="C218:AB218" si="166">SUM(C208:C217)</f>
        <v>1</v>
      </c>
      <c r="D218" s="39">
        <f t="shared" si="166"/>
        <v>2</v>
      </c>
      <c r="E218" s="39">
        <f t="shared" si="166"/>
        <v>60</v>
      </c>
      <c r="F218" s="39">
        <f t="shared" si="166"/>
        <v>0</v>
      </c>
      <c r="G218" s="39">
        <f t="shared" si="166"/>
        <v>0</v>
      </c>
      <c r="H218" s="39">
        <f t="shared" si="166"/>
        <v>0</v>
      </c>
      <c r="I218" s="39">
        <f t="shared" si="166"/>
        <v>0</v>
      </c>
      <c r="J218" s="39">
        <f t="shared" si="166"/>
        <v>0</v>
      </c>
      <c r="K218" s="39">
        <f t="shared" si="166"/>
        <v>0</v>
      </c>
      <c r="L218" s="39">
        <f t="shared" si="166"/>
        <v>0</v>
      </c>
      <c r="M218" s="39">
        <f t="shared" si="166"/>
        <v>0</v>
      </c>
      <c r="N218" s="39">
        <f t="shared" si="166"/>
        <v>0</v>
      </c>
      <c r="O218" s="39">
        <f t="shared" si="166"/>
        <v>0</v>
      </c>
      <c r="P218" s="39">
        <f t="shared" si="166"/>
        <v>50</v>
      </c>
      <c r="Q218" s="39">
        <f t="shared" si="166"/>
        <v>0</v>
      </c>
      <c r="R218" s="39">
        <f t="shared" si="166"/>
        <v>0</v>
      </c>
      <c r="S218" s="39">
        <f t="shared" si="166"/>
        <v>0</v>
      </c>
      <c r="T218" s="39">
        <f t="shared" si="166"/>
        <v>0</v>
      </c>
      <c r="U218" s="39">
        <f t="shared" si="166"/>
        <v>0</v>
      </c>
      <c r="V218" s="39">
        <f t="shared" si="166"/>
        <v>0</v>
      </c>
      <c r="W218" s="39">
        <f t="shared" si="166"/>
        <v>0</v>
      </c>
      <c r="X218" s="39">
        <f t="shared" si="166"/>
        <v>0</v>
      </c>
      <c r="Y218" s="39">
        <f t="shared" si="166"/>
        <v>0</v>
      </c>
      <c r="Z218" s="39">
        <f t="shared" si="166"/>
        <v>0</v>
      </c>
      <c r="AA218" s="39">
        <f t="shared" si="166"/>
        <v>0</v>
      </c>
      <c r="AB218" s="39">
        <f t="shared" si="166"/>
        <v>0</v>
      </c>
      <c r="AC218" s="39">
        <f>SUM(AC208:AC217)</f>
        <v>113</v>
      </c>
      <c r="AD218" s="31">
        <f>SUM(AD208:AD217)</f>
        <v>0</v>
      </c>
      <c r="AE218" s="37"/>
    </row>
    <row r="221" spans="1:54" ht="33.75" x14ac:dyDescent="0.25">
      <c r="A221" s="12" t="str">
        <f>$B$4</f>
        <v>NFL SS T-SHIRT</v>
      </c>
      <c r="B221" s="13" t="s">
        <v>213</v>
      </c>
      <c r="C221" s="14" t="str">
        <f t="shared" ref="C221:D221" si="167">C$11</f>
        <v>CAN - TOP</v>
      </c>
      <c r="D221" s="14" t="str">
        <f t="shared" si="167"/>
        <v>CAN - MRK</v>
      </c>
      <c r="E221" s="14" t="str">
        <f>E$11</f>
        <v>CAN - Fanatics US</v>
      </c>
      <c r="F221" s="14" t="str">
        <f t="shared" ref="F221:P221" si="168">F$11</f>
        <v>CAN - Fanatics CAN</v>
      </c>
      <c r="G221" s="14" t="str">
        <f t="shared" si="168"/>
        <v>CAN - Fanatics INT</v>
      </c>
      <c r="H221" s="14" t="str">
        <f t="shared" si="168"/>
        <v>Fanatics In-Venue</v>
      </c>
      <c r="I221" s="14" t="str">
        <f t="shared" si="168"/>
        <v>Team/Venue 1</v>
      </c>
      <c r="J221" s="14" t="str">
        <f t="shared" si="168"/>
        <v>Team/Venue 2</v>
      </c>
      <c r="K221" s="14" t="str">
        <f t="shared" si="168"/>
        <v>Team/Venue 3</v>
      </c>
      <c r="L221" s="14" t="str">
        <f t="shared" si="168"/>
        <v>Team/Venue 4</v>
      </c>
      <c r="M221" s="14" t="str">
        <f t="shared" si="168"/>
        <v>Team/Venue 5</v>
      </c>
      <c r="N221" s="14" t="str">
        <f t="shared" si="168"/>
        <v>Team/Venue 6</v>
      </c>
      <c r="O221" s="14" t="str">
        <f t="shared" si="168"/>
        <v>CAN - CONTRACTUAL</v>
      </c>
      <c r="P221" s="15" t="str">
        <f t="shared" si="168"/>
        <v>CAN - ECA</v>
      </c>
      <c r="Q221" s="15" t="s">
        <v>25</v>
      </c>
      <c r="R221" s="15" t="s">
        <v>26</v>
      </c>
      <c r="S221" s="15" t="s">
        <v>27</v>
      </c>
      <c r="T221" s="15" t="s">
        <v>28</v>
      </c>
      <c r="U221" s="15" t="s">
        <v>29</v>
      </c>
      <c r="V221" s="15" t="s">
        <v>30</v>
      </c>
      <c r="W221" s="15" t="s">
        <v>31</v>
      </c>
      <c r="X221" s="16" t="s">
        <v>32</v>
      </c>
      <c r="Y221" s="16" t="s">
        <v>33</v>
      </c>
      <c r="Z221" s="16" t="s">
        <v>34</v>
      </c>
      <c r="AA221" s="16" t="s">
        <v>35</v>
      </c>
      <c r="AB221" s="17" t="s">
        <v>36</v>
      </c>
      <c r="AC221" s="18" t="s">
        <v>37</v>
      </c>
      <c r="AD221" s="19" t="s">
        <v>38</v>
      </c>
      <c r="AE221" s="4"/>
    </row>
    <row r="222" spans="1:54" x14ac:dyDescent="0.25">
      <c r="A222" s="25" t="s">
        <v>286</v>
      </c>
      <c r="B222" s="26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8">
        <f t="shared" ref="AC222:AC231" si="169">SUM(C222:AB222)</f>
        <v>0</v>
      </c>
      <c r="AD222" s="29">
        <f t="shared" ref="AD222:AD231" si="170">B222-AC222</f>
        <v>0</v>
      </c>
    </row>
    <row r="223" spans="1:54" x14ac:dyDescent="0.25">
      <c r="A223" s="35" t="s">
        <v>43</v>
      </c>
      <c r="B223" s="31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8">
        <f t="shared" si="169"/>
        <v>0</v>
      </c>
      <c r="AD223" s="29">
        <f t="shared" si="170"/>
        <v>0</v>
      </c>
      <c r="AS223" s="2" t="str">
        <f>B221</f>
        <v xml:space="preserve">ASH HEATHER GREY - CHARGERS	</v>
      </c>
      <c r="AT223" s="35" t="s">
        <v>70</v>
      </c>
      <c r="AU223" s="35" t="s">
        <v>56</v>
      </c>
      <c r="AV223" s="35" t="s">
        <v>58</v>
      </c>
      <c r="AW223" s="35" t="s">
        <v>60</v>
      </c>
      <c r="AX223" s="35" t="s">
        <v>62</v>
      </c>
      <c r="AY223" s="35" t="s">
        <v>64</v>
      </c>
      <c r="AZ223" s="35" t="s">
        <v>66</v>
      </c>
      <c r="BA223" s="35" t="s">
        <v>68</v>
      </c>
    </row>
    <row r="224" spans="1:54" x14ac:dyDescent="0.25">
      <c r="A224" s="25" t="s">
        <v>44</v>
      </c>
      <c r="B224" s="31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31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8">
        <f t="shared" si="169"/>
        <v>0</v>
      </c>
      <c r="AD224" s="29">
        <f t="shared" si="170"/>
        <v>0</v>
      </c>
      <c r="AE224" s="63" t="str">
        <f>AS223</f>
        <v xml:space="preserve">ASH HEATHER GREY - CHARGERS	</v>
      </c>
      <c r="AS224" s="37" t="s">
        <v>52</v>
      </c>
      <c r="AT224" s="28">
        <f>AC224</f>
        <v>0</v>
      </c>
      <c r="AU224" s="28">
        <f>AC225</f>
        <v>3</v>
      </c>
      <c r="AV224" s="28">
        <f>AC226</f>
        <v>13</v>
      </c>
      <c r="AW224" s="28">
        <f>AC227</f>
        <v>27</v>
      </c>
      <c r="AX224" s="28">
        <f>AC228</f>
        <v>30</v>
      </c>
      <c r="AY224" s="28">
        <f>AC229</f>
        <v>18</v>
      </c>
      <c r="AZ224" s="28">
        <f>AC230</f>
        <v>9</v>
      </c>
      <c r="BA224" s="28">
        <f>AC231</f>
        <v>1</v>
      </c>
      <c r="BB224" s="39">
        <f>AC232</f>
        <v>101</v>
      </c>
    </row>
    <row r="225" spans="1:54" ht="15" x14ac:dyDescent="0.25">
      <c r="A225" s="25" t="s">
        <v>45</v>
      </c>
      <c r="B225" s="31">
        <v>3</v>
      </c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31">
        <v>3</v>
      </c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8">
        <f t="shared" si="169"/>
        <v>3</v>
      </c>
      <c r="AD225" s="29">
        <f t="shared" si="170"/>
        <v>0</v>
      </c>
      <c r="AE225"/>
    </row>
    <row r="226" spans="1:54" ht="15" x14ac:dyDescent="0.25">
      <c r="A226" s="25" t="s">
        <v>46</v>
      </c>
      <c r="B226" s="31">
        <v>13</v>
      </c>
      <c r="C226" s="27"/>
      <c r="D226" s="27"/>
      <c r="E226" s="27">
        <v>1</v>
      </c>
      <c r="F226" s="27"/>
      <c r="G226" s="27"/>
      <c r="H226" s="27"/>
      <c r="I226" s="27">
        <v>4</v>
      </c>
      <c r="J226" s="27"/>
      <c r="K226" s="27"/>
      <c r="L226" s="27"/>
      <c r="M226" s="27"/>
      <c r="N226" s="27"/>
      <c r="O226" s="27"/>
      <c r="P226" s="31">
        <v>8</v>
      </c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8">
        <f t="shared" si="169"/>
        <v>13</v>
      </c>
      <c r="AD226" s="29">
        <f t="shared" si="170"/>
        <v>0</v>
      </c>
      <c r="AE226"/>
    </row>
    <row r="227" spans="1:54" ht="15" x14ac:dyDescent="0.25">
      <c r="A227" s="25" t="s">
        <v>47</v>
      </c>
      <c r="B227" s="31">
        <v>27</v>
      </c>
      <c r="C227" s="27">
        <v>1</v>
      </c>
      <c r="D227" s="27">
        <v>1</v>
      </c>
      <c r="E227" s="27">
        <v>4</v>
      </c>
      <c r="F227" s="27"/>
      <c r="G227" s="27"/>
      <c r="H227" s="27"/>
      <c r="I227" s="27">
        <v>6</v>
      </c>
      <c r="J227" s="27"/>
      <c r="K227" s="27"/>
      <c r="L227" s="27"/>
      <c r="M227" s="27"/>
      <c r="N227" s="27"/>
      <c r="O227" s="27"/>
      <c r="P227" s="31">
        <v>15</v>
      </c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8">
        <f t="shared" si="169"/>
        <v>27</v>
      </c>
      <c r="AD227" s="29">
        <f t="shared" si="170"/>
        <v>0</v>
      </c>
      <c r="AE227"/>
    </row>
    <row r="228" spans="1:54" ht="15" x14ac:dyDescent="0.25">
      <c r="A228" s="25" t="s">
        <v>48</v>
      </c>
      <c r="B228" s="31">
        <v>30</v>
      </c>
      <c r="C228" s="27"/>
      <c r="D228" s="27">
        <v>1</v>
      </c>
      <c r="E228" s="27">
        <v>8</v>
      </c>
      <c r="F228" s="27"/>
      <c r="G228" s="27"/>
      <c r="H228" s="27"/>
      <c r="I228" s="27">
        <v>8</v>
      </c>
      <c r="J228" s="27"/>
      <c r="K228" s="27"/>
      <c r="L228" s="27"/>
      <c r="M228" s="27"/>
      <c r="N228" s="27"/>
      <c r="O228" s="27"/>
      <c r="P228" s="31">
        <v>13</v>
      </c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8">
        <f t="shared" si="169"/>
        <v>30</v>
      </c>
      <c r="AD228" s="29">
        <f t="shared" si="170"/>
        <v>0</v>
      </c>
      <c r="AE228"/>
    </row>
    <row r="229" spans="1:54" x14ac:dyDescent="0.25">
      <c r="A229" s="25" t="s">
        <v>49</v>
      </c>
      <c r="B229" s="31">
        <v>18</v>
      </c>
      <c r="C229" s="27"/>
      <c r="D229" s="27"/>
      <c r="E229" s="27">
        <v>6</v>
      </c>
      <c r="F229" s="27"/>
      <c r="G229" s="27"/>
      <c r="H229" s="27"/>
      <c r="I229" s="27">
        <v>4</v>
      </c>
      <c r="J229" s="27"/>
      <c r="K229" s="27"/>
      <c r="L229" s="27"/>
      <c r="M229" s="27"/>
      <c r="N229" s="27"/>
      <c r="O229" s="27"/>
      <c r="P229" s="31">
        <v>8</v>
      </c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8">
        <f t="shared" si="169"/>
        <v>18</v>
      </c>
      <c r="AD229" s="29">
        <f t="shared" si="170"/>
        <v>0</v>
      </c>
      <c r="AE229" s="37"/>
    </row>
    <row r="230" spans="1:54" x14ac:dyDescent="0.25">
      <c r="A230" s="25" t="s">
        <v>50</v>
      </c>
      <c r="B230" s="31">
        <v>9</v>
      </c>
      <c r="C230" s="27"/>
      <c r="D230" s="27"/>
      <c r="E230" s="27">
        <v>4</v>
      </c>
      <c r="F230" s="27"/>
      <c r="G230" s="27"/>
      <c r="H230" s="27"/>
      <c r="I230" s="27">
        <v>2</v>
      </c>
      <c r="J230" s="27"/>
      <c r="K230" s="27"/>
      <c r="L230" s="27"/>
      <c r="M230" s="27"/>
      <c r="N230" s="27"/>
      <c r="O230" s="27"/>
      <c r="P230" s="31">
        <v>3</v>
      </c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8">
        <f t="shared" si="169"/>
        <v>9</v>
      </c>
      <c r="AD230" s="29">
        <f t="shared" si="170"/>
        <v>0</v>
      </c>
      <c r="AE230" s="37"/>
    </row>
    <row r="231" spans="1:54" x14ac:dyDescent="0.25">
      <c r="A231" s="25" t="s">
        <v>51</v>
      </c>
      <c r="B231" s="31">
        <v>1</v>
      </c>
      <c r="C231" s="27"/>
      <c r="D231" s="27"/>
      <c r="E231" s="27">
        <v>1</v>
      </c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31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8">
        <f t="shared" si="169"/>
        <v>1</v>
      </c>
      <c r="AD231" s="29">
        <f t="shared" si="170"/>
        <v>0</v>
      </c>
      <c r="AE231" s="37"/>
    </row>
    <row r="232" spans="1:54" x14ac:dyDescent="0.25">
      <c r="A232" s="35" t="s">
        <v>52</v>
      </c>
      <c r="B232" s="39">
        <f>SUM(B222:B231)</f>
        <v>101</v>
      </c>
      <c r="C232" s="39">
        <f t="shared" ref="C232:AB232" si="171">SUM(C222:C231)</f>
        <v>1</v>
      </c>
      <c r="D232" s="39">
        <f t="shared" si="171"/>
        <v>2</v>
      </c>
      <c r="E232" s="39">
        <f t="shared" si="171"/>
        <v>24</v>
      </c>
      <c r="F232" s="39">
        <f t="shared" si="171"/>
        <v>0</v>
      </c>
      <c r="G232" s="39">
        <f t="shared" si="171"/>
        <v>0</v>
      </c>
      <c r="H232" s="39">
        <f t="shared" si="171"/>
        <v>0</v>
      </c>
      <c r="I232" s="39">
        <f t="shared" si="171"/>
        <v>24</v>
      </c>
      <c r="J232" s="39">
        <f t="shared" si="171"/>
        <v>0</v>
      </c>
      <c r="K232" s="39">
        <f t="shared" si="171"/>
        <v>0</v>
      </c>
      <c r="L232" s="39">
        <f t="shared" si="171"/>
        <v>0</v>
      </c>
      <c r="M232" s="39">
        <f t="shared" si="171"/>
        <v>0</v>
      </c>
      <c r="N232" s="39">
        <f t="shared" si="171"/>
        <v>0</v>
      </c>
      <c r="O232" s="39">
        <f t="shared" si="171"/>
        <v>0</v>
      </c>
      <c r="P232" s="39">
        <f t="shared" si="171"/>
        <v>50</v>
      </c>
      <c r="Q232" s="39">
        <f t="shared" si="171"/>
        <v>0</v>
      </c>
      <c r="R232" s="39">
        <f t="shared" si="171"/>
        <v>0</v>
      </c>
      <c r="S232" s="39">
        <f t="shared" si="171"/>
        <v>0</v>
      </c>
      <c r="T232" s="39">
        <f t="shared" si="171"/>
        <v>0</v>
      </c>
      <c r="U232" s="39">
        <f t="shared" si="171"/>
        <v>0</v>
      </c>
      <c r="V232" s="39">
        <f t="shared" si="171"/>
        <v>0</v>
      </c>
      <c r="W232" s="39">
        <f t="shared" si="171"/>
        <v>0</v>
      </c>
      <c r="X232" s="39">
        <f t="shared" si="171"/>
        <v>0</v>
      </c>
      <c r="Y232" s="39">
        <f t="shared" si="171"/>
        <v>0</v>
      </c>
      <c r="Z232" s="39">
        <f t="shared" si="171"/>
        <v>0</v>
      </c>
      <c r="AA232" s="39">
        <f t="shared" si="171"/>
        <v>0</v>
      </c>
      <c r="AB232" s="39">
        <f t="shared" si="171"/>
        <v>0</v>
      </c>
      <c r="AC232" s="39">
        <f>SUM(AC222:AC231)</f>
        <v>101</v>
      </c>
      <c r="AD232" s="31">
        <f>SUM(AD222:AD231)</f>
        <v>0</v>
      </c>
      <c r="AE232" s="37"/>
    </row>
    <row r="235" spans="1:54" ht="33.75" x14ac:dyDescent="0.25">
      <c r="A235" s="12" t="str">
        <f>$B$4</f>
        <v>NFL SS T-SHIRT</v>
      </c>
      <c r="B235" s="13" t="s">
        <v>215</v>
      </c>
      <c r="C235" s="14" t="str">
        <f t="shared" ref="C235:D235" si="172">C$11</f>
        <v>CAN - TOP</v>
      </c>
      <c r="D235" s="14" t="str">
        <f t="shared" si="172"/>
        <v>CAN - MRK</v>
      </c>
      <c r="E235" s="14" t="str">
        <f>E$11</f>
        <v>CAN - Fanatics US</v>
      </c>
      <c r="F235" s="14" t="str">
        <f t="shared" ref="F235:P235" si="173">F$11</f>
        <v>CAN - Fanatics CAN</v>
      </c>
      <c r="G235" s="14" t="str">
        <f t="shared" si="173"/>
        <v>CAN - Fanatics INT</v>
      </c>
      <c r="H235" s="14" t="str">
        <f t="shared" si="173"/>
        <v>Fanatics In-Venue</v>
      </c>
      <c r="I235" s="14" t="str">
        <f t="shared" si="173"/>
        <v>Team/Venue 1</v>
      </c>
      <c r="J235" s="14" t="str">
        <f t="shared" si="173"/>
        <v>Team/Venue 2</v>
      </c>
      <c r="K235" s="14" t="str">
        <f t="shared" si="173"/>
        <v>Team/Venue 3</v>
      </c>
      <c r="L235" s="14" t="str">
        <f t="shared" si="173"/>
        <v>Team/Venue 4</v>
      </c>
      <c r="M235" s="14" t="str">
        <f t="shared" si="173"/>
        <v>Team/Venue 5</v>
      </c>
      <c r="N235" s="14" t="str">
        <f t="shared" si="173"/>
        <v>Team/Venue 6</v>
      </c>
      <c r="O235" s="14" t="str">
        <f t="shared" si="173"/>
        <v>CAN - CONTRACTUAL</v>
      </c>
      <c r="P235" s="15" t="str">
        <f t="shared" si="173"/>
        <v>CAN - ECA</v>
      </c>
      <c r="Q235" s="15" t="s">
        <v>25</v>
      </c>
      <c r="R235" s="15" t="s">
        <v>26</v>
      </c>
      <c r="S235" s="15" t="s">
        <v>27</v>
      </c>
      <c r="T235" s="15" t="s">
        <v>28</v>
      </c>
      <c r="U235" s="15" t="s">
        <v>29</v>
      </c>
      <c r="V235" s="15" t="s">
        <v>30</v>
      </c>
      <c r="W235" s="15" t="s">
        <v>31</v>
      </c>
      <c r="X235" s="16" t="s">
        <v>32</v>
      </c>
      <c r="Y235" s="16" t="s">
        <v>33</v>
      </c>
      <c r="Z235" s="16" t="s">
        <v>34</v>
      </c>
      <c r="AA235" s="16" t="s">
        <v>35</v>
      </c>
      <c r="AB235" s="17" t="s">
        <v>36</v>
      </c>
      <c r="AC235" s="18" t="s">
        <v>37</v>
      </c>
      <c r="AD235" s="19" t="s">
        <v>38</v>
      </c>
      <c r="AE235" s="4"/>
    </row>
    <row r="236" spans="1:54" x14ac:dyDescent="0.25">
      <c r="A236" s="25" t="s">
        <v>287</v>
      </c>
      <c r="B236" s="26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8">
        <f t="shared" ref="AC236:AC245" si="174">SUM(C236:AB236)</f>
        <v>0</v>
      </c>
      <c r="AD236" s="29">
        <f t="shared" ref="AD236:AD245" si="175">B236-AC236</f>
        <v>0</v>
      </c>
    </row>
    <row r="237" spans="1:54" x14ac:dyDescent="0.25">
      <c r="A237" s="35" t="s">
        <v>43</v>
      </c>
      <c r="B237" s="31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8">
        <f t="shared" si="174"/>
        <v>0</v>
      </c>
      <c r="AD237" s="29">
        <f t="shared" si="175"/>
        <v>0</v>
      </c>
      <c r="AS237" s="2" t="str">
        <f>B235</f>
        <v xml:space="preserve">ASH HEATHER GREY - FALCONS	</v>
      </c>
      <c r="AT237" s="35" t="s">
        <v>70</v>
      </c>
      <c r="AU237" s="35" t="s">
        <v>56</v>
      </c>
      <c r="AV237" s="35" t="s">
        <v>58</v>
      </c>
      <c r="AW237" s="35" t="s">
        <v>60</v>
      </c>
      <c r="AX237" s="35" t="s">
        <v>62</v>
      </c>
      <c r="AY237" s="35" t="s">
        <v>64</v>
      </c>
      <c r="AZ237" s="35" t="s">
        <v>66</v>
      </c>
      <c r="BA237" s="35" t="s">
        <v>68</v>
      </c>
    </row>
    <row r="238" spans="1:54" x14ac:dyDescent="0.25">
      <c r="A238" s="25" t="s">
        <v>44</v>
      </c>
      <c r="B238" s="31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31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8">
        <f t="shared" si="174"/>
        <v>0</v>
      </c>
      <c r="AD238" s="29">
        <f t="shared" si="175"/>
        <v>0</v>
      </c>
      <c r="AE238" s="63" t="str">
        <f>AS237</f>
        <v xml:space="preserve">ASH HEATHER GREY - FALCONS	</v>
      </c>
      <c r="AS238" s="37" t="s">
        <v>52</v>
      </c>
      <c r="AT238" s="28">
        <f>AC238</f>
        <v>0</v>
      </c>
      <c r="AU238" s="28">
        <f>AC239</f>
        <v>4</v>
      </c>
      <c r="AV238" s="28">
        <f>AC240</f>
        <v>11</v>
      </c>
      <c r="AW238" s="28">
        <f>AC241</f>
        <v>26</v>
      </c>
      <c r="AX238" s="28">
        <f>AC242</f>
        <v>29</v>
      </c>
      <c r="AY238" s="28">
        <f>AC243</f>
        <v>18</v>
      </c>
      <c r="AZ238" s="28">
        <f>AC244</f>
        <v>10</v>
      </c>
      <c r="BA238" s="28">
        <f>AC245</f>
        <v>2</v>
      </c>
      <c r="BB238" s="39">
        <f>AC246</f>
        <v>100</v>
      </c>
    </row>
    <row r="239" spans="1:54" ht="15" x14ac:dyDescent="0.25">
      <c r="A239" s="25" t="s">
        <v>45</v>
      </c>
      <c r="B239" s="31">
        <v>4</v>
      </c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31">
        <v>4</v>
      </c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8">
        <f t="shared" si="174"/>
        <v>4</v>
      </c>
      <c r="AD239" s="29">
        <f t="shared" si="175"/>
        <v>0</v>
      </c>
      <c r="AE239"/>
      <c r="AS239"/>
      <c r="AT239"/>
      <c r="AU239"/>
      <c r="AV239"/>
      <c r="AW239"/>
      <c r="AX239"/>
      <c r="AY239"/>
      <c r="AZ239"/>
      <c r="BA239"/>
      <c r="BB239"/>
    </row>
    <row r="240" spans="1:54" ht="15" x14ac:dyDescent="0.25">
      <c r="A240" s="25" t="s">
        <v>46</v>
      </c>
      <c r="B240" s="31">
        <v>11</v>
      </c>
      <c r="C240" s="27"/>
      <c r="D240" s="27"/>
      <c r="E240" s="27">
        <v>2</v>
      </c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31">
        <v>9</v>
      </c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8">
        <f t="shared" si="174"/>
        <v>11</v>
      </c>
      <c r="AD240" s="29">
        <f t="shared" si="175"/>
        <v>0</v>
      </c>
      <c r="AE240"/>
      <c r="AS240"/>
      <c r="AT240"/>
      <c r="AU240"/>
      <c r="AV240"/>
      <c r="AW240"/>
      <c r="AX240"/>
      <c r="AY240"/>
      <c r="AZ240"/>
      <c r="BA240"/>
      <c r="BB240"/>
    </row>
    <row r="241" spans="1:54" ht="15" x14ac:dyDescent="0.25">
      <c r="A241" s="25" t="s">
        <v>47</v>
      </c>
      <c r="B241" s="31">
        <v>26</v>
      </c>
      <c r="C241" s="27">
        <v>1</v>
      </c>
      <c r="D241" s="27">
        <v>1</v>
      </c>
      <c r="E241" s="27">
        <v>6</v>
      </c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31">
        <v>18</v>
      </c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8">
        <f t="shared" si="174"/>
        <v>26</v>
      </c>
      <c r="AD241" s="29">
        <f t="shared" si="175"/>
        <v>0</v>
      </c>
      <c r="AE241"/>
      <c r="AS241"/>
      <c r="AT241"/>
      <c r="AU241"/>
      <c r="AV241"/>
      <c r="AW241"/>
      <c r="AX241"/>
      <c r="AY241"/>
      <c r="AZ241"/>
      <c r="BA241"/>
      <c r="BB241"/>
    </row>
    <row r="242" spans="1:54" ht="15" x14ac:dyDescent="0.25">
      <c r="A242" s="25" t="s">
        <v>48</v>
      </c>
      <c r="B242" s="31">
        <v>29</v>
      </c>
      <c r="C242" s="27"/>
      <c r="D242" s="27">
        <v>1</v>
      </c>
      <c r="E242" s="27">
        <v>12</v>
      </c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31">
        <v>16</v>
      </c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8">
        <f t="shared" si="174"/>
        <v>29</v>
      </c>
      <c r="AD242" s="29">
        <f t="shared" si="175"/>
        <v>0</v>
      </c>
      <c r="AE242"/>
      <c r="AS242"/>
      <c r="AT242"/>
      <c r="AU242"/>
      <c r="AV242"/>
      <c r="AW242"/>
      <c r="AX242"/>
      <c r="AY242"/>
      <c r="AZ242"/>
      <c r="BA242"/>
      <c r="BB242"/>
    </row>
    <row r="243" spans="1:54" x14ac:dyDescent="0.25">
      <c r="A243" s="25" t="s">
        <v>49</v>
      </c>
      <c r="B243" s="31">
        <v>18</v>
      </c>
      <c r="C243" s="27"/>
      <c r="D243" s="27"/>
      <c r="E243" s="27">
        <v>8</v>
      </c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31">
        <v>10</v>
      </c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8">
        <f t="shared" si="174"/>
        <v>18</v>
      </c>
      <c r="AD243" s="29">
        <f t="shared" si="175"/>
        <v>0</v>
      </c>
      <c r="AE243" s="37"/>
      <c r="AS243" s="34"/>
      <c r="AT243" s="36"/>
      <c r="AU243" s="38"/>
    </row>
    <row r="244" spans="1:54" x14ac:dyDescent="0.25">
      <c r="A244" s="25" t="s">
        <v>50</v>
      </c>
      <c r="B244" s="31">
        <v>10</v>
      </c>
      <c r="C244" s="27"/>
      <c r="D244" s="27"/>
      <c r="E244" s="27">
        <v>6</v>
      </c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31">
        <v>4</v>
      </c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8">
        <f t="shared" si="174"/>
        <v>10</v>
      </c>
      <c r="AD244" s="29">
        <f t="shared" si="175"/>
        <v>0</v>
      </c>
      <c r="AE244" s="37"/>
      <c r="AS244" s="34"/>
      <c r="AT244" s="36"/>
      <c r="AU244" s="38"/>
    </row>
    <row r="245" spans="1:54" x14ac:dyDescent="0.25">
      <c r="A245" s="25" t="s">
        <v>51</v>
      </c>
      <c r="B245" s="31">
        <v>2</v>
      </c>
      <c r="C245" s="27"/>
      <c r="D245" s="27"/>
      <c r="E245" s="27">
        <v>2</v>
      </c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31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8">
        <f t="shared" si="174"/>
        <v>2</v>
      </c>
      <c r="AD245" s="29">
        <f t="shared" si="175"/>
        <v>0</v>
      </c>
      <c r="AE245" s="37"/>
      <c r="AS245" s="34"/>
      <c r="AT245" s="36"/>
      <c r="AU245" s="38"/>
    </row>
    <row r="246" spans="1:54" x14ac:dyDescent="0.25">
      <c r="A246" s="35" t="s">
        <v>52</v>
      </c>
      <c r="B246" s="39">
        <f>SUM(B236:B245)</f>
        <v>100</v>
      </c>
      <c r="C246" s="39">
        <f t="shared" ref="C246:AB246" si="176">SUM(C236:C245)</f>
        <v>1</v>
      </c>
      <c r="D246" s="39">
        <f t="shared" si="176"/>
        <v>2</v>
      </c>
      <c r="E246" s="39">
        <f t="shared" si="176"/>
        <v>36</v>
      </c>
      <c r="F246" s="39">
        <f t="shared" si="176"/>
        <v>0</v>
      </c>
      <c r="G246" s="39">
        <f t="shared" si="176"/>
        <v>0</v>
      </c>
      <c r="H246" s="39">
        <f t="shared" si="176"/>
        <v>0</v>
      </c>
      <c r="I246" s="39">
        <f t="shared" si="176"/>
        <v>0</v>
      </c>
      <c r="J246" s="39">
        <f t="shared" si="176"/>
        <v>0</v>
      </c>
      <c r="K246" s="39">
        <f t="shared" si="176"/>
        <v>0</v>
      </c>
      <c r="L246" s="39">
        <f t="shared" si="176"/>
        <v>0</v>
      </c>
      <c r="M246" s="39">
        <f t="shared" si="176"/>
        <v>0</v>
      </c>
      <c r="N246" s="39">
        <f t="shared" si="176"/>
        <v>0</v>
      </c>
      <c r="O246" s="39">
        <f t="shared" si="176"/>
        <v>0</v>
      </c>
      <c r="P246" s="39">
        <f t="shared" si="176"/>
        <v>61</v>
      </c>
      <c r="Q246" s="39">
        <f t="shared" si="176"/>
        <v>0</v>
      </c>
      <c r="R246" s="39">
        <f t="shared" si="176"/>
        <v>0</v>
      </c>
      <c r="S246" s="39">
        <f t="shared" si="176"/>
        <v>0</v>
      </c>
      <c r="T246" s="39">
        <f t="shared" si="176"/>
        <v>0</v>
      </c>
      <c r="U246" s="39">
        <f t="shared" si="176"/>
        <v>0</v>
      </c>
      <c r="V246" s="39">
        <f t="shared" si="176"/>
        <v>0</v>
      </c>
      <c r="W246" s="39">
        <f t="shared" si="176"/>
        <v>0</v>
      </c>
      <c r="X246" s="39">
        <f t="shared" si="176"/>
        <v>0</v>
      </c>
      <c r="Y246" s="39">
        <f t="shared" si="176"/>
        <v>0</v>
      </c>
      <c r="Z246" s="39">
        <f t="shared" si="176"/>
        <v>0</v>
      </c>
      <c r="AA246" s="39">
        <f t="shared" si="176"/>
        <v>0</v>
      </c>
      <c r="AB246" s="39">
        <f t="shared" si="176"/>
        <v>0</v>
      </c>
      <c r="AC246" s="39">
        <f>SUM(AC236:AC245)</f>
        <v>100</v>
      </c>
      <c r="AD246" s="31">
        <f>SUM(AD236:AD245)</f>
        <v>0</v>
      </c>
      <c r="AE246" s="37"/>
      <c r="AT246" s="41"/>
    </row>
    <row r="249" spans="1:54" ht="33.75" x14ac:dyDescent="0.25">
      <c r="A249" s="12" t="str">
        <f>$B$4</f>
        <v>NFL SS T-SHIRT</v>
      </c>
      <c r="B249" s="13" t="s">
        <v>217</v>
      </c>
      <c r="C249" s="14" t="str">
        <f t="shared" ref="C249:D249" si="177">C$11</f>
        <v>CAN - TOP</v>
      </c>
      <c r="D249" s="14" t="str">
        <f t="shared" si="177"/>
        <v>CAN - MRK</v>
      </c>
      <c r="E249" s="14" t="str">
        <f>E$11</f>
        <v>CAN - Fanatics US</v>
      </c>
      <c r="F249" s="14" t="str">
        <f t="shared" ref="F249:P249" si="178">F$11</f>
        <v>CAN - Fanatics CAN</v>
      </c>
      <c r="G249" s="14" t="str">
        <f t="shared" si="178"/>
        <v>CAN - Fanatics INT</v>
      </c>
      <c r="H249" s="14" t="str">
        <f t="shared" si="178"/>
        <v>Fanatics In-Venue</v>
      </c>
      <c r="I249" s="14" t="str">
        <f t="shared" si="178"/>
        <v>Team/Venue 1</v>
      </c>
      <c r="J249" s="14" t="str">
        <f t="shared" si="178"/>
        <v>Team/Venue 2</v>
      </c>
      <c r="K249" s="14" t="str">
        <f t="shared" si="178"/>
        <v>Team/Venue 3</v>
      </c>
      <c r="L249" s="14" t="str">
        <f t="shared" si="178"/>
        <v>Team/Venue 4</v>
      </c>
      <c r="M249" s="14" t="str">
        <f t="shared" si="178"/>
        <v>Team/Venue 5</v>
      </c>
      <c r="N249" s="14" t="str">
        <f t="shared" si="178"/>
        <v>Team/Venue 6</v>
      </c>
      <c r="O249" s="14" t="str">
        <f t="shared" si="178"/>
        <v>CAN - CONTRACTUAL</v>
      </c>
      <c r="P249" s="15" t="str">
        <f t="shared" si="178"/>
        <v>CAN - ECA</v>
      </c>
      <c r="Q249" s="15" t="s">
        <v>25</v>
      </c>
      <c r="R249" s="15" t="s">
        <v>26</v>
      </c>
      <c r="S249" s="15" t="s">
        <v>27</v>
      </c>
      <c r="T249" s="15" t="s">
        <v>28</v>
      </c>
      <c r="U249" s="15" t="s">
        <v>29</v>
      </c>
      <c r="V249" s="15" t="s">
        <v>30</v>
      </c>
      <c r="W249" s="15" t="s">
        <v>31</v>
      </c>
      <c r="X249" s="16" t="s">
        <v>32</v>
      </c>
      <c r="Y249" s="16" t="s">
        <v>33</v>
      </c>
      <c r="Z249" s="16" t="s">
        <v>34</v>
      </c>
      <c r="AA249" s="16" t="s">
        <v>35</v>
      </c>
      <c r="AB249" s="17" t="s">
        <v>36</v>
      </c>
      <c r="AC249" s="18" t="s">
        <v>37</v>
      </c>
      <c r="AD249" s="19" t="s">
        <v>38</v>
      </c>
      <c r="AE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</row>
    <row r="250" spans="1:54" x14ac:dyDescent="0.25">
      <c r="A250" s="25" t="s">
        <v>288</v>
      </c>
      <c r="B250" s="26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8">
        <f t="shared" ref="AC250:AC259" si="179">SUM(C250:AB250)</f>
        <v>0</v>
      </c>
      <c r="AD250" s="29">
        <f t="shared" ref="AD250:AD259" si="180">B250-AC250</f>
        <v>0</v>
      </c>
    </row>
    <row r="251" spans="1:54" x14ac:dyDescent="0.25">
      <c r="A251" s="35" t="s">
        <v>43</v>
      </c>
      <c r="B251" s="31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8">
        <f t="shared" si="179"/>
        <v>0</v>
      </c>
      <c r="AD251" s="29">
        <f t="shared" si="180"/>
        <v>0</v>
      </c>
      <c r="AS251" s="2" t="str">
        <f>B249</f>
        <v xml:space="preserve">ASH HEATHER GREY - PANTHERS	</v>
      </c>
      <c r="AT251" s="35" t="s">
        <v>70</v>
      </c>
      <c r="AU251" s="35" t="s">
        <v>56</v>
      </c>
      <c r="AV251" s="35" t="s">
        <v>58</v>
      </c>
      <c r="AW251" s="35" t="s">
        <v>60</v>
      </c>
      <c r="AX251" s="35" t="s">
        <v>62</v>
      </c>
      <c r="AY251" s="35" t="s">
        <v>64</v>
      </c>
      <c r="AZ251" s="35" t="s">
        <v>66</v>
      </c>
      <c r="BA251" s="35" t="s">
        <v>68</v>
      </c>
    </row>
    <row r="252" spans="1:54" x14ac:dyDescent="0.25">
      <c r="A252" s="25" t="s">
        <v>44</v>
      </c>
      <c r="B252" s="31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31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8">
        <f t="shared" si="179"/>
        <v>0</v>
      </c>
      <c r="AD252" s="29">
        <f t="shared" si="180"/>
        <v>0</v>
      </c>
      <c r="AE252" s="63" t="str">
        <f>AS251</f>
        <v xml:space="preserve">ASH HEATHER GREY - PANTHERS	</v>
      </c>
      <c r="AS252" s="37" t="s">
        <v>52</v>
      </c>
      <c r="AT252" s="28">
        <f>AC252</f>
        <v>0</v>
      </c>
      <c r="AU252" s="28">
        <f>AC253</f>
        <v>1</v>
      </c>
      <c r="AV252" s="28">
        <f>AC254</f>
        <v>9</v>
      </c>
      <c r="AW252" s="28">
        <f>AC255</f>
        <v>26</v>
      </c>
      <c r="AX252" s="28">
        <f>AC256</f>
        <v>34</v>
      </c>
      <c r="AY252" s="28">
        <f>AC257</f>
        <v>23</v>
      </c>
      <c r="AZ252" s="28">
        <f>AC258</f>
        <v>14</v>
      </c>
      <c r="BA252" s="28">
        <f>AC259</f>
        <v>4</v>
      </c>
      <c r="BB252" s="39">
        <f>AC260</f>
        <v>111</v>
      </c>
    </row>
    <row r="253" spans="1:54" ht="15" x14ac:dyDescent="0.25">
      <c r="A253" s="25" t="s">
        <v>45</v>
      </c>
      <c r="B253" s="31">
        <v>1</v>
      </c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31">
        <v>1</v>
      </c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8">
        <f t="shared" si="179"/>
        <v>1</v>
      </c>
      <c r="AD253" s="29">
        <f t="shared" si="180"/>
        <v>0</v>
      </c>
      <c r="AE253"/>
    </row>
    <row r="254" spans="1:54" ht="15" x14ac:dyDescent="0.25">
      <c r="A254" s="25" t="s">
        <v>46</v>
      </c>
      <c r="B254" s="31">
        <v>9</v>
      </c>
      <c r="C254" s="27"/>
      <c r="D254" s="27"/>
      <c r="E254" s="27">
        <v>2</v>
      </c>
      <c r="F254" s="27"/>
      <c r="G254" s="27"/>
      <c r="H254" s="27">
        <v>3</v>
      </c>
      <c r="I254" s="27"/>
      <c r="J254" s="27"/>
      <c r="K254" s="27"/>
      <c r="L254" s="27"/>
      <c r="M254" s="27"/>
      <c r="N254" s="27"/>
      <c r="O254" s="27"/>
      <c r="P254" s="31">
        <v>4</v>
      </c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8">
        <f t="shared" si="179"/>
        <v>9</v>
      </c>
      <c r="AD254" s="29">
        <f t="shared" si="180"/>
        <v>0</v>
      </c>
      <c r="AE254"/>
    </row>
    <row r="255" spans="1:54" ht="15" x14ac:dyDescent="0.25">
      <c r="A255" s="25" t="s">
        <v>47</v>
      </c>
      <c r="B255" s="31">
        <v>26</v>
      </c>
      <c r="C255" s="27">
        <v>1</v>
      </c>
      <c r="D255" s="27">
        <v>1</v>
      </c>
      <c r="E255" s="27">
        <v>6</v>
      </c>
      <c r="F255" s="27"/>
      <c r="G255" s="27"/>
      <c r="H255" s="27">
        <v>7</v>
      </c>
      <c r="I255" s="27"/>
      <c r="J255" s="27"/>
      <c r="K255" s="27"/>
      <c r="L255" s="27"/>
      <c r="M255" s="27"/>
      <c r="N255" s="27"/>
      <c r="O255" s="27"/>
      <c r="P255" s="31">
        <v>11</v>
      </c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8">
        <f t="shared" si="179"/>
        <v>26</v>
      </c>
      <c r="AD255" s="29">
        <f t="shared" si="180"/>
        <v>0</v>
      </c>
      <c r="AE255"/>
    </row>
    <row r="256" spans="1:54" ht="15" x14ac:dyDescent="0.25">
      <c r="A256" s="25" t="s">
        <v>48</v>
      </c>
      <c r="B256" s="31">
        <v>34</v>
      </c>
      <c r="C256" s="27"/>
      <c r="D256" s="27">
        <v>1</v>
      </c>
      <c r="E256" s="27">
        <v>12</v>
      </c>
      <c r="F256" s="27"/>
      <c r="G256" s="27"/>
      <c r="H256" s="27">
        <v>10</v>
      </c>
      <c r="I256" s="27"/>
      <c r="J256" s="27"/>
      <c r="K256" s="27"/>
      <c r="L256" s="27"/>
      <c r="M256" s="27"/>
      <c r="N256" s="27"/>
      <c r="O256" s="27"/>
      <c r="P256" s="31">
        <v>11</v>
      </c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8">
        <f t="shared" si="179"/>
        <v>34</v>
      </c>
      <c r="AD256" s="29">
        <f t="shared" si="180"/>
        <v>0</v>
      </c>
      <c r="AE256"/>
    </row>
    <row r="257" spans="1:54" x14ac:dyDescent="0.25">
      <c r="A257" s="25" t="s">
        <v>49</v>
      </c>
      <c r="B257" s="31">
        <v>23</v>
      </c>
      <c r="C257" s="27"/>
      <c r="D257" s="27"/>
      <c r="E257" s="27">
        <v>8</v>
      </c>
      <c r="F257" s="27"/>
      <c r="G257" s="27"/>
      <c r="H257" s="27">
        <v>9</v>
      </c>
      <c r="I257" s="27"/>
      <c r="J257" s="27"/>
      <c r="K257" s="27"/>
      <c r="L257" s="27"/>
      <c r="M257" s="27"/>
      <c r="N257" s="27"/>
      <c r="O257" s="27"/>
      <c r="P257" s="31">
        <v>6</v>
      </c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8">
        <f t="shared" si="179"/>
        <v>23</v>
      </c>
      <c r="AD257" s="29">
        <f t="shared" si="180"/>
        <v>0</v>
      </c>
      <c r="AE257" s="37"/>
    </row>
    <row r="258" spans="1:54" x14ac:dyDescent="0.25">
      <c r="A258" s="25" t="s">
        <v>50</v>
      </c>
      <c r="B258" s="31">
        <v>14</v>
      </c>
      <c r="C258" s="27"/>
      <c r="D258" s="27"/>
      <c r="E258" s="27">
        <v>6</v>
      </c>
      <c r="F258" s="27"/>
      <c r="G258" s="27"/>
      <c r="H258" s="27">
        <v>5</v>
      </c>
      <c r="I258" s="27"/>
      <c r="J258" s="27"/>
      <c r="K258" s="27"/>
      <c r="L258" s="27"/>
      <c r="M258" s="27"/>
      <c r="N258" s="27"/>
      <c r="O258" s="27"/>
      <c r="P258" s="31">
        <v>3</v>
      </c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8">
        <f t="shared" si="179"/>
        <v>14</v>
      </c>
      <c r="AD258" s="29">
        <f t="shared" si="180"/>
        <v>0</v>
      </c>
      <c r="AE258" s="37"/>
    </row>
    <row r="259" spans="1:54" x14ac:dyDescent="0.25">
      <c r="A259" s="25" t="s">
        <v>51</v>
      </c>
      <c r="B259" s="31">
        <v>4</v>
      </c>
      <c r="C259" s="27"/>
      <c r="D259" s="27"/>
      <c r="E259" s="27">
        <v>2</v>
      </c>
      <c r="F259" s="27"/>
      <c r="G259" s="27"/>
      <c r="H259" s="27">
        <v>2</v>
      </c>
      <c r="I259" s="27"/>
      <c r="J259" s="27"/>
      <c r="K259" s="27"/>
      <c r="L259" s="27"/>
      <c r="M259" s="27"/>
      <c r="N259" s="27"/>
      <c r="O259" s="27"/>
      <c r="P259" s="31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8">
        <f t="shared" si="179"/>
        <v>4</v>
      </c>
      <c r="AD259" s="29">
        <f t="shared" si="180"/>
        <v>0</v>
      </c>
      <c r="AE259" s="37"/>
    </row>
    <row r="260" spans="1:54" x14ac:dyDescent="0.25">
      <c r="A260" s="35" t="s">
        <v>52</v>
      </c>
      <c r="B260" s="39">
        <f>SUM(B250:B259)</f>
        <v>111</v>
      </c>
      <c r="C260" s="39">
        <f t="shared" ref="C260:AB260" si="181">SUM(C250:C259)</f>
        <v>1</v>
      </c>
      <c r="D260" s="39">
        <f t="shared" si="181"/>
        <v>2</v>
      </c>
      <c r="E260" s="39">
        <f t="shared" si="181"/>
        <v>36</v>
      </c>
      <c r="F260" s="39">
        <f t="shared" si="181"/>
        <v>0</v>
      </c>
      <c r="G260" s="39">
        <f t="shared" si="181"/>
        <v>0</v>
      </c>
      <c r="H260" s="39">
        <f t="shared" si="181"/>
        <v>36</v>
      </c>
      <c r="I260" s="39">
        <f t="shared" si="181"/>
        <v>0</v>
      </c>
      <c r="J260" s="39">
        <f t="shared" si="181"/>
        <v>0</v>
      </c>
      <c r="K260" s="39">
        <f t="shared" si="181"/>
        <v>0</v>
      </c>
      <c r="L260" s="39">
        <f t="shared" si="181"/>
        <v>0</v>
      </c>
      <c r="M260" s="39">
        <f t="shared" si="181"/>
        <v>0</v>
      </c>
      <c r="N260" s="39">
        <f t="shared" si="181"/>
        <v>0</v>
      </c>
      <c r="O260" s="39">
        <f t="shared" si="181"/>
        <v>0</v>
      </c>
      <c r="P260" s="39">
        <f t="shared" si="181"/>
        <v>36</v>
      </c>
      <c r="Q260" s="39">
        <f t="shared" si="181"/>
        <v>0</v>
      </c>
      <c r="R260" s="39">
        <f t="shared" si="181"/>
        <v>0</v>
      </c>
      <c r="S260" s="39">
        <f t="shared" si="181"/>
        <v>0</v>
      </c>
      <c r="T260" s="39">
        <f t="shared" si="181"/>
        <v>0</v>
      </c>
      <c r="U260" s="39">
        <f t="shared" si="181"/>
        <v>0</v>
      </c>
      <c r="V260" s="39">
        <f t="shared" si="181"/>
        <v>0</v>
      </c>
      <c r="W260" s="39">
        <f t="shared" si="181"/>
        <v>0</v>
      </c>
      <c r="X260" s="39">
        <f t="shared" si="181"/>
        <v>0</v>
      </c>
      <c r="Y260" s="39">
        <f t="shared" si="181"/>
        <v>0</v>
      </c>
      <c r="Z260" s="39">
        <f t="shared" si="181"/>
        <v>0</v>
      </c>
      <c r="AA260" s="39">
        <f t="shared" si="181"/>
        <v>0</v>
      </c>
      <c r="AB260" s="39">
        <f t="shared" si="181"/>
        <v>0</v>
      </c>
      <c r="AC260" s="39">
        <f>SUM(AC250:AC259)</f>
        <v>111</v>
      </c>
      <c r="AD260" s="31">
        <f>SUM(AD250:AD259)</f>
        <v>0</v>
      </c>
      <c r="AE260" s="37"/>
    </row>
    <row r="263" spans="1:54" ht="33.75" x14ac:dyDescent="0.25">
      <c r="A263" s="12" t="str">
        <f>$B$4</f>
        <v>NFL SS T-SHIRT</v>
      </c>
      <c r="B263" s="13" t="s">
        <v>219</v>
      </c>
      <c r="C263" s="14" t="str">
        <f t="shared" ref="C263:D263" si="182">C$11</f>
        <v>CAN - TOP</v>
      </c>
      <c r="D263" s="14" t="str">
        <f t="shared" si="182"/>
        <v>CAN - MRK</v>
      </c>
      <c r="E263" s="14" t="str">
        <f>E$11</f>
        <v>CAN - Fanatics US</v>
      </c>
      <c r="F263" s="14" t="str">
        <f t="shared" ref="F263:P263" si="183">F$11</f>
        <v>CAN - Fanatics CAN</v>
      </c>
      <c r="G263" s="14" t="str">
        <f t="shared" si="183"/>
        <v>CAN - Fanatics INT</v>
      </c>
      <c r="H263" s="14" t="str">
        <f t="shared" si="183"/>
        <v>Fanatics In-Venue</v>
      </c>
      <c r="I263" s="14" t="str">
        <f t="shared" si="183"/>
        <v>Team/Venue 1</v>
      </c>
      <c r="J263" s="14" t="str">
        <f t="shared" si="183"/>
        <v>Team/Venue 2</v>
      </c>
      <c r="K263" s="14" t="str">
        <f t="shared" si="183"/>
        <v>Team/Venue 3</v>
      </c>
      <c r="L263" s="14" t="str">
        <f t="shared" si="183"/>
        <v>Team/Venue 4</v>
      </c>
      <c r="M263" s="14" t="str">
        <f t="shared" si="183"/>
        <v>Team/Venue 5</v>
      </c>
      <c r="N263" s="14" t="str">
        <f t="shared" si="183"/>
        <v>Team/Venue 6</v>
      </c>
      <c r="O263" s="14" t="str">
        <f t="shared" si="183"/>
        <v>CAN - CONTRACTUAL</v>
      </c>
      <c r="P263" s="15" t="str">
        <f t="shared" si="183"/>
        <v>CAN - ECA</v>
      </c>
      <c r="Q263" s="15" t="s">
        <v>25</v>
      </c>
      <c r="R263" s="15" t="s">
        <v>26</v>
      </c>
      <c r="S263" s="15" t="s">
        <v>27</v>
      </c>
      <c r="T263" s="15" t="s">
        <v>28</v>
      </c>
      <c r="U263" s="15" t="s">
        <v>29</v>
      </c>
      <c r="V263" s="15" t="s">
        <v>30</v>
      </c>
      <c r="W263" s="15" t="s">
        <v>31</v>
      </c>
      <c r="X263" s="16" t="s">
        <v>32</v>
      </c>
      <c r="Y263" s="16" t="s">
        <v>33</v>
      </c>
      <c r="Z263" s="16" t="s">
        <v>34</v>
      </c>
      <c r="AA263" s="16" t="s">
        <v>35</v>
      </c>
      <c r="AB263" s="17" t="s">
        <v>36</v>
      </c>
      <c r="AC263" s="18" t="s">
        <v>37</v>
      </c>
      <c r="AD263" s="19" t="s">
        <v>38</v>
      </c>
      <c r="AE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</row>
    <row r="264" spans="1:54" x14ac:dyDescent="0.25">
      <c r="A264" s="25" t="s">
        <v>289</v>
      </c>
      <c r="B264" s="26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8">
        <f t="shared" ref="AC264:AC273" si="184">SUM(C264:AB264)</f>
        <v>0</v>
      </c>
      <c r="AD264" s="29">
        <f t="shared" ref="AD264:AD273" si="185">B264-AC264</f>
        <v>0</v>
      </c>
    </row>
    <row r="265" spans="1:54" x14ac:dyDescent="0.25">
      <c r="A265" s="35" t="s">
        <v>43</v>
      </c>
      <c r="B265" s="31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8">
        <f t="shared" si="184"/>
        <v>0</v>
      </c>
      <c r="AD265" s="29">
        <f t="shared" si="185"/>
        <v>0</v>
      </c>
      <c r="AS265" s="2" t="str">
        <f>B263</f>
        <v xml:space="preserve">ASH HEATHER GREY - JAGUARS	</v>
      </c>
      <c r="AT265" s="35" t="s">
        <v>70</v>
      </c>
      <c r="AU265" s="35" t="s">
        <v>56</v>
      </c>
      <c r="AV265" s="35" t="s">
        <v>58</v>
      </c>
      <c r="AW265" s="35" t="s">
        <v>60</v>
      </c>
      <c r="AX265" s="35" t="s">
        <v>62</v>
      </c>
      <c r="AY265" s="35" t="s">
        <v>64</v>
      </c>
      <c r="AZ265" s="35" t="s">
        <v>66</v>
      </c>
      <c r="BA265" s="35" t="s">
        <v>68</v>
      </c>
    </row>
    <row r="266" spans="1:54" x14ac:dyDescent="0.25">
      <c r="A266" s="25" t="s">
        <v>44</v>
      </c>
      <c r="B266" s="31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31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8">
        <f t="shared" si="184"/>
        <v>0</v>
      </c>
      <c r="AD266" s="29">
        <f t="shared" si="185"/>
        <v>0</v>
      </c>
      <c r="AE266" s="63" t="str">
        <f>AS265</f>
        <v xml:space="preserve">ASH HEATHER GREY - JAGUARS	</v>
      </c>
      <c r="AS266" s="37" t="s">
        <v>52</v>
      </c>
      <c r="AT266" s="28">
        <f>AC266</f>
        <v>0</v>
      </c>
      <c r="AU266" s="28">
        <f>AC267</f>
        <v>1</v>
      </c>
      <c r="AV266" s="28">
        <f>AC268</f>
        <v>9</v>
      </c>
      <c r="AW266" s="28">
        <f>AC269</f>
        <v>26</v>
      </c>
      <c r="AX266" s="28">
        <f>AC270</f>
        <v>34</v>
      </c>
      <c r="AY266" s="28">
        <f>AC271</f>
        <v>23</v>
      </c>
      <c r="AZ266" s="28">
        <f>AC272</f>
        <v>14</v>
      </c>
      <c r="BA266" s="28">
        <f>AC273</f>
        <v>4</v>
      </c>
      <c r="BB266" s="39">
        <f>AC274</f>
        <v>111</v>
      </c>
    </row>
    <row r="267" spans="1:54" ht="15" x14ac:dyDescent="0.25">
      <c r="A267" s="25" t="s">
        <v>45</v>
      </c>
      <c r="B267" s="31">
        <v>1</v>
      </c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31">
        <v>1</v>
      </c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8">
        <f t="shared" si="184"/>
        <v>1</v>
      </c>
      <c r="AD267" s="29">
        <f t="shared" si="185"/>
        <v>0</v>
      </c>
      <c r="AE267"/>
    </row>
    <row r="268" spans="1:54" ht="15" x14ac:dyDescent="0.25">
      <c r="A268" s="25" t="s">
        <v>46</v>
      </c>
      <c r="B268" s="31">
        <v>9</v>
      </c>
      <c r="C268" s="27"/>
      <c r="D268" s="27"/>
      <c r="E268" s="27">
        <v>2</v>
      </c>
      <c r="F268" s="27"/>
      <c r="G268" s="27"/>
      <c r="H268" s="27">
        <v>3</v>
      </c>
      <c r="I268" s="27"/>
      <c r="J268" s="27"/>
      <c r="K268" s="27"/>
      <c r="L268" s="27"/>
      <c r="M268" s="27"/>
      <c r="N268" s="27"/>
      <c r="O268" s="27"/>
      <c r="P268" s="31">
        <v>4</v>
      </c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8">
        <f t="shared" si="184"/>
        <v>9</v>
      </c>
      <c r="AD268" s="29">
        <f t="shared" si="185"/>
        <v>0</v>
      </c>
      <c r="AE268"/>
    </row>
    <row r="269" spans="1:54" ht="15" x14ac:dyDescent="0.25">
      <c r="A269" s="25" t="s">
        <v>47</v>
      </c>
      <c r="B269" s="31">
        <v>26</v>
      </c>
      <c r="C269" s="27">
        <v>1</v>
      </c>
      <c r="D269" s="27">
        <v>1</v>
      </c>
      <c r="E269" s="27">
        <v>6</v>
      </c>
      <c r="F269" s="27"/>
      <c r="G269" s="27"/>
      <c r="H269" s="27">
        <v>7</v>
      </c>
      <c r="I269" s="27"/>
      <c r="J269" s="27"/>
      <c r="K269" s="27"/>
      <c r="L269" s="27"/>
      <c r="M269" s="27"/>
      <c r="N269" s="27"/>
      <c r="O269" s="27"/>
      <c r="P269" s="31">
        <v>11</v>
      </c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8">
        <f t="shared" si="184"/>
        <v>26</v>
      </c>
      <c r="AD269" s="29">
        <f t="shared" si="185"/>
        <v>0</v>
      </c>
      <c r="AE269"/>
    </row>
    <row r="270" spans="1:54" ht="15" x14ac:dyDescent="0.25">
      <c r="A270" s="25" t="s">
        <v>48</v>
      </c>
      <c r="B270" s="31">
        <v>34</v>
      </c>
      <c r="C270" s="27"/>
      <c r="D270" s="27">
        <v>1</v>
      </c>
      <c r="E270" s="27">
        <v>12</v>
      </c>
      <c r="F270" s="27"/>
      <c r="G270" s="27"/>
      <c r="H270" s="27">
        <v>10</v>
      </c>
      <c r="I270" s="27"/>
      <c r="J270" s="27"/>
      <c r="K270" s="27"/>
      <c r="L270" s="27"/>
      <c r="M270" s="27"/>
      <c r="N270" s="27"/>
      <c r="O270" s="27"/>
      <c r="P270" s="31">
        <v>11</v>
      </c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8">
        <f t="shared" si="184"/>
        <v>34</v>
      </c>
      <c r="AD270" s="29">
        <f t="shared" si="185"/>
        <v>0</v>
      </c>
      <c r="AE270"/>
    </row>
    <row r="271" spans="1:54" x14ac:dyDescent="0.25">
      <c r="A271" s="25" t="s">
        <v>49</v>
      </c>
      <c r="B271" s="31">
        <v>23</v>
      </c>
      <c r="C271" s="27"/>
      <c r="D271" s="27"/>
      <c r="E271" s="27">
        <v>8</v>
      </c>
      <c r="F271" s="27"/>
      <c r="G271" s="27"/>
      <c r="H271" s="27">
        <v>9</v>
      </c>
      <c r="I271" s="27"/>
      <c r="J271" s="27"/>
      <c r="K271" s="27"/>
      <c r="L271" s="27"/>
      <c r="M271" s="27"/>
      <c r="N271" s="27"/>
      <c r="O271" s="27"/>
      <c r="P271" s="31">
        <v>6</v>
      </c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8">
        <f t="shared" si="184"/>
        <v>23</v>
      </c>
      <c r="AD271" s="29">
        <f t="shared" si="185"/>
        <v>0</v>
      </c>
      <c r="AE271" s="37"/>
    </row>
    <row r="272" spans="1:54" x14ac:dyDescent="0.25">
      <c r="A272" s="25" t="s">
        <v>50</v>
      </c>
      <c r="B272" s="31">
        <v>14</v>
      </c>
      <c r="C272" s="27"/>
      <c r="D272" s="27"/>
      <c r="E272" s="27">
        <v>6</v>
      </c>
      <c r="F272" s="27"/>
      <c r="G272" s="27"/>
      <c r="H272" s="27">
        <v>5</v>
      </c>
      <c r="I272" s="27"/>
      <c r="J272" s="27"/>
      <c r="K272" s="27"/>
      <c r="L272" s="27"/>
      <c r="M272" s="27"/>
      <c r="N272" s="27"/>
      <c r="O272" s="27"/>
      <c r="P272" s="31">
        <v>3</v>
      </c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8">
        <f t="shared" si="184"/>
        <v>14</v>
      </c>
      <c r="AD272" s="29">
        <f t="shared" si="185"/>
        <v>0</v>
      </c>
      <c r="AE272" s="37"/>
    </row>
    <row r="273" spans="1:54" x14ac:dyDescent="0.25">
      <c r="A273" s="25" t="s">
        <v>51</v>
      </c>
      <c r="B273" s="31">
        <v>4</v>
      </c>
      <c r="C273" s="27"/>
      <c r="D273" s="27"/>
      <c r="E273" s="27">
        <v>2</v>
      </c>
      <c r="F273" s="27"/>
      <c r="G273" s="27"/>
      <c r="H273" s="27">
        <v>2</v>
      </c>
      <c r="I273" s="27"/>
      <c r="J273" s="27"/>
      <c r="K273" s="27"/>
      <c r="L273" s="27"/>
      <c r="M273" s="27"/>
      <c r="N273" s="27"/>
      <c r="O273" s="27"/>
      <c r="P273" s="31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8">
        <f t="shared" si="184"/>
        <v>4</v>
      </c>
      <c r="AD273" s="29">
        <f t="shared" si="185"/>
        <v>0</v>
      </c>
      <c r="AE273" s="37"/>
    </row>
    <row r="274" spans="1:54" x14ac:dyDescent="0.25">
      <c r="A274" s="35" t="s">
        <v>52</v>
      </c>
      <c r="B274" s="39">
        <f>SUM(B264:B273)</f>
        <v>111</v>
      </c>
      <c r="C274" s="39">
        <f t="shared" ref="C274:AB274" si="186">SUM(C264:C273)</f>
        <v>1</v>
      </c>
      <c r="D274" s="39">
        <f t="shared" si="186"/>
        <v>2</v>
      </c>
      <c r="E274" s="39">
        <f t="shared" si="186"/>
        <v>36</v>
      </c>
      <c r="F274" s="39">
        <f t="shared" si="186"/>
        <v>0</v>
      </c>
      <c r="G274" s="39">
        <f t="shared" si="186"/>
        <v>0</v>
      </c>
      <c r="H274" s="39">
        <f t="shared" si="186"/>
        <v>36</v>
      </c>
      <c r="I274" s="39">
        <f t="shared" si="186"/>
        <v>0</v>
      </c>
      <c r="J274" s="39">
        <f t="shared" si="186"/>
        <v>0</v>
      </c>
      <c r="K274" s="39">
        <f t="shared" si="186"/>
        <v>0</v>
      </c>
      <c r="L274" s="39">
        <f t="shared" si="186"/>
        <v>0</v>
      </c>
      <c r="M274" s="39">
        <f t="shared" si="186"/>
        <v>0</v>
      </c>
      <c r="N274" s="39">
        <f t="shared" si="186"/>
        <v>0</v>
      </c>
      <c r="O274" s="39">
        <f t="shared" si="186"/>
        <v>0</v>
      </c>
      <c r="P274" s="39">
        <f t="shared" si="186"/>
        <v>36</v>
      </c>
      <c r="Q274" s="39">
        <f t="shared" si="186"/>
        <v>0</v>
      </c>
      <c r="R274" s="39">
        <f t="shared" si="186"/>
        <v>0</v>
      </c>
      <c r="S274" s="39">
        <f t="shared" si="186"/>
        <v>0</v>
      </c>
      <c r="T274" s="39">
        <f t="shared" si="186"/>
        <v>0</v>
      </c>
      <c r="U274" s="39">
        <f t="shared" si="186"/>
        <v>0</v>
      </c>
      <c r="V274" s="39">
        <f t="shared" si="186"/>
        <v>0</v>
      </c>
      <c r="W274" s="39">
        <f t="shared" si="186"/>
        <v>0</v>
      </c>
      <c r="X274" s="39">
        <f t="shared" si="186"/>
        <v>0</v>
      </c>
      <c r="Y274" s="39">
        <f t="shared" si="186"/>
        <v>0</v>
      </c>
      <c r="Z274" s="39">
        <f t="shared" si="186"/>
        <v>0</v>
      </c>
      <c r="AA274" s="39">
        <f t="shared" si="186"/>
        <v>0</v>
      </c>
      <c r="AB274" s="39">
        <f t="shared" si="186"/>
        <v>0</v>
      </c>
      <c r="AC274" s="39">
        <f>SUM(AC264:AC273)</f>
        <v>111</v>
      </c>
      <c r="AD274" s="31">
        <f>SUM(AD264:AD273)</f>
        <v>0</v>
      </c>
      <c r="AE274" s="37"/>
    </row>
    <row r="277" spans="1:54" ht="33.75" x14ac:dyDescent="0.25">
      <c r="A277" s="12" t="str">
        <f>$B$4</f>
        <v>NFL SS T-SHIRT</v>
      </c>
      <c r="B277" s="13" t="s">
        <v>221</v>
      </c>
      <c r="C277" s="14" t="str">
        <f t="shared" ref="C277:D277" si="187">C$11</f>
        <v>CAN - TOP</v>
      </c>
      <c r="D277" s="14" t="str">
        <f t="shared" si="187"/>
        <v>CAN - MRK</v>
      </c>
      <c r="E277" s="14" t="str">
        <f>E$11</f>
        <v>CAN - Fanatics US</v>
      </c>
      <c r="F277" s="14" t="str">
        <f t="shared" ref="F277:P277" si="188">F$11</f>
        <v>CAN - Fanatics CAN</v>
      </c>
      <c r="G277" s="14" t="str">
        <f t="shared" si="188"/>
        <v>CAN - Fanatics INT</v>
      </c>
      <c r="H277" s="14" t="str">
        <f t="shared" si="188"/>
        <v>Fanatics In-Venue</v>
      </c>
      <c r="I277" s="14" t="str">
        <f t="shared" si="188"/>
        <v>Team/Venue 1</v>
      </c>
      <c r="J277" s="14" t="str">
        <f t="shared" si="188"/>
        <v>Team/Venue 2</v>
      </c>
      <c r="K277" s="14" t="str">
        <f t="shared" si="188"/>
        <v>Team/Venue 3</v>
      </c>
      <c r="L277" s="14" t="str">
        <f t="shared" si="188"/>
        <v>Team/Venue 4</v>
      </c>
      <c r="M277" s="14" t="str">
        <f t="shared" si="188"/>
        <v>Team/Venue 5</v>
      </c>
      <c r="N277" s="14" t="str">
        <f t="shared" si="188"/>
        <v>Team/Venue 6</v>
      </c>
      <c r="O277" s="14" t="str">
        <f t="shared" si="188"/>
        <v>CAN - CONTRACTUAL</v>
      </c>
      <c r="P277" s="15" t="str">
        <f t="shared" si="188"/>
        <v>CAN - ECA</v>
      </c>
      <c r="Q277" s="15" t="s">
        <v>25</v>
      </c>
      <c r="R277" s="15" t="s">
        <v>26</v>
      </c>
      <c r="S277" s="15" t="s">
        <v>27</v>
      </c>
      <c r="T277" s="15" t="s">
        <v>28</v>
      </c>
      <c r="U277" s="15" t="s">
        <v>29</v>
      </c>
      <c r="V277" s="15" t="s">
        <v>30</v>
      </c>
      <c r="W277" s="15" t="s">
        <v>31</v>
      </c>
      <c r="X277" s="16" t="s">
        <v>32</v>
      </c>
      <c r="Y277" s="16" t="s">
        <v>33</v>
      </c>
      <c r="Z277" s="16" t="s">
        <v>34</v>
      </c>
      <c r="AA277" s="16" t="s">
        <v>35</v>
      </c>
      <c r="AB277" s="17" t="s">
        <v>36</v>
      </c>
      <c r="AC277" s="18" t="s">
        <v>37</v>
      </c>
      <c r="AD277" s="19" t="s">
        <v>38</v>
      </c>
      <c r="AE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</row>
    <row r="278" spans="1:54" x14ac:dyDescent="0.25">
      <c r="A278" s="25" t="s">
        <v>290</v>
      </c>
      <c r="B278" s="26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8">
        <f t="shared" ref="AC278:AC287" si="189">SUM(C278:AB278)</f>
        <v>0</v>
      </c>
      <c r="AD278" s="29">
        <f t="shared" ref="AD278:AD287" si="190">B278-AC278</f>
        <v>0</v>
      </c>
    </row>
    <row r="279" spans="1:54" x14ac:dyDescent="0.25">
      <c r="A279" s="35" t="s">
        <v>43</v>
      </c>
      <c r="B279" s="31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8">
        <f t="shared" si="189"/>
        <v>0</v>
      </c>
      <c r="AD279" s="29">
        <f t="shared" si="190"/>
        <v>0</v>
      </c>
      <c r="AS279" s="2" t="str">
        <f>B277</f>
        <v xml:space="preserve">ASH HEATHER GREY - SAINTS	</v>
      </c>
      <c r="AT279" s="35" t="s">
        <v>70</v>
      </c>
      <c r="AU279" s="35" t="s">
        <v>56</v>
      </c>
      <c r="AV279" s="35" t="s">
        <v>58</v>
      </c>
      <c r="AW279" s="35" t="s">
        <v>60</v>
      </c>
      <c r="AX279" s="35" t="s">
        <v>62</v>
      </c>
      <c r="AY279" s="35" t="s">
        <v>64</v>
      </c>
      <c r="AZ279" s="35" t="s">
        <v>66</v>
      </c>
      <c r="BA279" s="35" t="s">
        <v>68</v>
      </c>
    </row>
    <row r="280" spans="1:54" x14ac:dyDescent="0.25">
      <c r="A280" s="25" t="s">
        <v>44</v>
      </c>
      <c r="B280" s="31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31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8">
        <f t="shared" si="189"/>
        <v>0</v>
      </c>
      <c r="AD280" s="29">
        <f t="shared" si="190"/>
        <v>0</v>
      </c>
      <c r="AE280" s="63" t="str">
        <f>AS279</f>
        <v xml:space="preserve">ASH HEATHER GREY - SAINTS	</v>
      </c>
      <c r="AS280" s="37" t="s">
        <v>52</v>
      </c>
      <c r="AT280" s="28">
        <f>AC280</f>
        <v>0</v>
      </c>
      <c r="AU280" s="28">
        <f>AC281</f>
        <v>1</v>
      </c>
      <c r="AV280" s="28">
        <f>AC282</f>
        <v>9</v>
      </c>
      <c r="AW280" s="28">
        <f>AC283</f>
        <v>26</v>
      </c>
      <c r="AX280" s="28">
        <f>AC284</f>
        <v>34</v>
      </c>
      <c r="AY280" s="28">
        <f>AC285</f>
        <v>23</v>
      </c>
      <c r="AZ280" s="28">
        <f>AC286</f>
        <v>14</v>
      </c>
      <c r="BA280" s="28">
        <f>AC287</f>
        <v>4</v>
      </c>
      <c r="BB280" s="39">
        <f>AC288</f>
        <v>111</v>
      </c>
    </row>
    <row r="281" spans="1:54" ht="15" x14ac:dyDescent="0.25">
      <c r="A281" s="25" t="s">
        <v>45</v>
      </c>
      <c r="B281" s="31">
        <v>1</v>
      </c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31">
        <v>1</v>
      </c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8">
        <f t="shared" si="189"/>
        <v>1</v>
      </c>
      <c r="AD281" s="29">
        <f t="shared" si="190"/>
        <v>0</v>
      </c>
      <c r="AE281"/>
    </row>
    <row r="282" spans="1:54" ht="15" x14ac:dyDescent="0.25">
      <c r="A282" s="25" t="s">
        <v>46</v>
      </c>
      <c r="B282" s="31">
        <v>9</v>
      </c>
      <c r="C282" s="27"/>
      <c r="D282" s="27"/>
      <c r="E282" s="27">
        <v>2</v>
      </c>
      <c r="F282" s="27"/>
      <c r="G282" s="27"/>
      <c r="H282" s="27">
        <v>3</v>
      </c>
      <c r="I282" s="27"/>
      <c r="J282" s="27"/>
      <c r="K282" s="27"/>
      <c r="L282" s="27"/>
      <c r="M282" s="27"/>
      <c r="N282" s="27"/>
      <c r="O282" s="27"/>
      <c r="P282" s="31">
        <v>4</v>
      </c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8">
        <f t="shared" si="189"/>
        <v>9</v>
      </c>
      <c r="AD282" s="29">
        <f t="shared" si="190"/>
        <v>0</v>
      </c>
      <c r="AE282"/>
    </row>
    <row r="283" spans="1:54" ht="15" x14ac:dyDescent="0.25">
      <c r="A283" s="25" t="s">
        <v>47</v>
      </c>
      <c r="B283" s="31">
        <v>26</v>
      </c>
      <c r="C283" s="27">
        <v>1</v>
      </c>
      <c r="D283" s="27">
        <v>1</v>
      </c>
      <c r="E283" s="27">
        <v>6</v>
      </c>
      <c r="F283" s="27"/>
      <c r="G283" s="27"/>
      <c r="H283" s="27">
        <v>7</v>
      </c>
      <c r="I283" s="27"/>
      <c r="J283" s="27"/>
      <c r="K283" s="27"/>
      <c r="L283" s="27"/>
      <c r="M283" s="27"/>
      <c r="N283" s="27"/>
      <c r="O283" s="27"/>
      <c r="P283" s="31">
        <v>11</v>
      </c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8">
        <f t="shared" si="189"/>
        <v>26</v>
      </c>
      <c r="AD283" s="29">
        <f t="shared" si="190"/>
        <v>0</v>
      </c>
      <c r="AE283"/>
    </row>
    <row r="284" spans="1:54" ht="15" x14ac:dyDescent="0.25">
      <c r="A284" s="25" t="s">
        <v>48</v>
      </c>
      <c r="B284" s="31">
        <v>34</v>
      </c>
      <c r="C284" s="27"/>
      <c r="D284" s="27">
        <v>1</v>
      </c>
      <c r="E284" s="27">
        <v>12</v>
      </c>
      <c r="F284" s="27"/>
      <c r="G284" s="27"/>
      <c r="H284" s="27">
        <v>10</v>
      </c>
      <c r="I284" s="27"/>
      <c r="J284" s="27"/>
      <c r="K284" s="27"/>
      <c r="L284" s="27"/>
      <c r="M284" s="27"/>
      <c r="N284" s="27"/>
      <c r="O284" s="27"/>
      <c r="P284" s="31">
        <v>11</v>
      </c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8">
        <f t="shared" si="189"/>
        <v>34</v>
      </c>
      <c r="AD284" s="29">
        <f t="shared" si="190"/>
        <v>0</v>
      </c>
      <c r="AE284"/>
    </row>
    <row r="285" spans="1:54" x14ac:dyDescent="0.25">
      <c r="A285" s="25" t="s">
        <v>49</v>
      </c>
      <c r="B285" s="31">
        <v>23</v>
      </c>
      <c r="C285" s="27"/>
      <c r="D285" s="27"/>
      <c r="E285" s="27">
        <v>8</v>
      </c>
      <c r="F285" s="27"/>
      <c r="G285" s="27"/>
      <c r="H285" s="27">
        <v>9</v>
      </c>
      <c r="I285" s="27"/>
      <c r="J285" s="27"/>
      <c r="K285" s="27"/>
      <c r="L285" s="27"/>
      <c r="M285" s="27"/>
      <c r="N285" s="27"/>
      <c r="O285" s="27"/>
      <c r="P285" s="31">
        <v>6</v>
      </c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8">
        <f t="shared" si="189"/>
        <v>23</v>
      </c>
      <c r="AD285" s="29">
        <f t="shared" si="190"/>
        <v>0</v>
      </c>
      <c r="AE285" s="37"/>
    </row>
    <row r="286" spans="1:54" x14ac:dyDescent="0.25">
      <c r="A286" s="25" t="s">
        <v>50</v>
      </c>
      <c r="B286" s="31">
        <v>14</v>
      </c>
      <c r="C286" s="27"/>
      <c r="D286" s="27"/>
      <c r="E286" s="27">
        <v>6</v>
      </c>
      <c r="F286" s="27"/>
      <c r="G286" s="27"/>
      <c r="H286" s="27">
        <v>5</v>
      </c>
      <c r="I286" s="27"/>
      <c r="J286" s="27"/>
      <c r="K286" s="27"/>
      <c r="L286" s="27"/>
      <c r="M286" s="27"/>
      <c r="N286" s="27"/>
      <c r="O286" s="27"/>
      <c r="P286" s="31">
        <v>3</v>
      </c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8">
        <f t="shared" si="189"/>
        <v>14</v>
      </c>
      <c r="AD286" s="29">
        <f t="shared" si="190"/>
        <v>0</v>
      </c>
      <c r="AE286" s="37"/>
    </row>
    <row r="287" spans="1:54" x14ac:dyDescent="0.25">
      <c r="A287" s="25" t="s">
        <v>51</v>
      </c>
      <c r="B287" s="31">
        <v>4</v>
      </c>
      <c r="C287" s="27"/>
      <c r="D287" s="27"/>
      <c r="E287" s="27">
        <v>2</v>
      </c>
      <c r="F287" s="27"/>
      <c r="G287" s="27"/>
      <c r="H287" s="27">
        <v>2</v>
      </c>
      <c r="I287" s="27"/>
      <c r="J287" s="27"/>
      <c r="K287" s="27"/>
      <c r="L287" s="27"/>
      <c r="M287" s="27"/>
      <c r="N287" s="27"/>
      <c r="O287" s="27"/>
      <c r="P287" s="31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8">
        <f t="shared" si="189"/>
        <v>4</v>
      </c>
      <c r="AD287" s="29">
        <f t="shared" si="190"/>
        <v>0</v>
      </c>
      <c r="AE287" s="37"/>
    </row>
    <row r="288" spans="1:54" x14ac:dyDescent="0.25">
      <c r="A288" s="35" t="s">
        <v>52</v>
      </c>
      <c r="B288" s="39">
        <f>SUM(B278:B287)</f>
        <v>111</v>
      </c>
      <c r="C288" s="39">
        <f t="shared" ref="C288:AB288" si="191">SUM(C278:C287)</f>
        <v>1</v>
      </c>
      <c r="D288" s="39">
        <f t="shared" si="191"/>
        <v>2</v>
      </c>
      <c r="E288" s="39">
        <f t="shared" si="191"/>
        <v>36</v>
      </c>
      <c r="F288" s="39">
        <f t="shared" si="191"/>
        <v>0</v>
      </c>
      <c r="G288" s="39">
        <f t="shared" si="191"/>
        <v>0</v>
      </c>
      <c r="H288" s="39">
        <f t="shared" si="191"/>
        <v>36</v>
      </c>
      <c r="I288" s="39">
        <f t="shared" si="191"/>
        <v>0</v>
      </c>
      <c r="J288" s="39">
        <f t="shared" si="191"/>
        <v>0</v>
      </c>
      <c r="K288" s="39">
        <f t="shared" si="191"/>
        <v>0</v>
      </c>
      <c r="L288" s="39">
        <f t="shared" si="191"/>
        <v>0</v>
      </c>
      <c r="M288" s="39">
        <f t="shared" si="191"/>
        <v>0</v>
      </c>
      <c r="N288" s="39">
        <f t="shared" si="191"/>
        <v>0</v>
      </c>
      <c r="O288" s="39">
        <f t="shared" si="191"/>
        <v>0</v>
      </c>
      <c r="P288" s="39">
        <f t="shared" si="191"/>
        <v>36</v>
      </c>
      <c r="Q288" s="39">
        <f t="shared" si="191"/>
        <v>0</v>
      </c>
      <c r="R288" s="39">
        <f t="shared" si="191"/>
        <v>0</v>
      </c>
      <c r="S288" s="39">
        <f t="shared" si="191"/>
        <v>0</v>
      </c>
      <c r="T288" s="39">
        <f t="shared" si="191"/>
        <v>0</v>
      </c>
      <c r="U288" s="39">
        <f t="shared" si="191"/>
        <v>0</v>
      </c>
      <c r="V288" s="39">
        <f t="shared" si="191"/>
        <v>0</v>
      </c>
      <c r="W288" s="39">
        <f t="shared" si="191"/>
        <v>0</v>
      </c>
      <c r="X288" s="39">
        <f t="shared" si="191"/>
        <v>0</v>
      </c>
      <c r="Y288" s="39">
        <f t="shared" si="191"/>
        <v>0</v>
      </c>
      <c r="Z288" s="39">
        <f t="shared" si="191"/>
        <v>0</v>
      </c>
      <c r="AA288" s="39">
        <f t="shared" si="191"/>
        <v>0</v>
      </c>
      <c r="AB288" s="39">
        <f t="shared" si="191"/>
        <v>0</v>
      </c>
      <c r="AC288" s="39">
        <f>SUM(AC278:AC287)</f>
        <v>111</v>
      </c>
      <c r="AD288" s="31">
        <f>SUM(AD278:AD287)</f>
        <v>0</v>
      </c>
      <c r="AE288" s="37"/>
    </row>
    <row r="291" spans="1:54" ht="33.75" x14ac:dyDescent="0.25">
      <c r="A291" s="12" t="str">
        <f>$B$4</f>
        <v>NFL SS T-SHIRT</v>
      </c>
      <c r="B291" s="13" t="s">
        <v>223</v>
      </c>
      <c r="C291" s="14" t="str">
        <f t="shared" ref="C291:D291" si="192">C$11</f>
        <v>CAN - TOP</v>
      </c>
      <c r="D291" s="14" t="str">
        <f t="shared" si="192"/>
        <v>CAN - MRK</v>
      </c>
      <c r="E291" s="14" t="str">
        <f>E$11</f>
        <v>CAN - Fanatics US</v>
      </c>
      <c r="F291" s="14" t="str">
        <f t="shared" ref="F291:P291" si="193">F$11</f>
        <v>CAN - Fanatics CAN</v>
      </c>
      <c r="G291" s="14" t="str">
        <f t="shared" si="193"/>
        <v>CAN - Fanatics INT</v>
      </c>
      <c r="H291" s="14" t="str">
        <f t="shared" si="193"/>
        <v>Fanatics In-Venue</v>
      </c>
      <c r="I291" s="14" t="str">
        <f t="shared" si="193"/>
        <v>Team/Venue 1</v>
      </c>
      <c r="J291" s="14" t="str">
        <f t="shared" si="193"/>
        <v>Team/Venue 2</v>
      </c>
      <c r="K291" s="14" t="str">
        <f t="shared" si="193"/>
        <v>Team/Venue 3</v>
      </c>
      <c r="L291" s="14" t="str">
        <f t="shared" si="193"/>
        <v>Team/Venue 4</v>
      </c>
      <c r="M291" s="14" t="str">
        <f t="shared" si="193"/>
        <v>Team/Venue 5</v>
      </c>
      <c r="N291" s="14" t="str">
        <f t="shared" si="193"/>
        <v>Team/Venue 6</v>
      </c>
      <c r="O291" s="14" t="str">
        <f t="shared" si="193"/>
        <v>CAN - CONTRACTUAL</v>
      </c>
      <c r="P291" s="15" t="str">
        <f t="shared" si="193"/>
        <v>CAN - ECA</v>
      </c>
      <c r="Q291" s="15" t="s">
        <v>25</v>
      </c>
      <c r="R291" s="15" t="s">
        <v>26</v>
      </c>
      <c r="S291" s="15" t="s">
        <v>27</v>
      </c>
      <c r="T291" s="15" t="s">
        <v>28</v>
      </c>
      <c r="U291" s="15" t="s">
        <v>29</v>
      </c>
      <c r="V291" s="15" t="s">
        <v>30</v>
      </c>
      <c r="W291" s="15" t="s">
        <v>31</v>
      </c>
      <c r="X291" s="16" t="s">
        <v>32</v>
      </c>
      <c r="Y291" s="16" t="s">
        <v>33</v>
      </c>
      <c r="Z291" s="16" t="s">
        <v>34</v>
      </c>
      <c r="AA291" s="16" t="s">
        <v>35</v>
      </c>
      <c r="AB291" s="17" t="s">
        <v>36</v>
      </c>
      <c r="AC291" s="18" t="s">
        <v>37</v>
      </c>
      <c r="AD291" s="19" t="s">
        <v>38</v>
      </c>
      <c r="AE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</row>
    <row r="292" spans="1:54" x14ac:dyDescent="0.25">
      <c r="A292" s="25" t="s">
        <v>291</v>
      </c>
      <c r="B292" s="26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8">
        <f t="shared" ref="AC292:AC301" si="194">SUM(C292:AB292)</f>
        <v>0</v>
      </c>
      <c r="AD292" s="29">
        <f t="shared" ref="AD292:AD301" si="195">B292-AC292</f>
        <v>0</v>
      </c>
    </row>
    <row r="293" spans="1:54" x14ac:dyDescent="0.25">
      <c r="A293" s="35" t="s">
        <v>43</v>
      </c>
      <c r="B293" s="31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8">
        <f t="shared" si="194"/>
        <v>0</v>
      </c>
      <c r="AD293" s="29">
        <f t="shared" si="195"/>
        <v>0</v>
      </c>
      <c r="AS293" s="2" t="str">
        <f>B291</f>
        <v xml:space="preserve">ASH HEATHER GREY - BUCCANEERS	</v>
      </c>
      <c r="AT293" s="35" t="s">
        <v>70</v>
      </c>
      <c r="AU293" s="35" t="s">
        <v>56</v>
      </c>
      <c r="AV293" s="35" t="s">
        <v>58</v>
      </c>
      <c r="AW293" s="35" t="s">
        <v>60</v>
      </c>
      <c r="AX293" s="35" t="s">
        <v>62</v>
      </c>
      <c r="AY293" s="35" t="s">
        <v>64</v>
      </c>
      <c r="AZ293" s="35" t="s">
        <v>66</v>
      </c>
      <c r="BA293" s="35" t="s">
        <v>68</v>
      </c>
    </row>
    <row r="294" spans="1:54" x14ac:dyDescent="0.25">
      <c r="A294" s="25" t="s">
        <v>44</v>
      </c>
      <c r="B294" s="31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31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8">
        <f t="shared" si="194"/>
        <v>0</v>
      </c>
      <c r="AD294" s="29">
        <f t="shared" si="195"/>
        <v>0</v>
      </c>
      <c r="AE294" s="63" t="str">
        <f>AS293</f>
        <v xml:space="preserve">ASH HEATHER GREY - BUCCANEERS	</v>
      </c>
      <c r="AS294" s="37" t="s">
        <v>52</v>
      </c>
      <c r="AT294" s="28">
        <f>AC294</f>
        <v>0</v>
      </c>
      <c r="AU294" s="28">
        <f>AC295</f>
        <v>1</v>
      </c>
      <c r="AV294" s="28">
        <f>AC296</f>
        <v>10</v>
      </c>
      <c r="AW294" s="28">
        <f>AC297</f>
        <v>30</v>
      </c>
      <c r="AX294" s="28">
        <f>AC298</f>
        <v>43</v>
      </c>
      <c r="AY294" s="28">
        <f>AC299</f>
        <v>28</v>
      </c>
      <c r="AZ294" s="28">
        <f>AC300</f>
        <v>19</v>
      </c>
      <c r="BA294" s="28">
        <f>AC301</f>
        <v>5</v>
      </c>
      <c r="BB294" s="39">
        <f>AC302</f>
        <v>136</v>
      </c>
    </row>
    <row r="295" spans="1:54" ht="15" x14ac:dyDescent="0.25">
      <c r="A295" s="25" t="s">
        <v>45</v>
      </c>
      <c r="B295" s="31">
        <v>1</v>
      </c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31">
        <v>1</v>
      </c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8">
        <f t="shared" si="194"/>
        <v>1</v>
      </c>
      <c r="AD295" s="29">
        <f t="shared" si="195"/>
        <v>0</v>
      </c>
      <c r="AE295"/>
    </row>
    <row r="296" spans="1:54" ht="15" x14ac:dyDescent="0.25">
      <c r="A296" s="25" t="s">
        <v>46</v>
      </c>
      <c r="B296" s="31">
        <v>10</v>
      </c>
      <c r="C296" s="27"/>
      <c r="D296" s="27"/>
      <c r="E296" s="27">
        <v>4</v>
      </c>
      <c r="F296" s="27"/>
      <c r="G296" s="27"/>
      <c r="H296" s="27"/>
      <c r="I296" s="27"/>
      <c r="J296" s="27"/>
      <c r="K296" s="27"/>
      <c r="L296" s="27"/>
      <c r="M296" s="27"/>
      <c r="N296" s="27"/>
      <c r="O296" s="27">
        <v>1</v>
      </c>
      <c r="P296" s="31">
        <v>5</v>
      </c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8">
        <f t="shared" si="194"/>
        <v>10</v>
      </c>
      <c r="AD296" s="29">
        <f t="shared" si="195"/>
        <v>0</v>
      </c>
      <c r="AE296"/>
    </row>
    <row r="297" spans="1:54" ht="15" x14ac:dyDescent="0.25">
      <c r="A297" s="25" t="s">
        <v>47</v>
      </c>
      <c r="B297" s="31">
        <v>30</v>
      </c>
      <c r="C297" s="27">
        <v>1</v>
      </c>
      <c r="D297" s="27">
        <v>1</v>
      </c>
      <c r="E297" s="27">
        <v>12</v>
      </c>
      <c r="F297" s="27"/>
      <c r="G297" s="27"/>
      <c r="H297" s="27"/>
      <c r="I297" s="27"/>
      <c r="J297" s="27"/>
      <c r="K297" s="27"/>
      <c r="L297" s="27"/>
      <c r="M297" s="27"/>
      <c r="N297" s="27"/>
      <c r="O297" s="27">
        <v>1</v>
      </c>
      <c r="P297" s="31">
        <v>15</v>
      </c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8">
        <f t="shared" si="194"/>
        <v>30</v>
      </c>
      <c r="AD297" s="29">
        <f t="shared" si="195"/>
        <v>0</v>
      </c>
      <c r="AE297"/>
    </row>
    <row r="298" spans="1:54" ht="15" x14ac:dyDescent="0.25">
      <c r="A298" s="25" t="s">
        <v>48</v>
      </c>
      <c r="B298" s="31">
        <v>43</v>
      </c>
      <c r="C298" s="27"/>
      <c r="D298" s="27">
        <v>1</v>
      </c>
      <c r="E298" s="27">
        <v>24</v>
      </c>
      <c r="F298" s="27"/>
      <c r="G298" s="27"/>
      <c r="H298" s="27"/>
      <c r="I298" s="27"/>
      <c r="J298" s="27"/>
      <c r="K298" s="27"/>
      <c r="L298" s="27"/>
      <c r="M298" s="27"/>
      <c r="N298" s="27"/>
      <c r="O298" s="27">
        <v>1</v>
      </c>
      <c r="P298" s="31">
        <v>17</v>
      </c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8">
        <f t="shared" si="194"/>
        <v>43</v>
      </c>
      <c r="AD298" s="29">
        <f t="shared" si="195"/>
        <v>0</v>
      </c>
      <c r="AE298"/>
    </row>
    <row r="299" spans="1:54" x14ac:dyDescent="0.25">
      <c r="A299" s="25" t="s">
        <v>49</v>
      </c>
      <c r="B299" s="31">
        <v>28</v>
      </c>
      <c r="C299" s="27"/>
      <c r="D299" s="27"/>
      <c r="E299" s="27">
        <v>16</v>
      </c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31">
        <v>12</v>
      </c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8">
        <f t="shared" si="194"/>
        <v>28</v>
      </c>
      <c r="AD299" s="29">
        <f t="shared" si="195"/>
        <v>0</v>
      </c>
      <c r="AE299" s="37"/>
    </row>
    <row r="300" spans="1:54" x14ac:dyDescent="0.25">
      <c r="A300" s="25" t="s">
        <v>50</v>
      </c>
      <c r="B300" s="31">
        <v>19</v>
      </c>
      <c r="C300" s="27"/>
      <c r="D300" s="27"/>
      <c r="E300" s="27">
        <v>12</v>
      </c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31">
        <v>7</v>
      </c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8">
        <f t="shared" si="194"/>
        <v>19</v>
      </c>
      <c r="AD300" s="29">
        <f t="shared" si="195"/>
        <v>0</v>
      </c>
      <c r="AE300" s="37"/>
    </row>
    <row r="301" spans="1:54" x14ac:dyDescent="0.25">
      <c r="A301" s="25" t="s">
        <v>51</v>
      </c>
      <c r="B301" s="31">
        <v>5</v>
      </c>
      <c r="C301" s="27"/>
      <c r="D301" s="27"/>
      <c r="E301" s="27">
        <v>4</v>
      </c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31">
        <v>1</v>
      </c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8">
        <f t="shared" si="194"/>
        <v>5</v>
      </c>
      <c r="AD301" s="29">
        <f t="shared" si="195"/>
        <v>0</v>
      </c>
      <c r="AE301" s="37"/>
    </row>
    <row r="302" spans="1:54" x14ac:dyDescent="0.25">
      <c r="A302" s="35" t="s">
        <v>52</v>
      </c>
      <c r="B302" s="39">
        <f>SUM(B292:B301)</f>
        <v>136</v>
      </c>
      <c r="C302" s="39">
        <f t="shared" ref="C302:AB302" si="196">SUM(C292:C301)</f>
        <v>1</v>
      </c>
      <c r="D302" s="39">
        <f t="shared" si="196"/>
        <v>2</v>
      </c>
      <c r="E302" s="39">
        <f t="shared" si="196"/>
        <v>72</v>
      </c>
      <c r="F302" s="39">
        <f t="shared" si="196"/>
        <v>0</v>
      </c>
      <c r="G302" s="39">
        <f t="shared" si="196"/>
        <v>0</v>
      </c>
      <c r="H302" s="39">
        <f t="shared" si="196"/>
        <v>0</v>
      </c>
      <c r="I302" s="39">
        <f t="shared" si="196"/>
        <v>0</v>
      </c>
      <c r="J302" s="39">
        <f t="shared" si="196"/>
        <v>0</v>
      </c>
      <c r="K302" s="39">
        <f t="shared" si="196"/>
        <v>0</v>
      </c>
      <c r="L302" s="39">
        <f t="shared" si="196"/>
        <v>0</v>
      </c>
      <c r="M302" s="39">
        <f t="shared" si="196"/>
        <v>0</v>
      </c>
      <c r="N302" s="39">
        <f t="shared" si="196"/>
        <v>0</v>
      </c>
      <c r="O302" s="39">
        <f t="shared" si="196"/>
        <v>3</v>
      </c>
      <c r="P302" s="39">
        <f t="shared" si="196"/>
        <v>58</v>
      </c>
      <c r="Q302" s="39">
        <f t="shared" si="196"/>
        <v>0</v>
      </c>
      <c r="R302" s="39">
        <f t="shared" si="196"/>
        <v>0</v>
      </c>
      <c r="S302" s="39">
        <f t="shared" si="196"/>
        <v>0</v>
      </c>
      <c r="T302" s="39">
        <f t="shared" si="196"/>
        <v>0</v>
      </c>
      <c r="U302" s="39">
        <f t="shared" si="196"/>
        <v>0</v>
      </c>
      <c r="V302" s="39">
        <f t="shared" si="196"/>
        <v>0</v>
      </c>
      <c r="W302" s="39">
        <f t="shared" si="196"/>
        <v>0</v>
      </c>
      <c r="X302" s="39">
        <f t="shared" si="196"/>
        <v>0</v>
      </c>
      <c r="Y302" s="39">
        <f t="shared" si="196"/>
        <v>0</v>
      </c>
      <c r="Z302" s="39">
        <f t="shared" si="196"/>
        <v>0</v>
      </c>
      <c r="AA302" s="39">
        <f t="shared" si="196"/>
        <v>0</v>
      </c>
      <c r="AB302" s="39">
        <f t="shared" si="196"/>
        <v>0</v>
      </c>
      <c r="AC302" s="39">
        <f>SUM(AC292:AC301)</f>
        <v>136</v>
      </c>
      <c r="AD302" s="31">
        <f>SUM(AD292:AD301)</f>
        <v>0</v>
      </c>
      <c r="AE302" s="37"/>
    </row>
    <row r="305" spans="1:54" ht="33.75" x14ac:dyDescent="0.25">
      <c r="A305" s="12" t="str">
        <f>$B$4</f>
        <v>NFL SS T-SHIRT</v>
      </c>
      <c r="B305" s="13" t="s">
        <v>225</v>
      </c>
      <c r="C305" s="14" t="str">
        <f t="shared" ref="C305:D305" si="197">C$11</f>
        <v>CAN - TOP</v>
      </c>
      <c r="D305" s="14" t="str">
        <f t="shared" si="197"/>
        <v>CAN - MRK</v>
      </c>
      <c r="E305" s="14" t="str">
        <f>E$11</f>
        <v>CAN - Fanatics US</v>
      </c>
      <c r="F305" s="14" t="str">
        <f t="shared" ref="F305:P305" si="198">F$11</f>
        <v>CAN - Fanatics CAN</v>
      </c>
      <c r="G305" s="14" t="str">
        <f t="shared" si="198"/>
        <v>CAN - Fanatics INT</v>
      </c>
      <c r="H305" s="14" t="str">
        <f t="shared" si="198"/>
        <v>Fanatics In-Venue</v>
      </c>
      <c r="I305" s="14" t="str">
        <f t="shared" si="198"/>
        <v>Team/Venue 1</v>
      </c>
      <c r="J305" s="14" t="str">
        <f t="shared" si="198"/>
        <v>Team/Venue 2</v>
      </c>
      <c r="K305" s="14" t="str">
        <f t="shared" si="198"/>
        <v>Team/Venue 3</v>
      </c>
      <c r="L305" s="14" t="str">
        <f t="shared" si="198"/>
        <v>Team/Venue 4</v>
      </c>
      <c r="M305" s="14" t="str">
        <f t="shared" si="198"/>
        <v>Team/Venue 5</v>
      </c>
      <c r="N305" s="14" t="str">
        <f t="shared" si="198"/>
        <v>Team/Venue 6</v>
      </c>
      <c r="O305" s="14" t="str">
        <f t="shared" si="198"/>
        <v>CAN - CONTRACTUAL</v>
      </c>
      <c r="P305" s="15" t="str">
        <f t="shared" si="198"/>
        <v>CAN - ECA</v>
      </c>
      <c r="Q305" s="15" t="s">
        <v>25</v>
      </c>
      <c r="R305" s="15" t="s">
        <v>26</v>
      </c>
      <c r="S305" s="15" t="s">
        <v>27</v>
      </c>
      <c r="T305" s="15" t="s">
        <v>28</v>
      </c>
      <c r="U305" s="15" t="s">
        <v>29</v>
      </c>
      <c r="V305" s="15" t="s">
        <v>30</v>
      </c>
      <c r="W305" s="15" t="s">
        <v>31</v>
      </c>
      <c r="X305" s="16" t="s">
        <v>32</v>
      </c>
      <c r="Y305" s="16" t="s">
        <v>33</v>
      </c>
      <c r="Z305" s="16" t="s">
        <v>34</v>
      </c>
      <c r="AA305" s="16" t="s">
        <v>35</v>
      </c>
      <c r="AB305" s="17" t="s">
        <v>36</v>
      </c>
      <c r="AC305" s="18" t="s">
        <v>37</v>
      </c>
      <c r="AD305" s="19" t="s">
        <v>38</v>
      </c>
      <c r="AE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</row>
    <row r="306" spans="1:54" x14ac:dyDescent="0.25">
      <c r="A306" s="25" t="s">
        <v>292</v>
      </c>
      <c r="B306" s="26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8">
        <f t="shared" ref="AC306:AC315" si="199">SUM(C306:AB306)</f>
        <v>0</v>
      </c>
      <c r="AD306" s="29">
        <f t="shared" ref="AD306:AD315" si="200">B306-AC306</f>
        <v>0</v>
      </c>
    </row>
    <row r="307" spans="1:54" x14ac:dyDescent="0.25">
      <c r="A307" s="35" t="s">
        <v>43</v>
      </c>
      <c r="B307" s="31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8">
        <f t="shared" si="199"/>
        <v>0</v>
      </c>
      <c r="AD307" s="29">
        <f t="shared" si="200"/>
        <v>0</v>
      </c>
      <c r="AS307" s="2" t="str">
        <f>B305</f>
        <v xml:space="preserve">ASH HEATHER GREY - JETS	</v>
      </c>
      <c r="AT307" s="35" t="s">
        <v>70</v>
      </c>
      <c r="AU307" s="35" t="s">
        <v>56</v>
      </c>
      <c r="AV307" s="35" t="s">
        <v>58</v>
      </c>
      <c r="AW307" s="35" t="s">
        <v>60</v>
      </c>
      <c r="AX307" s="35" t="s">
        <v>62</v>
      </c>
      <c r="AY307" s="35" t="s">
        <v>64</v>
      </c>
      <c r="AZ307" s="35" t="s">
        <v>66</v>
      </c>
      <c r="BA307" s="35" t="s">
        <v>68</v>
      </c>
    </row>
    <row r="308" spans="1:54" x14ac:dyDescent="0.25">
      <c r="A308" s="25" t="s">
        <v>44</v>
      </c>
      <c r="B308" s="31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31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8">
        <f t="shared" si="199"/>
        <v>0</v>
      </c>
      <c r="AD308" s="29">
        <f t="shared" si="200"/>
        <v>0</v>
      </c>
      <c r="AE308" s="63" t="str">
        <f>AS307</f>
        <v xml:space="preserve">ASH HEATHER GREY - JETS	</v>
      </c>
      <c r="AS308" s="37" t="s">
        <v>52</v>
      </c>
      <c r="AT308" s="28">
        <f>AC308</f>
        <v>0</v>
      </c>
      <c r="AU308" s="28">
        <f>AC309</f>
        <v>1</v>
      </c>
      <c r="AV308" s="28">
        <f>AC310</f>
        <v>8</v>
      </c>
      <c r="AW308" s="28">
        <f>AC311</f>
        <v>25</v>
      </c>
      <c r="AX308" s="28">
        <f>AC312</f>
        <v>36</v>
      </c>
      <c r="AY308" s="28">
        <f>AC313</f>
        <v>22</v>
      </c>
      <c r="AZ308" s="28">
        <f>AC314</f>
        <v>15</v>
      </c>
      <c r="BA308" s="28">
        <f>AC315</f>
        <v>4</v>
      </c>
      <c r="BB308" s="39">
        <f>AC316</f>
        <v>111</v>
      </c>
    </row>
    <row r="309" spans="1:54" ht="15" x14ac:dyDescent="0.25">
      <c r="A309" s="25" t="s">
        <v>45</v>
      </c>
      <c r="B309" s="31">
        <v>1</v>
      </c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31">
        <v>1</v>
      </c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8">
        <f t="shared" si="199"/>
        <v>1</v>
      </c>
      <c r="AD309" s="29">
        <f t="shared" si="200"/>
        <v>0</v>
      </c>
      <c r="AE309"/>
    </row>
    <row r="310" spans="1:54" ht="15" x14ac:dyDescent="0.25">
      <c r="A310" s="25" t="s">
        <v>46</v>
      </c>
      <c r="B310" s="31">
        <v>8</v>
      </c>
      <c r="C310" s="27"/>
      <c r="D310" s="27"/>
      <c r="E310" s="27">
        <v>4</v>
      </c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31">
        <v>4</v>
      </c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8">
        <f t="shared" si="199"/>
        <v>8</v>
      </c>
      <c r="AD310" s="29">
        <f t="shared" si="200"/>
        <v>0</v>
      </c>
      <c r="AE310"/>
    </row>
    <row r="311" spans="1:54" x14ac:dyDescent="0.25">
      <c r="A311" s="25" t="s">
        <v>47</v>
      </c>
      <c r="B311" s="31">
        <v>25</v>
      </c>
      <c r="C311" s="27">
        <v>1</v>
      </c>
      <c r="D311" s="27">
        <v>1</v>
      </c>
      <c r="E311" s="27">
        <v>12</v>
      </c>
      <c r="F311" s="27"/>
      <c r="G311" s="27"/>
      <c r="H311" s="27"/>
      <c r="I311" s="27"/>
      <c r="J311" s="27"/>
      <c r="K311" s="27"/>
      <c r="L311" s="27"/>
      <c r="M311" s="27"/>
      <c r="N311" s="27"/>
      <c r="O311" s="27">
        <v>1</v>
      </c>
      <c r="P311" s="31">
        <v>10</v>
      </c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8">
        <f t="shared" si="199"/>
        <v>25</v>
      </c>
      <c r="AD311" s="29">
        <f t="shared" si="200"/>
        <v>0</v>
      </c>
    </row>
    <row r="312" spans="1:54" x14ac:dyDescent="0.25">
      <c r="A312" s="25" t="s">
        <v>48</v>
      </c>
      <c r="B312" s="31">
        <v>36</v>
      </c>
      <c r="C312" s="27"/>
      <c r="D312" s="27">
        <v>1</v>
      </c>
      <c r="E312" s="27">
        <v>24</v>
      </c>
      <c r="F312" s="27"/>
      <c r="G312" s="27"/>
      <c r="H312" s="27"/>
      <c r="I312" s="27"/>
      <c r="J312" s="27"/>
      <c r="K312" s="27"/>
      <c r="L312" s="27"/>
      <c r="M312" s="27"/>
      <c r="N312" s="27"/>
      <c r="O312" s="27">
        <v>2</v>
      </c>
      <c r="P312" s="31">
        <v>9</v>
      </c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8">
        <f t="shared" si="199"/>
        <v>36</v>
      </c>
      <c r="AD312" s="29">
        <f t="shared" si="200"/>
        <v>0</v>
      </c>
    </row>
    <row r="313" spans="1:54" x14ac:dyDescent="0.25">
      <c r="A313" s="25" t="s">
        <v>49</v>
      </c>
      <c r="B313" s="31">
        <v>22</v>
      </c>
      <c r="C313" s="27"/>
      <c r="D313" s="27"/>
      <c r="E313" s="27">
        <v>16</v>
      </c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31">
        <v>6</v>
      </c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8">
        <f t="shared" si="199"/>
        <v>22</v>
      </c>
      <c r="AD313" s="29">
        <f t="shared" si="200"/>
        <v>0</v>
      </c>
    </row>
    <row r="314" spans="1:54" x14ac:dyDescent="0.25">
      <c r="A314" s="25" t="s">
        <v>50</v>
      </c>
      <c r="B314" s="31">
        <v>15</v>
      </c>
      <c r="C314" s="27"/>
      <c r="D314" s="27"/>
      <c r="E314" s="27">
        <v>12</v>
      </c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31">
        <v>3</v>
      </c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8">
        <f t="shared" si="199"/>
        <v>15</v>
      </c>
      <c r="AD314" s="29">
        <f t="shared" si="200"/>
        <v>0</v>
      </c>
    </row>
    <row r="315" spans="1:54" x14ac:dyDescent="0.25">
      <c r="A315" s="25" t="s">
        <v>51</v>
      </c>
      <c r="B315" s="31">
        <v>4</v>
      </c>
      <c r="C315" s="27"/>
      <c r="D315" s="27"/>
      <c r="E315" s="27">
        <v>4</v>
      </c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31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8">
        <f t="shared" si="199"/>
        <v>4</v>
      </c>
      <c r="AD315" s="29">
        <f t="shared" si="200"/>
        <v>0</v>
      </c>
    </row>
    <row r="316" spans="1:54" x14ac:dyDescent="0.25">
      <c r="A316" s="35" t="s">
        <v>52</v>
      </c>
      <c r="B316" s="39">
        <f>SUM(B306:B315)</f>
        <v>111</v>
      </c>
      <c r="C316" s="39">
        <f t="shared" ref="C316:AB316" si="201">SUM(C306:C315)</f>
        <v>1</v>
      </c>
      <c r="D316" s="39">
        <f t="shared" si="201"/>
        <v>2</v>
      </c>
      <c r="E316" s="39">
        <f t="shared" si="201"/>
        <v>72</v>
      </c>
      <c r="F316" s="39">
        <f t="shared" si="201"/>
        <v>0</v>
      </c>
      <c r="G316" s="39">
        <f t="shared" si="201"/>
        <v>0</v>
      </c>
      <c r="H316" s="39">
        <f t="shared" si="201"/>
        <v>0</v>
      </c>
      <c r="I316" s="39">
        <f t="shared" si="201"/>
        <v>0</v>
      </c>
      <c r="J316" s="39">
        <f t="shared" si="201"/>
        <v>0</v>
      </c>
      <c r="K316" s="39">
        <f t="shared" si="201"/>
        <v>0</v>
      </c>
      <c r="L316" s="39">
        <f t="shared" si="201"/>
        <v>0</v>
      </c>
      <c r="M316" s="39">
        <f t="shared" si="201"/>
        <v>0</v>
      </c>
      <c r="N316" s="39">
        <f t="shared" si="201"/>
        <v>0</v>
      </c>
      <c r="O316" s="39">
        <f t="shared" si="201"/>
        <v>3</v>
      </c>
      <c r="P316" s="39">
        <f t="shared" si="201"/>
        <v>33</v>
      </c>
      <c r="Q316" s="39">
        <f t="shared" si="201"/>
        <v>0</v>
      </c>
      <c r="R316" s="39">
        <f t="shared" si="201"/>
        <v>0</v>
      </c>
      <c r="S316" s="39">
        <f t="shared" si="201"/>
        <v>0</v>
      </c>
      <c r="T316" s="39">
        <f t="shared" si="201"/>
        <v>0</v>
      </c>
      <c r="U316" s="39">
        <f t="shared" si="201"/>
        <v>0</v>
      </c>
      <c r="V316" s="39">
        <f t="shared" si="201"/>
        <v>0</v>
      </c>
      <c r="W316" s="39">
        <f t="shared" si="201"/>
        <v>0</v>
      </c>
      <c r="X316" s="39">
        <f t="shared" si="201"/>
        <v>0</v>
      </c>
      <c r="Y316" s="39">
        <f t="shared" si="201"/>
        <v>0</v>
      </c>
      <c r="Z316" s="39">
        <f t="shared" si="201"/>
        <v>0</v>
      </c>
      <c r="AA316" s="39">
        <f t="shared" si="201"/>
        <v>0</v>
      </c>
      <c r="AB316" s="39">
        <f t="shared" si="201"/>
        <v>0</v>
      </c>
      <c r="AC316" s="39">
        <f>SUM(AC306:AC315)</f>
        <v>111</v>
      </c>
      <c r="AD316" s="31">
        <f>SUM(AD306:AD315)</f>
        <v>0</v>
      </c>
    </row>
    <row r="319" spans="1:54" s="4" customFormat="1" ht="33.75" x14ac:dyDescent="0.25">
      <c r="A319" s="12" t="str">
        <f>$B$4</f>
        <v>NFL SS T-SHIRT</v>
      </c>
      <c r="B319" s="13" t="s">
        <v>71</v>
      </c>
      <c r="C319" s="14" t="str">
        <f t="shared" ref="C319:D319" si="202">C$11</f>
        <v>CAN - TOP</v>
      </c>
      <c r="D319" s="14" t="str">
        <f t="shared" si="202"/>
        <v>CAN - MRK</v>
      </c>
      <c r="E319" s="14" t="str">
        <f>E$11</f>
        <v>CAN - Fanatics US</v>
      </c>
      <c r="F319" s="14" t="str">
        <f t="shared" ref="F319:P319" si="203">F$11</f>
        <v>CAN - Fanatics CAN</v>
      </c>
      <c r="G319" s="14" t="str">
        <f t="shared" si="203"/>
        <v>CAN - Fanatics INT</v>
      </c>
      <c r="H319" s="14" t="str">
        <f t="shared" si="203"/>
        <v>Fanatics In-Venue</v>
      </c>
      <c r="I319" s="14" t="str">
        <f t="shared" si="203"/>
        <v>Team/Venue 1</v>
      </c>
      <c r="J319" s="14" t="str">
        <f t="shared" si="203"/>
        <v>Team/Venue 2</v>
      </c>
      <c r="K319" s="14" t="str">
        <f t="shared" si="203"/>
        <v>Team/Venue 3</v>
      </c>
      <c r="L319" s="14" t="str">
        <f t="shared" si="203"/>
        <v>Team/Venue 4</v>
      </c>
      <c r="M319" s="14" t="str">
        <f t="shared" si="203"/>
        <v>Team/Venue 5</v>
      </c>
      <c r="N319" s="14" t="str">
        <f t="shared" si="203"/>
        <v>Team/Venue 6</v>
      </c>
      <c r="O319" s="14" t="str">
        <f t="shared" si="203"/>
        <v>CAN - CONTRACTUAL</v>
      </c>
      <c r="P319" s="15" t="str">
        <f t="shared" si="203"/>
        <v>CAN - ECA</v>
      </c>
      <c r="Q319" s="15" t="s">
        <v>25</v>
      </c>
      <c r="R319" s="15" t="s">
        <v>26</v>
      </c>
      <c r="S319" s="15" t="s">
        <v>27</v>
      </c>
      <c r="T319" s="15" t="s">
        <v>28</v>
      </c>
      <c r="U319" s="15" t="s">
        <v>29</v>
      </c>
      <c r="V319" s="15" t="s">
        <v>30</v>
      </c>
      <c r="W319" s="15" t="s">
        <v>31</v>
      </c>
      <c r="X319" s="16" t="s">
        <v>32</v>
      </c>
      <c r="Y319" s="16" t="s">
        <v>33</v>
      </c>
      <c r="Z319" s="16" t="s">
        <v>34</v>
      </c>
      <c r="AA319" s="16" t="s">
        <v>35</v>
      </c>
      <c r="AB319" s="17" t="s">
        <v>36</v>
      </c>
      <c r="AC319" s="18" t="s">
        <v>37</v>
      </c>
      <c r="AD319" s="19" t="s">
        <v>38</v>
      </c>
      <c r="AF319" s="20" t="str">
        <f t="shared" ref="AF319:AF329" si="204">A319</f>
        <v>NFL SS T-SHIRT</v>
      </c>
      <c r="AG319" s="13" t="str">
        <f t="shared" ref="AG319:AG329" si="205">B319</f>
        <v>OVERALL TOTAL</v>
      </c>
      <c r="AH319" s="21" t="s">
        <v>20</v>
      </c>
      <c r="AI319" s="21" t="s">
        <v>21</v>
      </c>
      <c r="AJ319" s="21" t="s">
        <v>22</v>
      </c>
      <c r="AK319" s="21" t="s">
        <v>39</v>
      </c>
      <c r="AL319" s="14" t="s">
        <v>72</v>
      </c>
      <c r="AM319" s="22" t="s">
        <v>40</v>
      </c>
      <c r="AN319" s="23" t="s">
        <v>41</v>
      </c>
      <c r="AO319" s="24" t="s">
        <v>42</v>
      </c>
      <c r="AP319" s="18" t="s">
        <v>37</v>
      </c>
      <c r="AQ319" s="19" t="s">
        <v>38</v>
      </c>
    </row>
    <row r="320" spans="1:54" x14ac:dyDescent="0.25">
      <c r="A320" s="25" t="s">
        <v>78</v>
      </c>
      <c r="B320" s="45">
        <f>(B12+B26+B40+B54+B68+B82+B96+B110+B124+B138+B152+B166+B180+B194+B208+B222+B236+B250+B264+B278+B292+B306)</f>
        <v>0</v>
      </c>
      <c r="C320" s="45">
        <f t="shared" ref="C320:P320" si="206">(C12+C26+C40+C54+C68+C82+C96+C110+C124+C138+C152+C166+C180+C194+C208+C222+C236+C250+C264+C278+C292+C306)</f>
        <v>0</v>
      </c>
      <c r="D320" s="45">
        <f t="shared" si="206"/>
        <v>0</v>
      </c>
      <c r="E320" s="45">
        <f t="shared" si="206"/>
        <v>0</v>
      </c>
      <c r="F320" s="45">
        <f t="shared" si="206"/>
        <v>0</v>
      </c>
      <c r="G320" s="45">
        <f t="shared" si="206"/>
        <v>0</v>
      </c>
      <c r="H320" s="45">
        <f t="shared" si="206"/>
        <v>0</v>
      </c>
      <c r="I320" s="45">
        <f t="shared" si="206"/>
        <v>0</v>
      </c>
      <c r="J320" s="45">
        <f t="shared" si="206"/>
        <v>0</v>
      </c>
      <c r="K320" s="45">
        <f t="shared" si="206"/>
        <v>0</v>
      </c>
      <c r="L320" s="45">
        <f t="shared" si="206"/>
        <v>0</v>
      </c>
      <c r="M320" s="45">
        <f t="shared" si="206"/>
        <v>0</v>
      </c>
      <c r="N320" s="45">
        <f t="shared" si="206"/>
        <v>0</v>
      </c>
      <c r="O320" s="45">
        <f t="shared" si="206"/>
        <v>0</v>
      </c>
      <c r="P320" s="45">
        <f t="shared" si="206"/>
        <v>0</v>
      </c>
      <c r="Q320" s="45">
        <f t="shared" ref="Q320:AB320" si="207">(Q12+Q26+Q40+Q54+Q68+Q82+Q96+Q110+Q124+Q138+Q152+Q166+Q180+Q194+Q208+Q222+Q236+Q250+Q264+Q278)</f>
        <v>0</v>
      </c>
      <c r="R320" s="45">
        <f t="shared" si="207"/>
        <v>0</v>
      </c>
      <c r="S320" s="45">
        <f t="shared" si="207"/>
        <v>0</v>
      </c>
      <c r="T320" s="45">
        <f t="shared" si="207"/>
        <v>0</v>
      </c>
      <c r="U320" s="45">
        <f t="shared" si="207"/>
        <v>0</v>
      </c>
      <c r="V320" s="45">
        <f t="shared" si="207"/>
        <v>0</v>
      </c>
      <c r="W320" s="45">
        <f t="shared" si="207"/>
        <v>0</v>
      </c>
      <c r="X320" s="45">
        <f t="shared" si="207"/>
        <v>0</v>
      </c>
      <c r="Y320" s="45">
        <f t="shared" si="207"/>
        <v>0</v>
      </c>
      <c r="Z320" s="45">
        <f t="shared" si="207"/>
        <v>0</v>
      </c>
      <c r="AA320" s="45">
        <f t="shared" si="207"/>
        <v>0</v>
      </c>
      <c r="AB320" s="45">
        <f t="shared" si="207"/>
        <v>0</v>
      </c>
      <c r="AC320" s="28">
        <f t="shared" ref="AC320:AC329" si="208">SUM(C320:AB320)</f>
        <v>0</v>
      </c>
      <c r="AD320" s="29">
        <f t="shared" ref="AD320:AD329" si="209">B320-AC320</f>
        <v>0</v>
      </c>
      <c r="AF320" s="30" t="str">
        <f t="shared" si="204"/>
        <v>C-0425-KT-6312</v>
      </c>
      <c r="AG320" s="31">
        <f t="shared" si="205"/>
        <v>0</v>
      </c>
      <c r="AH320" s="27">
        <f t="shared" ref="AH320:AH329" si="210">C320</f>
        <v>0</v>
      </c>
      <c r="AI320" s="27">
        <f t="shared" ref="AI320:AI329" si="211">D320</f>
        <v>0</v>
      </c>
      <c r="AJ320" s="27">
        <f t="shared" ref="AJ320:AJ329" si="212">E320</f>
        <v>0</v>
      </c>
      <c r="AK320" s="27">
        <f t="shared" ref="AK320:AK329" si="213">SUM(F320:K320)</f>
        <v>0</v>
      </c>
      <c r="AL320" s="27">
        <f t="shared" ref="AL320:AL329" si="214">L320</f>
        <v>0</v>
      </c>
      <c r="AM320" s="27">
        <f t="shared" ref="AM320:AM329" si="215">SUM(P320:W320)</f>
        <v>0</v>
      </c>
      <c r="AN320" s="27">
        <f t="shared" ref="AN320:AN329" si="216">SUM(X320:AA320)</f>
        <v>0</v>
      </c>
      <c r="AO320" s="27">
        <f>AB320</f>
        <v>0</v>
      </c>
      <c r="AP320" s="28">
        <f>SUM(AH320:AO320)</f>
        <v>0</v>
      </c>
      <c r="AQ320" s="32">
        <f t="shared" ref="AQ320:AQ329" si="217">AG320-AP320</f>
        <v>0</v>
      </c>
      <c r="AR320" s="33"/>
    </row>
    <row r="321" spans="1:45" x14ac:dyDescent="0.25">
      <c r="A321" s="35" t="s">
        <v>43</v>
      </c>
      <c r="B321" s="45">
        <f t="shared" ref="B321:P321" si="218">(B13+B27+B41+B55+B69+B83+B97+B111+B125+B139+B153+B167+B181+B195+B209+B223+B237+B251+B265+B279+B293+B307)</f>
        <v>0</v>
      </c>
      <c r="C321" s="45">
        <f t="shared" si="218"/>
        <v>0</v>
      </c>
      <c r="D321" s="45">
        <f t="shared" si="218"/>
        <v>0</v>
      </c>
      <c r="E321" s="45">
        <f t="shared" si="218"/>
        <v>0</v>
      </c>
      <c r="F321" s="45">
        <f t="shared" si="218"/>
        <v>0</v>
      </c>
      <c r="G321" s="45">
        <f t="shared" si="218"/>
        <v>0</v>
      </c>
      <c r="H321" s="45">
        <f t="shared" si="218"/>
        <v>0</v>
      </c>
      <c r="I321" s="45">
        <f t="shared" si="218"/>
        <v>0</v>
      </c>
      <c r="J321" s="45">
        <f t="shared" si="218"/>
        <v>0</v>
      </c>
      <c r="K321" s="45">
        <f t="shared" si="218"/>
        <v>0</v>
      </c>
      <c r="L321" s="45">
        <f t="shared" si="218"/>
        <v>0</v>
      </c>
      <c r="M321" s="45">
        <f t="shared" si="218"/>
        <v>0</v>
      </c>
      <c r="N321" s="45">
        <f t="shared" si="218"/>
        <v>0</v>
      </c>
      <c r="O321" s="45">
        <f t="shared" si="218"/>
        <v>0</v>
      </c>
      <c r="P321" s="45">
        <f t="shared" si="218"/>
        <v>0</v>
      </c>
      <c r="Q321" s="45">
        <f t="shared" ref="Q321:Q329" si="219">(Q13+Q27+Q41+Q55+Q69+Q83+Q97+Q111+Q125+Q139+Q153+Q167+Q181+Q195+Q209+Q223+Q237+Q251+Q265+Q279)</f>
        <v>0</v>
      </c>
      <c r="R321" s="45">
        <f t="shared" ref="R321:AB321" si="220">(R13+R27+R41+R55+R69+R83+R97+R111+R125+R139+R153+R167+R181+R195+R209+R223+R237+R251+R265+R279)</f>
        <v>0</v>
      </c>
      <c r="S321" s="45">
        <f t="shared" si="220"/>
        <v>0</v>
      </c>
      <c r="T321" s="45">
        <f t="shared" si="220"/>
        <v>0</v>
      </c>
      <c r="U321" s="45">
        <f t="shared" si="220"/>
        <v>0</v>
      </c>
      <c r="V321" s="45">
        <f t="shared" si="220"/>
        <v>0</v>
      </c>
      <c r="W321" s="45">
        <f t="shared" si="220"/>
        <v>0</v>
      </c>
      <c r="X321" s="45">
        <f t="shared" si="220"/>
        <v>0</v>
      </c>
      <c r="Y321" s="45">
        <f t="shared" si="220"/>
        <v>0</v>
      </c>
      <c r="Z321" s="45">
        <f t="shared" si="220"/>
        <v>0</v>
      </c>
      <c r="AA321" s="45">
        <f t="shared" si="220"/>
        <v>0</v>
      </c>
      <c r="AB321" s="45">
        <f t="shared" si="220"/>
        <v>0</v>
      </c>
      <c r="AC321" s="28">
        <f t="shared" si="208"/>
        <v>0</v>
      </c>
      <c r="AD321" s="29">
        <f t="shared" si="209"/>
        <v>0</v>
      </c>
      <c r="AE321" s="2" t="s">
        <v>309</v>
      </c>
      <c r="AF321" s="30" t="str">
        <f t="shared" si="204"/>
        <v>OS-00</v>
      </c>
      <c r="AG321" s="31">
        <f t="shared" si="205"/>
        <v>0</v>
      </c>
      <c r="AH321" s="27">
        <f t="shared" si="210"/>
        <v>0</v>
      </c>
      <c r="AI321" s="27">
        <f t="shared" si="211"/>
        <v>0</v>
      </c>
      <c r="AJ321" s="27">
        <f t="shared" si="212"/>
        <v>0</v>
      </c>
      <c r="AK321" s="27">
        <f t="shared" si="213"/>
        <v>0</v>
      </c>
      <c r="AL321" s="27">
        <f t="shared" si="214"/>
        <v>0</v>
      </c>
      <c r="AM321" s="27">
        <f t="shared" si="215"/>
        <v>0</v>
      </c>
      <c r="AN321" s="27">
        <f t="shared" si="216"/>
        <v>0</v>
      </c>
      <c r="AO321" s="27">
        <f t="shared" ref="AO321:AO329" si="221">AB321</f>
        <v>0</v>
      </c>
      <c r="AP321" s="28">
        <f t="shared" ref="AP321:AP329" si="222">SUM(AH321:AO321)</f>
        <v>0</v>
      </c>
      <c r="AQ321" s="32">
        <f t="shared" si="217"/>
        <v>0</v>
      </c>
      <c r="AR321" s="33"/>
      <c r="AS321" s="2" t="str">
        <f>CLEAN(TRIM(AE321))</f>
        <v>ASH HEATHER GREY - BILLS</v>
      </c>
    </row>
    <row r="322" spans="1:45" x14ac:dyDescent="0.25">
      <c r="A322" s="25" t="s">
        <v>44</v>
      </c>
      <c r="B322" s="45">
        <f t="shared" ref="B322:P322" si="223">(B14+B28+B42+B56+B70+B84+B98+B112+B126+B140+B154+B168+B182+B196+B210+B224+B238+B252+B266+B280+B294+B308)</f>
        <v>0</v>
      </c>
      <c r="C322" s="45">
        <f t="shared" si="223"/>
        <v>0</v>
      </c>
      <c r="D322" s="45">
        <f t="shared" si="223"/>
        <v>0</v>
      </c>
      <c r="E322" s="45">
        <f t="shared" si="223"/>
        <v>0</v>
      </c>
      <c r="F322" s="45">
        <f t="shared" si="223"/>
        <v>0</v>
      </c>
      <c r="G322" s="45">
        <f t="shared" si="223"/>
        <v>0</v>
      </c>
      <c r="H322" s="45">
        <f t="shared" si="223"/>
        <v>0</v>
      </c>
      <c r="I322" s="45">
        <f t="shared" si="223"/>
        <v>0</v>
      </c>
      <c r="J322" s="45">
        <f t="shared" si="223"/>
        <v>0</v>
      </c>
      <c r="K322" s="45">
        <f t="shared" si="223"/>
        <v>0</v>
      </c>
      <c r="L322" s="45">
        <f t="shared" si="223"/>
        <v>0</v>
      </c>
      <c r="M322" s="45">
        <f t="shared" si="223"/>
        <v>0</v>
      </c>
      <c r="N322" s="45">
        <f t="shared" si="223"/>
        <v>0</v>
      </c>
      <c r="O322" s="45">
        <f t="shared" si="223"/>
        <v>0</v>
      </c>
      <c r="P322" s="45">
        <f t="shared" si="223"/>
        <v>0</v>
      </c>
      <c r="Q322" s="45">
        <f t="shared" si="219"/>
        <v>0</v>
      </c>
      <c r="R322" s="45">
        <f t="shared" ref="R322:AB322" si="224">(R14+R28+R42+R56+R70+R84+R98+R112+R126+R140+R154+R168+R182+R196+R210+R224+R238+R252+R266+R280)</f>
        <v>0</v>
      </c>
      <c r="S322" s="45">
        <f t="shared" si="224"/>
        <v>0</v>
      </c>
      <c r="T322" s="45">
        <f t="shared" si="224"/>
        <v>0</v>
      </c>
      <c r="U322" s="45">
        <f t="shared" si="224"/>
        <v>0</v>
      </c>
      <c r="V322" s="45">
        <f t="shared" si="224"/>
        <v>0</v>
      </c>
      <c r="W322" s="45">
        <f t="shared" si="224"/>
        <v>0</v>
      </c>
      <c r="X322" s="45">
        <f t="shared" si="224"/>
        <v>0</v>
      </c>
      <c r="Y322" s="45">
        <f t="shared" si="224"/>
        <v>0</v>
      </c>
      <c r="Z322" s="45">
        <f t="shared" si="224"/>
        <v>0</v>
      </c>
      <c r="AA322" s="45">
        <f t="shared" si="224"/>
        <v>0</v>
      </c>
      <c r="AB322" s="45">
        <f t="shared" si="224"/>
        <v>0</v>
      </c>
      <c r="AC322" s="28">
        <f t="shared" si="208"/>
        <v>0</v>
      </c>
      <c r="AD322" s="29">
        <f t="shared" si="209"/>
        <v>0</v>
      </c>
      <c r="AE322" s="2" t="s">
        <v>310</v>
      </c>
      <c r="AF322" s="30" t="str">
        <f t="shared" si="204"/>
        <v>XXS-08</v>
      </c>
      <c r="AG322" s="31">
        <f t="shared" si="205"/>
        <v>0</v>
      </c>
      <c r="AH322" s="27">
        <f t="shared" si="210"/>
        <v>0</v>
      </c>
      <c r="AI322" s="27">
        <f t="shared" si="211"/>
        <v>0</v>
      </c>
      <c r="AJ322" s="27">
        <f t="shared" si="212"/>
        <v>0</v>
      </c>
      <c r="AK322" s="27">
        <f t="shared" si="213"/>
        <v>0</v>
      </c>
      <c r="AL322" s="27">
        <f t="shared" si="214"/>
        <v>0</v>
      </c>
      <c r="AM322" s="27">
        <f t="shared" si="215"/>
        <v>0</v>
      </c>
      <c r="AN322" s="27">
        <f t="shared" si="216"/>
        <v>0</v>
      </c>
      <c r="AO322" s="27">
        <f t="shared" si="221"/>
        <v>0</v>
      </c>
      <c r="AP322" s="28">
        <f t="shared" si="222"/>
        <v>0</v>
      </c>
      <c r="AQ322" s="32">
        <f t="shared" si="217"/>
        <v>0</v>
      </c>
      <c r="AR322" s="33"/>
      <c r="AS322" s="2" t="str">
        <f t="shared" ref="AS322:AS342" si="225">CLEAN(TRIM(AE322))</f>
        <v>ASH HEATHER GREY - BRONCOS</v>
      </c>
    </row>
    <row r="323" spans="1:45" x14ac:dyDescent="0.25">
      <c r="A323" s="25" t="s">
        <v>45</v>
      </c>
      <c r="B323" s="45">
        <f t="shared" ref="B323:P323" si="226">(B15+B29+B43+B57+B71+B85+B99+B113+B127+B141+B155+B169+B183+B197+B211+B225+B239+B253+B267+B281+B295+B309)</f>
        <v>116</v>
      </c>
      <c r="C323" s="45">
        <f t="shared" si="226"/>
        <v>0</v>
      </c>
      <c r="D323" s="45">
        <f t="shared" si="226"/>
        <v>0</v>
      </c>
      <c r="E323" s="45">
        <f t="shared" si="226"/>
        <v>0</v>
      </c>
      <c r="F323" s="45">
        <f t="shared" si="226"/>
        <v>0</v>
      </c>
      <c r="G323" s="45">
        <f t="shared" si="226"/>
        <v>0</v>
      </c>
      <c r="H323" s="45">
        <f t="shared" si="226"/>
        <v>0</v>
      </c>
      <c r="I323" s="45">
        <f t="shared" si="226"/>
        <v>6</v>
      </c>
      <c r="J323" s="45">
        <f t="shared" si="226"/>
        <v>0</v>
      </c>
      <c r="K323" s="45">
        <f t="shared" si="226"/>
        <v>1</v>
      </c>
      <c r="L323" s="45">
        <f t="shared" si="226"/>
        <v>0</v>
      </c>
      <c r="M323" s="45">
        <f t="shared" si="226"/>
        <v>0</v>
      </c>
      <c r="N323" s="45">
        <f t="shared" si="226"/>
        <v>0</v>
      </c>
      <c r="O323" s="45">
        <f t="shared" si="226"/>
        <v>2</v>
      </c>
      <c r="P323" s="45">
        <f t="shared" si="226"/>
        <v>107</v>
      </c>
      <c r="Q323" s="45">
        <f t="shared" si="219"/>
        <v>0</v>
      </c>
      <c r="R323" s="45">
        <f t="shared" ref="R323:AB323" si="227">(R15+R29+R43+R57+R71+R85+R99+R113+R127+R141+R155+R169+R183+R197+R211+R225+R239+R253+R267+R281)</f>
        <v>0</v>
      </c>
      <c r="S323" s="45">
        <f t="shared" si="227"/>
        <v>0</v>
      </c>
      <c r="T323" s="45">
        <f t="shared" si="227"/>
        <v>0</v>
      </c>
      <c r="U323" s="45">
        <f t="shared" si="227"/>
        <v>0</v>
      </c>
      <c r="V323" s="45">
        <f t="shared" si="227"/>
        <v>0</v>
      </c>
      <c r="W323" s="45">
        <f t="shared" si="227"/>
        <v>0</v>
      </c>
      <c r="X323" s="45">
        <f t="shared" si="227"/>
        <v>0</v>
      </c>
      <c r="Y323" s="45">
        <f t="shared" si="227"/>
        <v>0</v>
      </c>
      <c r="Z323" s="45">
        <f t="shared" si="227"/>
        <v>0</v>
      </c>
      <c r="AA323" s="45">
        <f t="shared" si="227"/>
        <v>0</v>
      </c>
      <c r="AB323" s="45">
        <f t="shared" si="227"/>
        <v>0</v>
      </c>
      <c r="AC323" s="28">
        <f t="shared" si="208"/>
        <v>116</v>
      </c>
      <c r="AD323" s="29">
        <f t="shared" si="209"/>
        <v>0</v>
      </c>
      <c r="AE323" s="2" t="s">
        <v>311</v>
      </c>
      <c r="AF323" s="30" t="str">
        <f t="shared" si="204"/>
        <v>XS-01</v>
      </c>
      <c r="AG323" s="31">
        <f t="shared" si="205"/>
        <v>116</v>
      </c>
      <c r="AH323" s="27">
        <f t="shared" si="210"/>
        <v>0</v>
      </c>
      <c r="AI323" s="27">
        <f t="shared" si="211"/>
        <v>0</v>
      </c>
      <c r="AJ323" s="27">
        <f t="shared" si="212"/>
        <v>0</v>
      </c>
      <c r="AK323" s="27">
        <f t="shared" si="213"/>
        <v>7</v>
      </c>
      <c r="AL323" s="27">
        <f t="shared" si="214"/>
        <v>0</v>
      </c>
      <c r="AM323" s="27">
        <f t="shared" si="215"/>
        <v>107</v>
      </c>
      <c r="AN323" s="27">
        <f t="shared" si="216"/>
        <v>0</v>
      </c>
      <c r="AO323" s="27">
        <f t="shared" si="221"/>
        <v>0</v>
      </c>
      <c r="AP323" s="28">
        <f t="shared" si="222"/>
        <v>114</v>
      </c>
      <c r="AQ323" s="32">
        <f t="shared" si="217"/>
        <v>2</v>
      </c>
      <c r="AR323" s="33"/>
      <c r="AS323" s="2" t="str">
        <f t="shared" si="225"/>
        <v>ASH HEATHER GREY - LIONS</v>
      </c>
    </row>
    <row r="324" spans="1:45" x14ac:dyDescent="0.25">
      <c r="A324" s="25" t="s">
        <v>46</v>
      </c>
      <c r="B324" s="45">
        <f t="shared" ref="B324:P324" si="228">(B16+B30+B44+B58+B72+B86+B100+B114+B128+B142+B156+B170+B184+B198+B212+B226+B240+B254+B268+B282+B296+B310)</f>
        <v>455</v>
      </c>
      <c r="C324" s="45">
        <f t="shared" si="228"/>
        <v>0</v>
      </c>
      <c r="D324" s="45">
        <f t="shared" si="228"/>
        <v>0</v>
      </c>
      <c r="E324" s="45">
        <f t="shared" si="228"/>
        <v>82</v>
      </c>
      <c r="F324" s="45">
        <f t="shared" si="228"/>
        <v>30</v>
      </c>
      <c r="G324" s="45">
        <f t="shared" si="228"/>
        <v>10</v>
      </c>
      <c r="H324" s="45">
        <f t="shared" si="228"/>
        <v>9</v>
      </c>
      <c r="I324" s="45">
        <f t="shared" si="228"/>
        <v>22</v>
      </c>
      <c r="J324" s="45">
        <f t="shared" si="228"/>
        <v>6</v>
      </c>
      <c r="K324" s="45">
        <f t="shared" si="228"/>
        <v>3</v>
      </c>
      <c r="L324" s="45">
        <f t="shared" si="228"/>
        <v>2</v>
      </c>
      <c r="M324" s="45">
        <f t="shared" si="228"/>
        <v>0</v>
      </c>
      <c r="N324" s="45">
        <f t="shared" si="228"/>
        <v>0</v>
      </c>
      <c r="O324" s="45">
        <f t="shared" si="228"/>
        <v>3</v>
      </c>
      <c r="P324" s="45">
        <f t="shared" si="228"/>
        <v>288</v>
      </c>
      <c r="Q324" s="45">
        <f t="shared" si="219"/>
        <v>0</v>
      </c>
      <c r="R324" s="45">
        <f t="shared" ref="R324:AB324" si="229">(R16+R30+R44+R58+R72+R86+R100+R114+R128+R142+R156+R170+R184+R198+R212+R226+R240+R254+R268+R282)</f>
        <v>0</v>
      </c>
      <c r="S324" s="45">
        <f t="shared" si="229"/>
        <v>0</v>
      </c>
      <c r="T324" s="45">
        <f t="shared" si="229"/>
        <v>0</v>
      </c>
      <c r="U324" s="45">
        <f t="shared" si="229"/>
        <v>0</v>
      </c>
      <c r="V324" s="45">
        <f t="shared" si="229"/>
        <v>0</v>
      </c>
      <c r="W324" s="45">
        <f t="shared" si="229"/>
        <v>0</v>
      </c>
      <c r="X324" s="45">
        <f t="shared" si="229"/>
        <v>0</v>
      </c>
      <c r="Y324" s="45">
        <f t="shared" si="229"/>
        <v>0</v>
      </c>
      <c r="Z324" s="45">
        <f t="shared" si="229"/>
        <v>0</v>
      </c>
      <c r="AA324" s="45">
        <f t="shared" si="229"/>
        <v>0</v>
      </c>
      <c r="AB324" s="45">
        <f t="shared" si="229"/>
        <v>0</v>
      </c>
      <c r="AC324" s="28">
        <f t="shared" si="208"/>
        <v>455</v>
      </c>
      <c r="AD324" s="29">
        <f t="shared" si="209"/>
        <v>0</v>
      </c>
      <c r="AE324" s="2" t="s">
        <v>312</v>
      </c>
      <c r="AF324" s="30" t="str">
        <f t="shared" si="204"/>
        <v>SM-02</v>
      </c>
      <c r="AG324" s="31">
        <f t="shared" si="205"/>
        <v>455</v>
      </c>
      <c r="AH324" s="27">
        <f t="shared" si="210"/>
        <v>0</v>
      </c>
      <c r="AI324" s="27">
        <f t="shared" si="211"/>
        <v>0</v>
      </c>
      <c r="AJ324" s="27">
        <f t="shared" si="212"/>
        <v>82</v>
      </c>
      <c r="AK324" s="27">
        <f t="shared" si="213"/>
        <v>80</v>
      </c>
      <c r="AL324" s="27">
        <f t="shared" si="214"/>
        <v>2</v>
      </c>
      <c r="AM324" s="27">
        <f t="shared" si="215"/>
        <v>288</v>
      </c>
      <c r="AN324" s="27">
        <f t="shared" si="216"/>
        <v>0</v>
      </c>
      <c r="AO324" s="27">
        <f t="shared" si="221"/>
        <v>0</v>
      </c>
      <c r="AP324" s="28">
        <f t="shared" si="222"/>
        <v>452</v>
      </c>
      <c r="AQ324" s="32">
        <f t="shared" si="217"/>
        <v>3</v>
      </c>
      <c r="AR324" s="33"/>
      <c r="AS324" s="2" t="str">
        <f t="shared" si="225"/>
        <v>ASH HEATHER GREY - HOUSTON</v>
      </c>
    </row>
    <row r="325" spans="1:45" x14ac:dyDescent="0.25">
      <c r="A325" s="25" t="s">
        <v>47</v>
      </c>
      <c r="B325" s="45">
        <f t="shared" ref="B325:P325" si="230">(B17+B31+B45+B59+B73+B87+B101+B115+B129+B143+B157+B171+B185+B199+B213+B227+B241+B255+B269+B283+B297+B311)</f>
        <v>1064</v>
      </c>
      <c r="C325" s="45">
        <f t="shared" si="230"/>
        <v>22</v>
      </c>
      <c r="D325" s="45">
        <f t="shared" si="230"/>
        <v>22</v>
      </c>
      <c r="E325" s="45">
        <f t="shared" si="230"/>
        <v>246</v>
      </c>
      <c r="F325" s="45">
        <f t="shared" si="230"/>
        <v>76</v>
      </c>
      <c r="G325" s="45">
        <f t="shared" si="230"/>
        <v>30</v>
      </c>
      <c r="H325" s="45">
        <f t="shared" si="230"/>
        <v>21</v>
      </c>
      <c r="I325" s="45">
        <f t="shared" si="230"/>
        <v>40</v>
      </c>
      <c r="J325" s="45">
        <f t="shared" si="230"/>
        <v>10</v>
      </c>
      <c r="K325" s="45">
        <f t="shared" si="230"/>
        <v>3</v>
      </c>
      <c r="L325" s="45">
        <f t="shared" si="230"/>
        <v>2</v>
      </c>
      <c r="M325" s="45">
        <f t="shared" si="230"/>
        <v>0</v>
      </c>
      <c r="N325" s="45">
        <f t="shared" si="230"/>
        <v>0</v>
      </c>
      <c r="O325" s="45">
        <f t="shared" si="230"/>
        <v>8</v>
      </c>
      <c r="P325" s="45">
        <f t="shared" si="230"/>
        <v>584</v>
      </c>
      <c r="Q325" s="45">
        <f t="shared" si="219"/>
        <v>0</v>
      </c>
      <c r="R325" s="45">
        <f t="shared" ref="R325:AB325" si="231">(R17+R31+R45+R59+R73+R87+R101+R115+R129+R143+R157+R171+R185+R199+R213+R227+R241+R255+R269+R283)</f>
        <v>0</v>
      </c>
      <c r="S325" s="45">
        <f t="shared" si="231"/>
        <v>0</v>
      </c>
      <c r="T325" s="45">
        <f t="shared" si="231"/>
        <v>0</v>
      </c>
      <c r="U325" s="45">
        <f t="shared" si="231"/>
        <v>0</v>
      </c>
      <c r="V325" s="45">
        <f t="shared" si="231"/>
        <v>0</v>
      </c>
      <c r="W325" s="45">
        <f t="shared" si="231"/>
        <v>0</v>
      </c>
      <c r="X325" s="45">
        <f t="shared" si="231"/>
        <v>0</v>
      </c>
      <c r="Y325" s="45">
        <f t="shared" si="231"/>
        <v>0</v>
      </c>
      <c r="Z325" s="45">
        <f t="shared" si="231"/>
        <v>0</v>
      </c>
      <c r="AA325" s="45">
        <f t="shared" si="231"/>
        <v>0</v>
      </c>
      <c r="AB325" s="45">
        <f t="shared" si="231"/>
        <v>0</v>
      </c>
      <c r="AC325" s="28">
        <f t="shared" si="208"/>
        <v>1064</v>
      </c>
      <c r="AD325" s="29">
        <f t="shared" si="209"/>
        <v>0</v>
      </c>
      <c r="AE325" s="2" t="s">
        <v>313</v>
      </c>
      <c r="AF325" s="30" t="str">
        <f t="shared" si="204"/>
        <v>MD-03</v>
      </c>
      <c r="AG325" s="31">
        <f t="shared" si="205"/>
        <v>1064</v>
      </c>
      <c r="AH325" s="27">
        <f t="shared" si="210"/>
        <v>22</v>
      </c>
      <c r="AI325" s="27">
        <f t="shared" si="211"/>
        <v>22</v>
      </c>
      <c r="AJ325" s="27">
        <f t="shared" si="212"/>
        <v>246</v>
      </c>
      <c r="AK325" s="27">
        <f t="shared" si="213"/>
        <v>180</v>
      </c>
      <c r="AL325" s="27">
        <f t="shared" si="214"/>
        <v>2</v>
      </c>
      <c r="AM325" s="27">
        <f t="shared" si="215"/>
        <v>584</v>
      </c>
      <c r="AN325" s="27">
        <f t="shared" si="216"/>
        <v>0</v>
      </c>
      <c r="AO325" s="27">
        <f t="shared" si="221"/>
        <v>0</v>
      </c>
      <c r="AP325" s="28">
        <f t="shared" si="222"/>
        <v>1056</v>
      </c>
      <c r="AQ325" s="32">
        <f t="shared" si="217"/>
        <v>8</v>
      </c>
      <c r="AR325" s="33"/>
      <c r="AS325" s="2" t="str">
        <f t="shared" si="225"/>
        <v>ASH HEATHER GREY - VIKINGS</v>
      </c>
    </row>
    <row r="326" spans="1:45" x14ac:dyDescent="0.25">
      <c r="A326" s="25" t="s">
        <v>48</v>
      </c>
      <c r="B326" s="45">
        <f t="shared" ref="B326:P326" si="232">(B18+B32+B46+B60+B74+B88+B102+B116+B130+B144+B158+B172+B186+B200+B214+B228+B242+B256+B270+B284+B298+B312)</f>
        <v>1316</v>
      </c>
      <c r="C326" s="45">
        <f t="shared" si="232"/>
        <v>0</v>
      </c>
      <c r="D326" s="45">
        <f t="shared" si="232"/>
        <v>22</v>
      </c>
      <c r="E326" s="45">
        <f t="shared" si="232"/>
        <v>494</v>
      </c>
      <c r="F326" s="45">
        <f t="shared" si="232"/>
        <v>132</v>
      </c>
      <c r="G326" s="45">
        <f t="shared" si="232"/>
        <v>40</v>
      </c>
      <c r="H326" s="45">
        <f t="shared" si="232"/>
        <v>30</v>
      </c>
      <c r="I326" s="45">
        <f t="shared" si="232"/>
        <v>58</v>
      </c>
      <c r="J326" s="45">
        <f t="shared" si="232"/>
        <v>14</v>
      </c>
      <c r="K326" s="45">
        <f t="shared" si="232"/>
        <v>4</v>
      </c>
      <c r="L326" s="45">
        <f t="shared" si="232"/>
        <v>2</v>
      </c>
      <c r="M326" s="45">
        <f t="shared" si="232"/>
        <v>0</v>
      </c>
      <c r="N326" s="45">
        <f t="shared" si="232"/>
        <v>0</v>
      </c>
      <c r="O326" s="45">
        <f t="shared" si="232"/>
        <v>10</v>
      </c>
      <c r="P326" s="45">
        <f t="shared" si="232"/>
        <v>510</v>
      </c>
      <c r="Q326" s="45">
        <f t="shared" si="219"/>
        <v>0</v>
      </c>
      <c r="R326" s="45">
        <f t="shared" ref="R326:AB326" si="233">(R18+R32+R46+R60+R74+R88+R102+R116+R130+R144+R158+R172+R186+R200+R214+R228+R242+R256+R270+R284)</f>
        <v>0</v>
      </c>
      <c r="S326" s="45">
        <f t="shared" si="233"/>
        <v>0</v>
      </c>
      <c r="T326" s="45">
        <f t="shared" si="233"/>
        <v>0</v>
      </c>
      <c r="U326" s="45">
        <f t="shared" si="233"/>
        <v>0</v>
      </c>
      <c r="V326" s="45">
        <f t="shared" si="233"/>
        <v>0</v>
      </c>
      <c r="W326" s="45">
        <f t="shared" si="233"/>
        <v>0</v>
      </c>
      <c r="X326" s="45">
        <f t="shared" si="233"/>
        <v>0</v>
      </c>
      <c r="Y326" s="45">
        <f t="shared" si="233"/>
        <v>0</v>
      </c>
      <c r="Z326" s="45">
        <f t="shared" si="233"/>
        <v>0</v>
      </c>
      <c r="AA326" s="45">
        <f t="shared" si="233"/>
        <v>0</v>
      </c>
      <c r="AB326" s="45">
        <f t="shared" si="233"/>
        <v>0</v>
      </c>
      <c r="AC326" s="28">
        <f t="shared" si="208"/>
        <v>1316</v>
      </c>
      <c r="AD326" s="29">
        <f t="shared" si="209"/>
        <v>0</v>
      </c>
      <c r="AE326" s="2" t="s">
        <v>314</v>
      </c>
      <c r="AF326" s="30" t="str">
        <f t="shared" si="204"/>
        <v>LG-04</v>
      </c>
      <c r="AG326" s="31">
        <f t="shared" si="205"/>
        <v>1316</v>
      </c>
      <c r="AH326" s="27">
        <f t="shared" si="210"/>
        <v>0</v>
      </c>
      <c r="AI326" s="27">
        <f t="shared" si="211"/>
        <v>22</v>
      </c>
      <c r="AJ326" s="27">
        <f t="shared" si="212"/>
        <v>494</v>
      </c>
      <c r="AK326" s="27">
        <f t="shared" si="213"/>
        <v>278</v>
      </c>
      <c r="AL326" s="27">
        <f t="shared" si="214"/>
        <v>2</v>
      </c>
      <c r="AM326" s="27">
        <f t="shared" si="215"/>
        <v>510</v>
      </c>
      <c r="AN326" s="27">
        <f t="shared" si="216"/>
        <v>0</v>
      </c>
      <c r="AO326" s="27">
        <f t="shared" si="221"/>
        <v>0</v>
      </c>
      <c r="AP326" s="28">
        <f t="shared" si="222"/>
        <v>1306</v>
      </c>
      <c r="AQ326" s="32">
        <f t="shared" si="217"/>
        <v>10</v>
      </c>
      <c r="AR326" s="33"/>
      <c r="AS326" s="2" t="str">
        <f t="shared" si="225"/>
        <v>ASH HEATHER GREY - GIANTS</v>
      </c>
    </row>
    <row r="327" spans="1:45" x14ac:dyDescent="0.25">
      <c r="A327" s="25" t="s">
        <v>49</v>
      </c>
      <c r="B327" s="45">
        <f t="shared" ref="B327:P327" si="234">(B19+B33+B47+B61+B75+B89+B103+B117+B131+B145+B159+B173+B187+B201+B215+B229+B243+B257+B271+B285+B299+B313)</f>
        <v>856</v>
      </c>
      <c r="C327" s="45">
        <f t="shared" si="234"/>
        <v>0</v>
      </c>
      <c r="D327" s="45">
        <f t="shared" si="234"/>
        <v>0</v>
      </c>
      <c r="E327" s="45">
        <f t="shared" si="234"/>
        <v>332</v>
      </c>
      <c r="F327" s="45">
        <f t="shared" si="234"/>
        <v>103</v>
      </c>
      <c r="G327" s="45">
        <f t="shared" si="234"/>
        <v>30</v>
      </c>
      <c r="H327" s="45">
        <f t="shared" si="234"/>
        <v>27</v>
      </c>
      <c r="I327" s="45">
        <f t="shared" si="234"/>
        <v>50</v>
      </c>
      <c r="J327" s="45">
        <f t="shared" si="234"/>
        <v>10</v>
      </c>
      <c r="K327" s="45">
        <f t="shared" si="234"/>
        <v>2</v>
      </c>
      <c r="L327" s="45">
        <f t="shared" si="234"/>
        <v>2</v>
      </c>
      <c r="M327" s="45">
        <f t="shared" si="234"/>
        <v>0</v>
      </c>
      <c r="N327" s="45">
        <f t="shared" si="234"/>
        <v>0</v>
      </c>
      <c r="O327" s="45">
        <f t="shared" si="234"/>
        <v>7</v>
      </c>
      <c r="P327" s="45">
        <f t="shared" si="234"/>
        <v>293</v>
      </c>
      <c r="Q327" s="45">
        <f t="shared" si="219"/>
        <v>0</v>
      </c>
      <c r="R327" s="45">
        <f t="shared" ref="R327:AB327" si="235">(R19+R33+R47+R61+R75+R89+R103+R117+R131+R145+R159+R173+R187+R201+R215+R229+R243+R257+R271+R285)</f>
        <v>0</v>
      </c>
      <c r="S327" s="45">
        <f t="shared" si="235"/>
        <v>0</v>
      </c>
      <c r="T327" s="45">
        <f t="shared" si="235"/>
        <v>0</v>
      </c>
      <c r="U327" s="45">
        <f t="shared" si="235"/>
        <v>0</v>
      </c>
      <c r="V327" s="45">
        <f t="shared" si="235"/>
        <v>0</v>
      </c>
      <c r="W327" s="45">
        <f t="shared" si="235"/>
        <v>0</v>
      </c>
      <c r="X327" s="45">
        <f t="shared" si="235"/>
        <v>0</v>
      </c>
      <c r="Y327" s="45">
        <f t="shared" si="235"/>
        <v>0</v>
      </c>
      <c r="Z327" s="45">
        <f t="shared" si="235"/>
        <v>0</v>
      </c>
      <c r="AA327" s="45">
        <f t="shared" si="235"/>
        <v>0</v>
      </c>
      <c r="AB327" s="45">
        <f t="shared" si="235"/>
        <v>0</v>
      </c>
      <c r="AC327" s="28">
        <f t="shared" si="208"/>
        <v>856</v>
      </c>
      <c r="AD327" s="29">
        <f t="shared" si="209"/>
        <v>0</v>
      </c>
      <c r="AE327" s="2" t="s">
        <v>315</v>
      </c>
      <c r="AF327" s="30" t="str">
        <f t="shared" si="204"/>
        <v>XL-05</v>
      </c>
      <c r="AG327" s="31">
        <f t="shared" si="205"/>
        <v>856</v>
      </c>
      <c r="AH327" s="27">
        <f t="shared" si="210"/>
        <v>0</v>
      </c>
      <c r="AI327" s="27">
        <f t="shared" si="211"/>
        <v>0</v>
      </c>
      <c r="AJ327" s="27">
        <f t="shared" si="212"/>
        <v>332</v>
      </c>
      <c r="AK327" s="27">
        <f t="shared" si="213"/>
        <v>222</v>
      </c>
      <c r="AL327" s="27">
        <f t="shared" si="214"/>
        <v>2</v>
      </c>
      <c r="AM327" s="27">
        <f t="shared" si="215"/>
        <v>293</v>
      </c>
      <c r="AN327" s="27">
        <f t="shared" si="216"/>
        <v>0</v>
      </c>
      <c r="AO327" s="27">
        <f t="shared" si="221"/>
        <v>0</v>
      </c>
      <c r="AP327" s="28">
        <f t="shared" si="222"/>
        <v>849</v>
      </c>
      <c r="AQ327" s="32">
        <f t="shared" si="217"/>
        <v>7</v>
      </c>
      <c r="AR327" s="33"/>
      <c r="AS327" s="2" t="str">
        <f t="shared" si="225"/>
        <v>ASH HEATHER GREY - PHILADELPHIA</v>
      </c>
    </row>
    <row r="328" spans="1:45" x14ac:dyDescent="0.25">
      <c r="A328" s="25" t="s">
        <v>50</v>
      </c>
      <c r="B328" s="45">
        <f t="shared" ref="B328:P328" si="236">(B20+B34+B48+B62+B76+B90+B104+B118+B132+B146+B160+B174+B188+B202+B216+B230+B244+B258+B272+B286+B300+B314)</f>
        <v>509</v>
      </c>
      <c r="C328" s="45">
        <f t="shared" si="236"/>
        <v>0</v>
      </c>
      <c r="D328" s="45">
        <f t="shared" si="236"/>
        <v>0</v>
      </c>
      <c r="E328" s="45">
        <f t="shared" si="236"/>
        <v>246</v>
      </c>
      <c r="F328" s="45">
        <f t="shared" si="236"/>
        <v>52</v>
      </c>
      <c r="G328" s="45">
        <f t="shared" si="236"/>
        <v>15</v>
      </c>
      <c r="H328" s="45">
        <f t="shared" si="236"/>
        <v>15</v>
      </c>
      <c r="I328" s="45">
        <f t="shared" si="236"/>
        <v>32</v>
      </c>
      <c r="J328" s="45">
        <f t="shared" si="236"/>
        <v>6</v>
      </c>
      <c r="K328" s="45">
        <f t="shared" si="236"/>
        <v>0</v>
      </c>
      <c r="L328" s="45">
        <f t="shared" si="236"/>
        <v>0</v>
      </c>
      <c r="M328" s="45">
        <f t="shared" si="236"/>
        <v>0</v>
      </c>
      <c r="N328" s="45">
        <f t="shared" si="236"/>
        <v>0</v>
      </c>
      <c r="O328" s="45">
        <f t="shared" si="236"/>
        <v>0</v>
      </c>
      <c r="P328" s="45">
        <f t="shared" si="236"/>
        <v>143</v>
      </c>
      <c r="Q328" s="45">
        <f t="shared" si="219"/>
        <v>0</v>
      </c>
      <c r="R328" s="45">
        <f t="shared" ref="R328:AB328" si="237">(R20+R34+R48+R62+R76+R90+R104+R118+R132+R146+R160+R174+R188+R202+R216+R230+R244+R258+R272+R286)</f>
        <v>0</v>
      </c>
      <c r="S328" s="45">
        <f t="shared" si="237"/>
        <v>0</v>
      </c>
      <c r="T328" s="45">
        <f t="shared" si="237"/>
        <v>0</v>
      </c>
      <c r="U328" s="45">
        <f t="shared" si="237"/>
        <v>0</v>
      </c>
      <c r="V328" s="45">
        <f t="shared" si="237"/>
        <v>0</v>
      </c>
      <c r="W328" s="45">
        <f t="shared" si="237"/>
        <v>0</v>
      </c>
      <c r="X328" s="45">
        <f t="shared" si="237"/>
        <v>0</v>
      </c>
      <c r="Y328" s="45">
        <f t="shared" si="237"/>
        <v>0</v>
      </c>
      <c r="Z328" s="45">
        <f t="shared" si="237"/>
        <v>0</v>
      </c>
      <c r="AA328" s="45">
        <f t="shared" si="237"/>
        <v>0</v>
      </c>
      <c r="AB328" s="45">
        <f t="shared" si="237"/>
        <v>0</v>
      </c>
      <c r="AC328" s="28">
        <f t="shared" si="208"/>
        <v>509</v>
      </c>
      <c r="AD328" s="29">
        <f t="shared" si="209"/>
        <v>0</v>
      </c>
      <c r="AE328" s="2" t="s">
        <v>316</v>
      </c>
      <c r="AF328" s="30" t="str">
        <f t="shared" si="204"/>
        <v>2X-06</v>
      </c>
      <c r="AG328" s="31">
        <f t="shared" si="205"/>
        <v>509</v>
      </c>
      <c r="AH328" s="27">
        <f t="shared" si="210"/>
        <v>0</v>
      </c>
      <c r="AI328" s="27">
        <f t="shared" si="211"/>
        <v>0</v>
      </c>
      <c r="AJ328" s="27">
        <f t="shared" si="212"/>
        <v>246</v>
      </c>
      <c r="AK328" s="27">
        <f t="shared" si="213"/>
        <v>120</v>
      </c>
      <c r="AL328" s="27">
        <f t="shared" si="214"/>
        <v>0</v>
      </c>
      <c r="AM328" s="27">
        <f t="shared" si="215"/>
        <v>143</v>
      </c>
      <c r="AN328" s="27">
        <f t="shared" si="216"/>
        <v>0</v>
      </c>
      <c r="AO328" s="27">
        <f t="shared" si="221"/>
        <v>0</v>
      </c>
      <c r="AP328" s="28">
        <f t="shared" si="222"/>
        <v>509</v>
      </c>
      <c r="AQ328" s="32">
        <f t="shared" si="217"/>
        <v>0</v>
      </c>
      <c r="AR328" s="33"/>
      <c r="AS328" s="2" t="str">
        <f t="shared" si="225"/>
        <v>ASH HEATHER GREY - COMMANDERS</v>
      </c>
    </row>
    <row r="329" spans="1:45" x14ac:dyDescent="0.25">
      <c r="A329" s="25" t="s">
        <v>51</v>
      </c>
      <c r="B329" s="45">
        <f t="shared" ref="B329:P329" si="238">(B21+B35+B49+B63+B77+B91+B105+B119+B133+B147+B161+B175+B189+B203+B217+B231+B245+B259+B273+B287+B301+B315)</f>
        <v>148</v>
      </c>
      <c r="C329" s="45">
        <f t="shared" si="238"/>
        <v>0</v>
      </c>
      <c r="D329" s="45">
        <f t="shared" si="238"/>
        <v>0</v>
      </c>
      <c r="E329" s="45">
        <f t="shared" si="238"/>
        <v>80</v>
      </c>
      <c r="F329" s="45">
        <f t="shared" si="238"/>
        <v>13</v>
      </c>
      <c r="G329" s="45">
        <f t="shared" si="238"/>
        <v>0</v>
      </c>
      <c r="H329" s="45">
        <f t="shared" si="238"/>
        <v>6</v>
      </c>
      <c r="I329" s="45">
        <f t="shared" si="238"/>
        <v>8</v>
      </c>
      <c r="J329" s="45">
        <f t="shared" si="238"/>
        <v>2</v>
      </c>
      <c r="K329" s="45">
        <f t="shared" si="238"/>
        <v>0</v>
      </c>
      <c r="L329" s="45">
        <f t="shared" si="238"/>
        <v>0</v>
      </c>
      <c r="M329" s="45">
        <f t="shared" si="238"/>
        <v>0</v>
      </c>
      <c r="N329" s="45">
        <f t="shared" si="238"/>
        <v>0</v>
      </c>
      <c r="O329" s="45">
        <f t="shared" si="238"/>
        <v>0</v>
      </c>
      <c r="P329" s="45">
        <f t="shared" si="238"/>
        <v>39</v>
      </c>
      <c r="Q329" s="45">
        <f t="shared" si="219"/>
        <v>0</v>
      </c>
      <c r="R329" s="45">
        <f t="shared" ref="R329:AB329" si="239">(R21+R35+R49+R63+R77+R91+R105+R119+R133+R147+R161+R175+R189+R203+R217+R231+R245+R259+R273+R287)</f>
        <v>0</v>
      </c>
      <c r="S329" s="45">
        <f t="shared" si="239"/>
        <v>0</v>
      </c>
      <c r="T329" s="45">
        <f t="shared" si="239"/>
        <v>0</v>
      </c>
      <c r="U329" s="45">
        <f t="shared" si="239"/>
        <v>0</v>
      </c>
      <c r="V329" s="45">
        <f t="shared" si="239"/>
        <v>0</v>
      </c>
      <c r="W329" s="45">
        <f t="shared" si="239"/>
        <v>0</v>
      </c>
      <c r="X329" s="45">
        <f t="shared" si="239"/>
        <v>0</v>
      </c>
      <c r="Y329" s="45">
        <f t="shared" si="239"/>
        <v>0</v>
      </c>
      <c r="Z329" s="45">
        <f t="shared" si="239"/>
        <v>0</v>
      </c>
      <c r="AA329" s="45">
        <f t="shared" si="239"/>
        <v>0</v>
      </c>
      <c r="AB329" s="45">
        <f t="shared" si="239"/>
        <v>0</v>
      </c>
      <c r="AC329" s="28">
        <f t="shared" si="208"/>
        <v>148</v>
      </c>
      <c r="AD329" s="29">
        <f t="shared" si="209"/>
        <v>0</v>
      </c>
      <c r="AE329" s="2" t="s">
        <v>317</v>
      </c>
      <c r="AF329" s="30" t="str">
        <f t="shared" si="204"/>
        <v>3X-07</v>
      </c>
      <c r="AG329" s="31">
        <f t="shared" si="205"/>
        <v>148</v>
      </c>
      <c r="AH329" s="27">
        <f t="shared" si="210"/>
        <v>0</v>
      </c>
      <c r="AI329" s="27">
        <f t="shared" si="211"/>
        <v>0</v>
      </c>
      <c r="AJ329" s="27">
        <f t="shared" si="212"/>
        <v>80</v>
      </c>
      <c r="AK329" s="27">
        <f t="shared" si="213"/>
        <v>29</v>
      </c>
      <c r="AL329" s="27">
        <f t="shared" si="214"/>
        <v>0</v>
      </c>
      <c r="AM329" s="27">
        <f t="shared" si="215"/>
        <v>39</v>
      </c>
      <c r="AN329" s="27">
        <f t="shared" si="216"/>
        <v>0</v>
      </c>
      <c r="AO329" s="27">
        <f t="shared" si="221"/>
        <v>0</v>
      </c>
      <c r="AP329" s="28">
        <f t="shared" si="222"/>
        <v>148</v>
      </c>
      <c r="AQ329" s="32">
        <f t="shared" si="217"/>
        <v>0</v>
      </c>
      <c r="AR329" s="33"/>
      <c r="AS329" s="2" t="str">
        <f t="shared" si="225"/>
        <v>ASH HEATHER GREY - GREEN BAY PACKERS</v>
      </c>
    </row>
    <row r="330" spans="1:45" x14ac:dyDescent="0.25">
      <c r="A330" s="35" t="s">
        <v>52</v>
      </c>
      <c r="B330" s="39">
        <f>SUM(B320:B329)</f>
        <v>4464</v>
      </c>
      <c r="C330" s="39">
        <f t="shared" ref="C330:AC330" si="240">SUM(C320:C329)</f>
        <v>22</v>
      </c>
      <c r="D330" s="39">
        <f t="shared" si="240"/>
        <v>44</v>
      </c>
      <c r="E330" s="39">
        <f t="shared" si="240"/>
        <v>1480</v>
      </c>
      <c r="F330" s="39">
        <f t="shared" si="240"/>
        <v>406</v>
      </c>
      <c r="G330" s="39">
        <f t="shared" si="240"/>
        <v>125</v>
      </c>
      <c r="H330" s="39">
        <f t="shared" si="240"/>
        <v>108</v>
      </c>
      <c r="I330" s="39">
        <f t="shared" si="240"/>
        <v>216</v>
      </c>
      <c r="J330" s="39">
        <f t="shared" si="240"/>
        <v>48</v>
      </c>
      <c r="K330" s="39">
        <f t="shared" si="240"/>
        <v>13</v>
      </c>
      <c r="L330" s="39">
        <f t="shared" si="240"/>
        <v>8</v>
      </c>
      <c r="M330" s="39">
        <f t="shared" ref="M330:O330" si="241">SUM(M320:M329)</f>
        <v>0</v>
      </c>
      <c r="N330" s="39">
        <f t="shared" si="241"/>
        <v>0</v>
      </c>
      <c r="O330" s="39">
        <f t="shared" si="241"/>
        <v>30</v>
      </c>
      <c r="P330" s="39">
        <f t="shared" si="240"/>
        <v>1964</v>
      </c>
      <c r="Q330" s="39">
        <f t="shared" si="240"/>
        <v>0</v>
      </c>
      <c r="R330" s="39">
        <f t="shared" si="240"/>
        <v>0</v>
      </c>
      <c r="S330" s="39">
        <f t="shared" si="240"/>
        <v>0</v>
      </c>
      <c r="T330" s="39">
        <f t="shared" si="240"/>
        <v>0</v>
      </c>
      <c r="U330" s="39">
        <f t="shared" si="240"/>
        <v>0</v>
      </c>
      <c r="V330" s="39">
        <f t="shared" si="240"/>
        <v>0</v>
      </c>
      <c r="W330" s="39">
        <f t="shared" si="240"/>
        <v>0</v>
      </c>
      <c r="X330" s="39">
        <f t="shared" si="240"/>
        <v>0</v>
      </c>
      <c r="Y330" s="39">
        <f t="shared" si="240"/>
        <v>0</v>
      </c>
      <c r="Z330" s="39">
        <f t="shared" si="240"/>
        <v>0</v>
      </c>
      <c r="AA330" s="39">
        <f t="shared" si="240"/>
        <v>0</v>
      </c>
      <c r="AB330" s="39">
        <f t="shared" si="240"/>
        <v>0</v>
      </c>
      <c r="AC330" s="39">
        <f t="shared" si="240"/>
        <v>4464</v>
      </c>
      <c r="AD330" s="31">
        <f>SUM(AD320:AD329)</f>
        <v>0</v>
      </c>
      <c r="AE330" s="2" t="s">
        <v>318</v>
      </c>
      <c r="AF330" s="30" t="s">
        <v>52</v>
      </c>
      <c r="AG330" s="39">
        <f>SUM(AG320:AG329)</f>
        <v>4464</v>
      </c>
      <c r="AH330" s="39">
        <f t="shared" ref="AH330:AP330" si="242">SUM(AH320:AH329)</f>
        <v>22</v>
      </c>
      <c r="AI330" s="39">
        <f t="shared" si="242"/>
        <v>44</v>
      </c>
      <c r="AJ330" s="39">
        <f t="shared" si="242"/>
        <v>1480</v>
      </c>
      <c r="AK330" s="39">
        <f t="shared" si="242"/>
        <v>916</v>
      </c>
      <c r="AL330" s="39">
        <f t="shared" si="242"/>
        <v>8</v>
      </c>
      <c r="AM330" s="39">
        <f t="shared" si="242"/>
        <v>1964</v>
      </c>
      <c r="AN330" s="39">
        <f t="shared" si="242"/>
        <v>0</v>
      </c>
      <c r="AO330" s="39">
        <f t="shared" si="242"/>
        <v>0</v>
      </c>
      <c r="AP330" s="39">
        <f t="shared" si="242"/>
        <v>4434</v>
      </c>
      <c r="AQ330" s="31">
        <f>SUM(AQ320:AQ329)</f>
        <v>30</v>
      </c>
      <c r="AR330" s="40"/>
      <c r="AS330" s="2" t="str">
        <f t="shared" si="225"/>
        <v>ASH HEATHER GREY - CHIEFS</v>
      </c>
    </row>
    <row r="331" spans="1:45" x14ac:dyDescent="0.25">
      <c r="B331" s="2" t="s">
        <v>73</v>
      </c>
      <c r="C331" s="34">
        <f t="shared" ref="C331:AC331" si="243">C330/$AC$330</f>
        <v>4.9283154121863796E-3</v>
      </c>
      <c r="D331" s="34">
        <f t="shared" si="243"/>
        <v>9.8566308243727592E-3</v>
      </c>
      <c r="E331" s="34">
        <f t="shared" si="243"/>
        <v>0.33154121863799285</v>
      </c>
      <c r="F331" s="34">
        <f t="shared" si="243"/>
        <v>9.0949820788530464E-2</v>
      </c>
      <c r="G331" s="34">
        <f t="shared" si="243"/>
        <v>2.8001792114695341E-2</v>
      </c>
      <c r="H331" s="34">
        <f t="shared" si="243"/>
        <v>2.4193548387096774E-2</v>
      </c>
      <c r="I331" s="34">
        <f t="shared" si="243"/>
        <v>4.8387096774193547E-2</v>
      </c>
      <c r="J331" s="34">
        <f t="shared" si="243"/>
        <v>1.0752688172043012E-2</v>
      </c>
      <c r="K331" s="34">
        <f t="shared" si="243"/>
        <v>2.9121863799283156E-3</v>
      </c>
      <c r="L331" s="34">
        <f t="shared" si="243"/>
        <v>1.7921146953405018E-3</v>
      </c>
      <c r="M331" s="34">
        <f t="shared" si="243"/>
        <v>0</v>
      </c>
      <c r="N331" s="34">
        <f t="shared" si="243"/>
        <v>0</v>
      </c>
      <c r="O331" s="34">
        <f t="shared" si="243"/>
        <v>6.7204301075268818E-3</v>
      </c>
      <c r="P331" s="34">
        <f t="shared" si="243"/>
        <v>0.43996415770609321</v>
      </c>
      <c r="Q331" s="34">
        <f t="shared" si="243"/>
        <v>0</v>
      </c>
      <c r="R331" s="34">
        <f t="shared" si="243"/>
        <v>0</v>
      </c>
      <c r="S331" s="34">
        <f t="shared" si="243"/>
        <v>0</v>
      </c>
      <c r="T331" s="34">
        <f t="shared" si="243"/>
        <v>0</v>
      </c>
      <c r="U331" s="34">
        <f t="shared" si="243"/>
        <v>0</v>
      </c>
      <c r="V331" s="34">
        <f t="shared" si="243"/>
        <v>0</v>
      </c>
      <c r="W331" s="34">
        <f t="shared" si="243"/>
        <v>0</v>
      </c>
      <c r="X331" s="34">
        <f t="shared" si="243"/>
        <v>0</v>
      </c>
      <c r="Y331" s="34">
        <f t="shared" si="243"/>
        <v>0</v>
      </c>
      <c r="Z331" s="34">
        <f t="shared" si="243"/>
        <v>0</v>
      </c>
      <c r="AA331" s="34">
        <f t="shared" si="243"/>
        <v>0</v>
      </c>
      <c r="AB331" s="34">
        <f t="shared" si="243"/>
        <v>0</v>
      </c>
      <c r="AC331" s="34">
        <f t="shared" si="243"/>
        <v>1</v>
      </c>
      <c r="AE331" s="2" t="s">
        <v>319</v>
      </c>
      <c r="AG331" s="2" t="s">
        <v>73</v>
      </c>
      <c r="AH331" s="34">
        <f>AH330/$AP$330</f>
        <v>4.9616599007668016E-3</v>
      </c>
      <c r="AI331" s="34">
        <f t="shared" ref="AI331:AP331" si="244">AI330/$AP$330</f>
        <v>9.9233198015336033E-3</v>
      </c>
      <c r="AJ331" s="34">
        <f t="shared" si="244"/>
        <v>0.33378439332431215</v>
      </c>
      <c r="AK331" s="34">
        <f t="shared" si="244"/>
        <v>0.20658547586829049</v>
      </c>
      <c r="AL331" s="34">
        <f t="shared" si="244"/>
        <v>1.8042399639152007E-3</v>
      </c>
      <c r="AM331" s="34">
        <f t="shared" si="244"/>
        <v>0.44294091114118178</v>
      </c>
      <c r="AN331" s="34">
        <f t="shared" si="244"/>
        <v>0</v>
      </c>
      <c r="AO331" s="34">
        <f t="shared" si="244"/>
        <v>0</v>
      </c>
      <c r="AP331" s="34">
        <f t="shared" si="244"/>
        <v>1</v>
      </c>
      <c r="AS331" s="2" t="str">
        <f t="shared" si="225"/>
        <v>ASH HEATHER GREY - RAMS</v>
      </c>
    </row>
    <row r="332" spans="1:45" s="43" customFormat="1" x14ac:dyDescent="0.25">
      <c r="B332" s="43" t="s">
        <v>74</v>
      </c>
      <c r="C332" s="43">
        <f>C330*$B$6</f>
        <v>0</v>
      </c>
      <c r="D332" s="43">
        <f t="shared" ref="D332:AC332" si="245">D330*$B$6</f>
        <v>0</v>
      </c>
      <c r="E332" s="43">
        <f t="shared" si="245"/>
        <v>0</v>
      </c>
      <c r="F332" s="43">
        <f t="shared" si="245"/>
        <v>0</v>
      </c>
      <c r="G332" s="43">
        <f t="shared" si="245"/>
        <v>0</v>
      </c>
      <c r="H332" s="43">
        <f t="shared" si="245"/>
        <v>0</v>
      </c>
      <c r="I332" s="43">
        <f t="shared" si="245"/>
        <v>0</v>
      </c>
      <c r="J332" s="43">
        <f t="shared" si="245"/>
        <v>0</v>
      </c>
      <c r="K332" s="43">
        <f t="shared" si="245"/>
        <v>0</v>
      </c>
      <c r="L332" s="43">
        <f t="shared" si="245"/>
        <v>0</v>
      </c>
      <c r="M332" s="43">
        <f t="shared" ref="M332:O332" si="246">M330*$B$6</f>
        <v>0</v>
      </c>
      <c r="N332" s="43">
        <f t="shared" si="246"/>
        <v>0</v>
      </c>
      <c r="O332" s="43">
        <f t="shared" si="246"/>
        <v>0</v>
      </c>
      <c r="P332" s="43">
        <f t="shared" si="245"/>
        <v>0</v>
      </c>
      <c r="Q332" s="43">
        <f t="shared" si="245"/>
        <v>0</v>
      </c>
      <c r="R332" s="43">
        <f t="shared" si="245"/>
        <v>0</v>
      </c>
      <c r="S332" s="43">
        <f t="shared" si="245"/>
        <v>0</v>
      </c>
      <c r="T332" s="43">
        <f t="shared" si="245"/>
        <v>0</v>
      </c>
      <c r="U332" s="43">
        <f t="shared" si="245"/>
        <v>0</v>
      </c>
      <c r="V332" s="43">
        <f t="shared" si="245"/>
        <v>0</v>
      </c>
      <c r="W332" s="43">
        <f t="shared" si="245"/>
        <v>0</v>
      </c>
      <c r="X332" s="43">
        <f t="shared" si="245"/>
        <v>0</v>
      </c>
      <c r="Y332" s="43">
        <f t="shared" si="245"/>
        <v>0</v>
      </c>
      <c r="Z332" s="43">
        <f t="shared" si="245"/>
        <v>0</v>
      </c>
      <c r="AA332" s="43">
        <f t="shared" si="245"/>
        <v>0</v>
      </c>
      <c r="AB332" s="43">
        <f t="shared" si="245"/>
        <v>0</v>
      </c>
      <c r="AC332" s="43">
        <f t="shared" si="245"/>
        <v>0</v>
      </c>
      <c r="AE332" s="43" t="s">
        <v>320</v>
      </c>
      <c r="AF332" s="44"/>
      <c r="AG332" s="43" t="s">
        <v>74</v>
      </c>
      <c r="AH332" s="43">
        <f>AH330*$B$6</f>
        <v>0</v>
      </c>
      <c r="AI332" s="43">
        <f t="shared" ref="AI332:AP332" si="247">AI330*$B$6</f>
        <v>0</v>
      </c>
      <c r="AJ332" s="43">
        <f t="shared" si="247"/>
        <v>0</v>
      </c>
      <c r="AK332" s="43">
        <f t="shared" si="247"/>
        <v>0</v>
      </c>
      <c r="AL332" s="43">
        <f t="shared" si="247"/>
        <v>0</v>
      </c>
      <c r="AM332" s="43">
        <f t="shared" si="247"/>
        <v>0</v>
      </c>
      <c r="AN332" s="43">
        <f t="shared" si="247"/>
        <v>0</v>
      </c>
      <c r="AO332" s="43">
        <f t="shared" si="247"/>
        <v>0</v>
      </c>
      <c r="AP332" s="43">
        <f t="shared" si="247"/>
        <v>0</v>
      </c>
      <c r="AS332" s="2" t="str">
        <f t="shared" si="225"/>
        <v>ASH HEATHER GREY - STEELERS</v>
      </c>
    </row>
    <row r="333" spans="1:45" x14ac:dyDescent="0.25">
      <c r="B333" s="2" t="s">
        <v>75</v>
      </c>
      <c r="C333" s="2" t="e">
        <f t="shared" ref="C333:AC333" si="248">C332/$AC$332</f>
        <v>#DIV/0!</v>
      </c>
      <c r="D333" s="2" t="e">
        <f t="shared" si="248"/>
        <v>#DIV/0!</v>
      </c>
      <c r="E333" s="2" t="e">
        <f t="shared" si="248"/>
        <v>#DIV/0!</v>
      </c>
      <c r="F333" s="2" t="e">
        <f t="shared" si="248"/>
        <v>#DIV/0!</v>
      </c>
      <c r="G333" s="2" t="e">
        <f t="shared" si="248"/>
        <v>#DIV/0!</v>
      </c>
      <c r="H333" s="2" t="e">
        <f t="shared" si="248"/>
        <v>#DIV/0!</v>
      </c>
      <c r="I333" s="2" t="e">
        <f t="shared" si="248"/>
        <v>#DIV/0!</v>
      </c>
      <c r="J333" s="2" t="e">
        <f t="shared" si="248"/>
        <v>#DIV/0!</v>
      </c>
      <c r="K333" s="2" t="e">
        <f t="shared" si="248"/>
        <v>#DIV/0!</v>
      </c>
      <c r="L333" s="2" t="e">
        <f t="shared" si="248"/>
        <v>#DIV/0!</v>
      </c>
      <c r="M333" s="2" t="e">
        <f t="shared" si="248"/>
        <v>#DIV/0!</v>
      </c>
      <c r="N333" s="2" t="e">
        <f t="shared" si="248"/>
        <v>#DIV/0!</v>
      </c>
      <c r="O333" s="2" t="e">
        <f t="shared" si="248"/>
        <v>#DIV/0!</v>
      </c>
      <c r="P333" s="2" t="e">
        <f t="shared" si="248"/>
        <v>#DIV/0!</v>
      </c>
      <c r="Q333" s="2" t="e">
        <f t="shared" si="248"/>
        <v>#DIV/0!</v>
      </c>
      <c r="R333" s="2" t="e">
        <f t="shared" si="248"/>
        <v>#DIV/0!</v>
      </c>
      <c r="S333" s="2" t="e">
        <f t="shared" si="248"/>
        <v>#DIV/0!</v>
      </c>
      <c r="T333" s="2" t="e">
        <f t="shared" si="248"/>
        <v>#DIV/0!</v>
      </c>
      <c r="U333" s="2" t="e">
        <f t="shared" si="248"/>
        <v>#DIV/0!</v>
      </c>
      <c r="V333" s="2" t="e">
        <f t="shared" si="248"/>
        <v>#DIV/0!</v>
      </c>
      <c r="W333" s="2" t="e">
        <f t="shared" si="248"/>
        <v>#DIV/0!</v>
      </c>
      <c r="X333" s="2" t="e">
        <f t="shared" si="248"/>
        <v>#DIV/0!</v>
      </c>
      <c r="Y333" s="2" t="e">
        <f t="shared" si="248"/>
        <v>#DIV/0!</v>
      </c>
      <c r="Z333" s="2" t="e">
        <f t="shared" si="248"/>
        <v>#DIV/0!</v>
      </c>
      <c r="AA333" s="2" t="e">
        <f t="shared" si="248"/>
        <v>#DIV/0!</v>
      </c>
      <c r="AB333" s="2" t="e">
        <f t="shared" si="248"/>
        <v>#DIV/0!</v>
      </c>
      <c r="AC333" s="2" t="e">
        <f t="shared" si="248"/>
        <v>#DIV/0!</v>
      </c>
      <c r="AE333" s="2" t="s">
        <v>321</v>
      </c>
      <c r="AG333" s="2" t="s">
        <v>75</v>
      </c>
      <c r="AH333" s="34" t="e">
        <f>AH332/$AP$332</f>
        <v>#DIV/0!</v>
      </c>
      <c r="AI333" s="34" t="e">
        <f t="shared" ref="AI333:AP333" si="249">AI332/$AP$332</f>
        <v>#DIV/0!</v>
      </c>
      <c r="AJ333" s="34" t="e">
        <f t="shared" si="249"/>
        <v>#DIV/0!</v>
      </c>
      <c r="AK333" s="34" t="e">
        <f t="shared" si="249"/>
        <v>#DIV/0!</v>
      </c>
      <c r="AL333" s="34" t="e">
        <f t="shared" si="249"/>
        <v>#DIV/0!</v>
      </c>
      <c r="AM333" s="34" t="e">
        <f t="shared" si="249"/>
        <v>#DIV/0!</v>
      </c>
      <c r="AN333" s="34" t="e">
        <f t="shared" si="249"/>
        <v>#DIV/0!</v>
      </c>
      <c r="AO333" s="34" t="e">
        <f t="shared" si="249"/>
        <v>#DIV/0!</v>
      </c>
      <c r="AP333" s="34" t="e">
        <f t="shared" si="249"/>
        <v>#DIV/0!</v>
      </c>
      <c r="AS333" s="2" t="str">
        <f t="shared" si="225"/>
        <v>ASH HEATHER GREY - 49ERS</v>
      </c>
    </row>
    <row r="334" spans="1:45" x14ac:dyDescent="0.25">
      <c r="AE334" s="2" t="s">
        <v>322</v>
      </c>
      <c r="AS334" s="2" t="str">
        <f t="shared" si="225"/>
        <v>ASH HEATHER GREY - SEAHAWKS</v>
      </c>
    </row>
    <row r="335" spans="1:45" x14ac:dyDescent="0.25">
      <c r="AE335" s="2" t="s">
        <v>323</v>
      </c>
      <c r="AS335" s="2" t="str">
        <f t="shared" si="225"/>
        <v>ASH HEATHER GREY - RAVENS</v>
      </c>
    </row>
    <row r="336" spans="1:45" x14ac:dyDescent="0.25">
      <c r="AE336" s="2" t="s">
        <v>324</v>
      </c>
      <c r="AS336" s="2" t="str">
        <f t="shared" si="225"/>
        <v>ASH HEATHER GREY - CHARGERS</v>
      </c>
    </row>
    <row r="337" spans="31:45" x14ac:dyDescent="0.25">
      <c r="AE337" s="2" t="s">
        <v>325</v>
      </c>
      <c r="AS337" s="2" t="str">
        <f t="shared" si="225"/>
        <v>ASH HEATHER GREY - FALCONS</v>
      </c>
    </row>
    <row r="338" spans="31:45" x14ac:dyDescent="0.25">
      <c r="AE338" s="2" t="s">
        <v>326</v>
      </c>
      <c r="AS338" s="2" t="str">
        <f t="shared" si="225"/>
        <v>ASH HEATHER GREY - PANTHERS</v>
      </c>
    </row>
    <row r="339" spans="31:45" x14ac:dyDescent="0.25">
      <c r="AE339" s="2" t="s">
        <v>327</v>
      </c>
      <c r="AS339" s="2" t="str">
        <f t="shared" si="225"/>
        <v>ASH HEATHER GREY - JAGUARS</v>
      </c>
    </row>
    <row r="340" spans="31:45" x14ac:dyDescent="0.25">
      <c r="AE340" s="2" t="s">
        <v>328</v>
      </c>
      <c r="AS340" s="2" t="str">
        <f t="shared" si="225"/>
        <v>ASH HEATHER GREY - SAINTS</v>
      </c>
    </row>
    <row r="341" spans="31:45" x14ac:dyDescent="0.25">
      <c r="AE341" s="2" t="s">
        <v>329</v>
      </c>
      <c r="AS341" s="2" t="str">
        <f t="shared" si="225"/>
        <v>ASH HEATHER GREY - BUCCANEERS</v>
      </c>
    </row>
    <row r="342" spans="31:45" x14ac:dyDescent="0.25">
      <c r="AE342" s="2" t="s">
        <v>330</v>
      </c>
      <c r="AS342" s="2" t="str">
        <f t="shared" si="225"/>
        <v>ASH HEATHER GREY - JETS</v>
      </c>
    </row>
  </sheetData>
  <autoFilter ref="AE13:BB316" xr:uid="{2DBBC3A1-91DE-A742-98AB-58E89E70DF4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Rollup</vt:lpstr>
      <vt:lpstr>Costing</vt:lpstr>
      <vt:lpstr>C-0425-KT-6308</vt:lpstr>
      <vt:lpstr>C-0425-KB-6309</vt:lpstr>
      <vt:lpstr>C-0425-KT-6310</vt:lpstr>
      <vt:lpstr>C-0425-KT-6313</vt:lpstr>
      <vt:lpstr>C-0425-KT-6312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Esposito</dc:creator>
  <cp:lastModifiedBy>Hieu Nguyen Thi Minh</cp:lastModifiedBy>
  <dcterms:created xsi:type="dcterms:W3CDTF">2025-03-14T15:23:14Z</dcterms:created>
  <dcterms:modified xsi:type="dcterms:W3CDTF">2025-04-29T06:53:37Z</dcterms:modified>
</cp:coreProperties>
</file>