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4-AW25/2-PRODUCTION/4-INTERNAL-PURCHASE-ORDER/4-2-TRIM-ORDER/TRIM-PO/DRAFT-PO/SHE SENDS/"/>
    </mc:Choice>
  </mc:AlternateContent>
  <xr:revisionPtr revIDLastSave="1180" documentId="13_ncr:1_{060FD0D6-5963-4740-8591-6C5A8FB05237}" xr6:coauthVersionLast="47" xr6:coauthVersionMax="47" xr10:uidLastSave="{53D660B0-B3E4-48C3-B4E9-CE49C62C940A}"/>
  <bookViews>
    <workbookView xWindow="-110" yWindow="-110" windowWidth="19420" windowHeight="1030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2'!$A$4:$P$7</definedName>
    <definedName name="_xlnm._FilterDatabase" localSheetId="0" hidden="1">PO!$A$10:$U$10</definedName>
    <definedName name="_xlnm.Print_Area" localSheetId="1">'DETAIL 2'!$A$1:$P$7</definedName>
    <definedName name="_xlnm.Print_Area" localSheetId="0">PO!$A$1:$N$15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5" l="1"/>
  <c r="J6" i="5"/>
  <c r="J7" i="5" l="1"/>
  <c r="K6" i="5"/>
  <c r="I7" i="5"/>
  <c r="K11" i="2"/>
  <c r="K5" i="5" l="1"/>
  <c r="K7" i="5" s="1"/>
  <c r="A6" i="5"/>
  <c r="K14" i="5"/>
  <c r="A5" i="5" l="1"/>
  <c r="I13" i="2" l="1"/>
  <c r="H8" i="2" l="1"/>
  <c r="H7" i="2" l="1"/>
  <c r="K13" i="2" l="1"/>
  <c r="M13" i="2" l="1"/>
</calcChain>
</file>

<file path=xl/sharedStrings.xml><?xml version="1.0" encoding="utf-8"?>
<sst xmlns="http://schemas.openxmlformats.org/spreadsheetml/2006/main" count="74" uniqueCount="69">
  <si>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</si>
  <si>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</si>
  <si>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</si>
  <si>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</si>
  <si>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</si>
  <si>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</si>
  <si>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</si>
  <si>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</si>
  <si>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</si>
  <si>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</si>
  <si>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</si>
  <si>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</si>
  <si>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</si>
  <si>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</si>
  <si>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</si>
  <si>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</si>
  <si>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</si>
  <si>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</si>
  <si>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</si>
  <si>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</si>
  <si>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</si>
  <si>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</si>
  <si>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</si>
  <si>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</si>
  <si>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</si>
  <si>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</si>
  <si>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</si>
  <si>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</si>
  <si>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</si>
  <si>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</si>
  <si>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</si>
  <si>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</si>
  <si>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</si>
  <si>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</si>
  <si>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</si>
  <si>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</si>
  <si>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</si>
  <si>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</si>
  <si>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</si>
  <si>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</si>
  <si>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</si>
  <si>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</si>
  <si>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</si>
  <si>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</si>
  <si>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</si>
  <si>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</si>
  <si>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</si>
  <si>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</si>
  <si>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</si>
  <si>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</si>
  <si>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</si>
  <si>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</si>
  <si>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</si>
  <si>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</si>
  <si>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</si>
  <si>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</si>
  <si>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</si>
  <si>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CARE INSTRUCTIONS</t>
  </si>
  <si>
    <t>RAPHA WHT CARE LBL</t>
  </si>
  <si>
    <t>BASIC WHITE</t>
  </si>
  <si>
    <t>AW25 - SHE SENDS</t>
  </si>
  <si>
    <t>CYE01XXMUL</t>
  </si>
  <si>
    <t>CYF01XXMUL</t>
  </si>
  <si>
    <t>AW25M50010TEE</t>
  </si>
  <si>
    <t>AW25W50011TEE</t>
  </si>
  <si>
    <t>She Sends T-Shirt</t>
  </si>
  <si>
    <t>She Sends Women's T-Shirt</t>
  </si>
  <si>
    <t>C0046-SST277</t>
  </si>
  <si>
    <t>C0046-SST278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</si>
</sst>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584200</xdr:colOff>
      <xdr:row>4</xdr:row>
      <xdr:rowOff>79375</xdr:rowOff>
    </xdr:from>
    <xdr:to>
      <xdr:col>15</xdr:col>
      <xdr:colOff>222250</xdr:colOff>
      <xdr:row>6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36950" y="1095375"/>
          <a:ext cx="1562100" cy="313372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4</xdr:row>
      <xdr:rowOff>158750</xdr:rowOff>
    </xdr:from>
    <xdr:to>
      <xdr:col>12</xdr:col>
      <xdr:colOff>354378</xdr:colOff>
      <xdr:row>4</xdr:row>
      <xdr:rowOff>826067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0627018-53CC-7FEE-8A94-EFB47C3C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50900" y="1174750"/>
          <a:ext cx="2456228" cy="667317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</xdr:colOff>
      <xdr:row>5</xdr:row>
      <xdr:rowOff>330200</xdr:rowOff>
    </xdr:from>
    <xdr:to>
      <xdr:col>12</xdr:col>
      <xdr:colOff>393700</xdr:colOff>
      <xdr:row>5</xdr:row>
      <xdr:rowOff>933737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4CC15F-7F93-34AD-6A02-CB7719429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57250" y="2457450"/>
          <a:ext cx="2489200" cy="603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tabSelected="1" view="pageBreakPreview" topLeftCell="A6" zoomScale="55" zoomScaleNormal="55" zoomScaleSheetLayoutView="55" zoomScalePageLayoutView="55" workbookViewId="0">
      <selection activeCell="I12" sqref="I12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38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45768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60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45788</v>
      </c>
      <c r="I7" s="114"/>
      <c r="J7" s="18"/>
      <c r="K7" s="18"/>
      <c r="L7" s="19"/>
      <c r="M7" s="20" t="s">
        <v>13</v>
      </c>
      <c r="N7" s="26"/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45798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54</v>
      </c>
      <c r="D11" s="87" t="s">
        <v>52</v>
      </c>
      <c r="E11" s="87" t="s">
        <v>52</v>
      </c>
      <c r="F11" s="88" t="s">
        <v>53</v>
      </c>
      <c r="G11" s="89" t="s">
        <v>59</v>
      </c>
      <c r="H11" s="90" t="s">
        <v>35</v>
      </c>
      <c r="I11" s="92">
        <v>230</v>
      </c>
      <c r="J11" s="91">
        <v>0</v>
      </c>
      <c r="K11" s="91">
        <f t="shared" ref="K11" si="0">I11-J11</f>
        <v>230</v>
      </c>
      <c r="L11" s="103"/>
      <c r="M11" s="104"/>
      <c r="N11" s="85"/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5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230</v>
      </c>
      <c r="J13" s="52"/>
      <c r="K13" s="51">
        <f>SUM(K11:K12)</f>
        <v>230</v>
      </c>
      <c r="L13" s="53"/>
      <c r="M13" s="106" t="e">
        <f>SUM(#REF!)</f>
        <v>#REF!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6" t="s">
        <v>31</v>
      </c>
      <c r="B15" s="116"/>
      <c r="C15" s="60"/>
      <c r="D15" s="61"/>
      <c r="E15" s="117" t="s">
        <v>32</v>
      </c>
      <c r="F15" s="117"/>
      <c r="G15" s="117"/>
      <c r="H15" s="62"/>
      <c r="I15" s="63"/>
      <c r="J15" s="63"/>
      <c r="K15" s="63"/>
      <c r="L15" s="115" t="s">
        <v>33</v>
      </c>
      <c r="M15" s="115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4"/>
  <sheetViews>
    <sheetView view="pageBreakPreview" topLeftCell="F5" zoomScaleNormal="115" zoomScaleSheetLayoutView="100" workbookViewId="0">
      <selection activeCell="J6" sqref="J6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31.1796875" style="94" customWidth="1"/>
    <col min="13" max="13" width="9.1796875" style="102"/>
    <col min="14" max="16384" width="9.179687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55</v>
      </c>
      <c r="F4" s="93" t="s">
        <v>23</v>
      </c>
      <c r="G4" s="93" t="s">
        <v>56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57</v>
      </c>
      <c r="M4" s="123" t="s">
        <v>47</v>
      </c>
      <c r="N4" s="124"/>
      <c r="O4" s="124"/>
      <c r="P4" s="125"/>
    </row>
    <row r="5" spans="1:16" s="98" customFormat="1" ht="123.5" customHeight="1">
      <c r="A5" s="95">
        <f t="shared" ref="A5:A6" si="0">ROW()-4</f>
        <v>1</v>
      </c>
      <c r="B5" s="95" t="s">
        <v>67</v>
      </c>
      <c r="C5" s="95" t="s">
        <v>49</v>
      </c>
      <c r="D5" s="108" t="s">
        <v>65</v>
      </c>
      <c r="E5" s="96" t="s">
        <v>63</v>
      </c>
      <c r="F5" s="96" t="s">
        <v>58</v>
      </c>
      <c r="G5" s="96" t="s">
        <v>61</v>
      </c>
      <c r="H5" s="97" t="s">
        <v>50</v>
      </c>
      <c r="I5" s="95">
        <v>127</v>
      </c>
      <c r="J5" s="95">
        <f>ROUNDUP(I5*10%,0)+6</f>
        <v>19</v>
      </c>
      <c r="K5" s="95">
        <f>I5+J5+2</f>
        <v>148</v>
      </c>
      <c r="L5" s="107"/>
      <c r="M5" s="126"/>
      <c r="N5" s="127"/>
      <c r="O5" s="127"/>
      <c r="P5" s="128"/>
    </row>
    <row r="6" spans="1:16" s="98" customFormat="1" ht="123.5" customHeight="1">
      <c r="A6" s="95">
        <f t="shared" si="0"/>
        <v>2</v>
      </c>
      <c r="B6" s="95" t="s">
        <v>68</v>
      </c>
      <c r="C6" s="95" t="s">
        <v>49</v>
      </c>
      <c r="D6" s="108" t="s">
        <v>66</v>
      </c>
      <c r="E6" s="96" t="s">
        <v>64</v>
      </c>
      <c r="F6" s="96" t="s">
        <v>58</v>
      </c>
      <c r="G6" s="96" t="s">
        <v>62</v>
      </c>
      <c r="H6" s="97" t="s">
        <v>50</v>
      </c>
      <c r="I6" s="95">
        <v>67</v>
      </c>
      <c r="J6" s="95">
        <f>ROUNDUP(I6*10%,0)+8</f>
        <v>15</v>
      </c>
      <c r="K6" s="95">
        <f>I6+J6</f>
        <v>82</v>
      </c>
      <c r="L6" s="107"/>
      <c r="M6" s="126"/>
      <c r="N6" s="127"/>
      <c r="O6" s="127"/>
      <c r="P6" s="128"/>
    </row>
    <row r="7" spans="1:16" ht="20.25" customHeight="1">
      <c r="A7" s="129" t="s">
        <v>48</v>
      </c>
      <c r="B7" s="130"/>
      <c r="C7" s="130"/>
      <c r="D7" s="130"/>
      <c r="E7" s="130"/>
      <c r="F7" s="130"/>
      <c r="G7" s="130"/>
      <c r="H7" s="131"/>
      <c r="I7" s="99">
        <f>SUM(I5:I6)</f>
        <v>194</v>
      </c>
      <c r="J7" s="99">
        <f>SUM(J5:J6)</f>
        <v>34</v>
      </c>
      <c r="K7" s="99">
        <f>SUM(K5:K6)</f>
        <v>230</v>
      </c>
      <c r="L7" s="100"/>
      <c r="M7" s="132"/>
      <c r="N7" s="133"/>
      <c r="O7" s="133"/>
      <c r="P7" s="134"/>
    </row>
    <row r="14" spans="1:16" ht="20.25" customHeight="1">
      <c r="K14" s="101">
        <f>299-286</f>
        <v>13</v>
      </c>
    </row>
  </sheetData>
  <autoFilter ref="A4:P7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6"/>
    <mergeCell ref="A7:H7"/>
    <mergeCell ref="M7:P7"/>
  </mergeCells>
  <pageMargins left="0.25" right="0.25" top="0.75" bottom="0.75" header="0.3" footer="0.3"/>
  <pageSetup paperSize="9" scale="3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2025-04-21T03:06:19Z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