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EF/COMMERCIAL/"/>
    </mc:Choice>
  </mc:AlternateContent>
  <xr:revisionPtr revIDLastSave="934" documentId="6_{13C73650-2F37-4722-8F0F-29C69CA899BB}" xr6:coauthVersionLast="47" xr6:coauthVersionMax="47" xr10:uidLastSave="{0BF5DBE0-49C3-45F7-BCD7-5128847CE8F8}"/>
  <bookViews>
    <workbookView xWindow="-120" yWindow="-120" windowWidth="20730" windowHeight="11040" activeTab="1" xr2:uid="{00000000-000D-0000-FFFF-FFFF00000000}"/>
  </bookViews>
  <sheets>
    <sheet name="PO" sheetId="2" r:id="rId1"/>
    <sheet name="Barcodes" sheetId="7" r:id="rId2"/>
  </sheets>
  <definedNames>
    <definedName name="_xlnm._FilterDatabase" localSheetId="1" hidden="1">Barcodes!$A$2:$N$50</definedName>
    <definedName name="BARCODE">#REF!</definedName>
    <definedName name="COLOR">#REF!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7" l="1"/>
  <c r="M4" i="7"/>
  <c r="M5" i="7"/>
  <c r="M6" i="7"/>
  <c r="M7" i="7"/>
  <c r="M3" i="7"/>
  <c r="J4" i="7"/>
  <c r="J5" i="7"/>
  <c r="J6" i="7"/>
  <c r="J7" i="7"/>
  <c r="J8" i="7"/>
  <c r="J3" i="7"/>
  <c r="K381" i="7" l="1"/>
  <c r="K8" i="7"/>
  <c r="K7" i="7"/>
  <c r="K6" i="7"/>
  <c r="K5" i="7"/>
  <c r="K4" i="7"/>
  <c r="K3" i="7"/>
  <c r="I13" i="2" l="1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<sst xmlns="http://schemas.openxmlformats.org/spreadsheetml/2006/main" count="108" uniqueCount="83">
  <si>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</si>
  <si>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</si>
  <si>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</si>
  <si>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</si>
  <si>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</si>
  <si>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</si>
  <si>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</si>
  <si>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</si>
  <si>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</si>
  <si>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</si>
  <si>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</si>
  <si>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</si>
  <si>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</si>
  <si>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</si>
  <si>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</si>
  <si>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</si>
  <si>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</si>
  <si>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</si>
  <si>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</si>
  <si>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</si>
  <si>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</si>
  <si>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</si>
  <si>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</si>
  <si>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</si>
  <si>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</si>
  <si>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</si>
  <si>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</si>
  <si>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</si>
  <si>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</si>
  <si>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</si>
  <si>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</si>
  <si>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</si>
  <si>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</si>
  <si>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</si>
  <si>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</si>
  <si>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</si>
  <si>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</si>
  <si>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</si>
  <si>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</si>
  <si>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</si>
  <si>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</si>
  <si>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</si>
  <si>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</si>
  <si>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</si>
  <si>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</si>
  <si>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</si>
  <si>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</si>
  <si>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</si>
  <si>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</si>
  <si>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</si>
  <si>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</si>
  <si>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</si>
  <si>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</si>
  <si>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</si>
  <si>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QTY</t>
  </si>
  <si>
    <t>R12  SS25  G2773</t>
  </si>
  <si>
    <t>Byways</t>
  </si>
  <si>
    <t>EXTRA</t>
  </si>
  <si>
    <t>ORDER NUMBER</t>
  </si>
  <si>
    <t>STICKER FOR POLY BAG + HANGTAG</t>
  </si>
  <si>
    <t>STICKER FOR CARTON</t>
  </si>
  <si>
    <t>TOTAL ORDER</t>
  </si>
  <si>
    <t>MUL</t>
  </si>
  <si>
    <t>UA STYLE NAME</t>
  </si>
  <si>
    <t>UA COLOR</t>
  </si>
  <si>
    <t>Multicolour (White Base)</t>
  </si>
  <si>
    <t>Multicolour (Black Base)</t>
  </si>
  <si>
    <t>EF_COMMERCIAL</t>
  </si>
  <si>
    <t>COD01XXMULLRG</t>
  </si>
  <si>
    <t>COD01XXMULMED</t>
  </si>
  <si>
    <t>COD01XXMULSML</t>
  </si>
  <si>
    <t>COD01XXMULXLG</t>
  </si>
  <si>
    <t>COD01XXMULXSM</t>
  </si>
  <si>
    <t>COD01XXMULXXL</t>
  </si>
  <si>
    <t xml:space="preserve">	C0046-LST026</t>
  </si>
  <si>
    <t>COD01XX</t>
  </si>
  <si>
    <t>5059526501954</t>
  </si>
  <si>
    <t>5059526501947</t>
  </si>
  <si>
    <t>5059526501930</t>
  </si>
  <si>
    <t>5059526501961</t>
  </si>
  <si>
    <t>5059526501923</t>
  </si>
  <si>
    <t>5059526501978</t>
  </si>
  <si>
    <t>EF Long Sleeve T-Shirt -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</si>
</sst>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0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0" fillId="10" borderId="0" xfId="0" applyFill="1"/>
    <xf numFmtId="49" fontId="20" fillId="9" borderId="0" xfId="0" applyNumberFormat="1" applyFont="1" applyFill="1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0" fontId="21" fillId="0" borderId="0" xfId="0" applyFont="1"/>
    <xf numFmtId="49" fontId="20" fillId="1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294408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381499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view="pageBreakPreview" zoomScale="55" zoomScaleNormal="55" zoomScaleSheetLayoutView="55" zoomScalePageLayoutView="55" workbookViewId="0">
      <selection activeCell="E11" sqref="E11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10.28515625" style="7" customWidth="1"/>
    <col min="9" max="9" width="19.285156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56</v>
      </c>
      <c r="D5" s="17"/>
      <c r="E5" s="18"/>
      <c r="F5" s="108" t="s">
        <v>6</v>
      </c>
      <c r="G5" s="109"/>
      <c r="H5" s="112" t="s">
        <v>37</v>
      </c>
      <c r="I5" s="113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8" t="s">
        <v>9</v>
      </c>
      <c r="G6" s="109"/>
      <c r="H6" s="114" t="s">
        <v>67</v>
      </c>
      <c r="I6" s="115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07"/>
      <c r="C7" s="107"/>
      <c r="D7" s="26"/>
      <c r="E7" s="18"/>
      <c r="F7" s="108" t="s">
        <v>12</v>
      </c>
      <c r="G7" s="109"/>
      <c r="H7" s="110">
        <f>N5+20</f>
        <v>20</v>
      </c>
      <c r="I7" s="111"/>
      <c r="J7" s="19"/>
      <c r="K7" s="19"/>
      <c r="L7" s="20"/>
      <c r="M7" s="21" t="s">
        <v>13</v>
      </c>
      <c r="N7" s="27" t="s">
        <v>55</v>
      </c>
    </row>
    <row r="8" spans="1:21" ht="30.75" customHeight="1">
      <c r="A8" s="94" t="s">
        <v>14</v>
      </c>
      <c r="B8" s="119"/>
      <c r="C8" s="119"/>
      <c r="D8" s="28"/>
      <c r="E8" s="18"/>
      <c r="F8" s="108" t="s">
        <v>15</v>
      </c>
      <c r="G8" s="109"/>
      <c r="H8" s="110">
        <f>N5+30</f>
        <v>30</v>
      </c>
      <c r="I8" s="111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1461</v>
      </c>
      <c r="J11" s="41">
        <v>0</v>
      </c>
      <c r="K11" s="41">
        <f t="shared" ref="K11" si="0">I11-J11</f>
        <v>1461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1461</v>
      </c>
      <c r="J13" s="61"/>
      <c r="K13" s="60">
        <f>SUM(K11:K12)</f>
        <v>1461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7" t="s">
        <v>31</v>
      </c>
      <c r="B15" s="117"/>
      <c r="C15" s="70"/>
      <c r="D15" s="71"/>
      <c r="E15" s="118" t="s">
        <v>32</v>
      </c>
      <c r="F15" s="118"/>
      <c r="G15" s="118"/>
      <c r="H15" s="72"/>
      <c r="I15" s="73"/>
      <c r="J15" s="73"/>
      <c r="K15" s="73"/>
      <c r="L15" s="116" t="s">
        <v>33</v>
      </c>
      <c r="M15" s="116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8:G8"/>
    <mergeCell ref="H8:I8"/>
    <mergeCell ref="L15:M15"/>
    <mergeCell ref="A15:B15"/>
    <mergeCell ref="E15:G15"/>
    <mergeCell ref="B8:C8"/>
    <mergeCell ref="B7:C7"/>
    <mergeCell ref="F7:G7"/>
    <mergeCell ref="H7:I7"/>
    <mergeCell ref="F5:G5"/>
    <mergeCell ref="H5:I5"/>
    <mergeCell ref="F6:G6"/>
    <mergeCell ref="H6:I6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1BF9-D5DB-4FF3-AE44-4158E39B8DCF}">
  <dimension ref="A2:M381"/>
  <sheetViews>
    <sheetView tabSelected="1" workbookViewId="0">
      <selection activeCell="E13" sqref="E13"/>
    </sheetView>
  </sheetViews>
  <sheetFormatPr defaultRowHeight="15"/>
  <cols>
    <col min="1" max="2" width="19.85546875" customWidth="1"/>
    <col min="3" max="4" width="17.140625" customWidth="1"/>
    <col min="5" max="5" width="26.140625" customWidth="1"/>
    <col min="6" max="6" width="31.7109375" customWidth="1"/>
    <col min="7" max="8" width="17.140625" customWidth="1"/>
    <col min="9" max="10" width="12.140625" customWidth="1"/>
    <col min="11" max="11" width="19.85546875" customWidth="1"/>
    <col min="12" max="13" width="17.140625" customWidth="1"/>
  </cols>
  <sheetData>
    <row r="2" spans="1:13" s="106" customFormat="1" ht="25.5">
      <c r="A2" s="102" t="s">
        <v>63</v>
      </c>
      <c r="B2" s="103" t="s">
        <v>58</v>
      </c>
      <c r="C2" s="105" t="s">
        <v>43</v>
      </c>
      <c r="D2" s="105" t="s">
        <v>44</v>
      </c>
      <c r="E2" s="105" t="s">
        <v>64</v>
      </c>
      <c r="F2" s="105" t="s">
        <v>45</v>
      </c>
      <c r="G2" s="105" t="s">
        <v>46</v>
      </c>
      <c r="H2" s="105" t="s">
        <v>47</v>
      </c>
      <c r="I2" s="102" t="s">
        <v>54</v>
      </c>
      <c r="J2" s="102" t="s">
        <v>57</v>
      </c>
      <c r="K2" s="102" t="s">
        <v>59</v>
      </c>
      <c r="L2" s="102" t="s">
        <v>60</v>
      </c>
      <c r="M2" s="103" t="s">
        <v>61</v>
      </c>
    </row>
    <row r="3" spans="1:13">
      <c r="A3" t="s">
        <v>74</v>
      </c>
      <c r="B3" t="s">
        <v>75</v>
      </c>
      <c r="C3" s="100" t="s">
        <v>68</v>
      </c>
      <c r="D3" s="100" t="s">
        <v>76</v>
      </c>
      <c r="E3" s="104" t="s">
        <v>66</v>
      </c>
      <c r="F3" s="100" t="s">
        <v>82</v>
      </c>
      <c r="G3" s="100" t="s">
        <v>62</v>
      </c>
      <c r="H3" s="100" t="s">
        <v>48</v>
      </c>
      <c r="I3">
        <v>168</v>
      </c>
      <c r="J3">
        <f>ROUNDUP(I3*8.5%,0)</f>
        <v>15</v>
      </c>
      <c r="K3">
        <f>SUM(I3:J3)*2</f>
        <v>366</v>
      </c>
      <c r="L3">
        <v>20</v>
      </c>
      <c r="M3">
        <f>K3+L3+1</f>
        <v>387</v>
      </c>
    </row>
    <row r="4" spans="1:13">
      <c r="A4" t="s">
        <v>74</v>
      </c>
      <c r="B4" t="s">
        <v>75</v>
      </c>
      <c r="C4" s="100" t="s">
        <v>69</v>
      </c>
      <c r="D4" s="100" t="s">
        <v>77</v>
      </c>
      <c r="E4" s="104" t="s">
        <v>66</v>
      </c>
      <c r="F4" s="100" t="s">
        <v>82</v>
      </c>
      <c r="G4" s="100" t="s">
        <v>62</v>
      </c>
      <c r="H4" s="100" t="s">
        <v>49</v>
      </c>
      <c r="I4">
        <v>206</v>
      </c>
      <c r="J4">
        <f t="shared" ref="J4:J8" si="0">ROUNDUP(I4*8.5%,0)</f>
        <v>18</v>
      </c>
      <c r="K4">
        <f t="shared" ref="K4:K8" si="1">SUM(I4:J4)*2</f>
        <v>448</v>
      </c>
      <c r="L4">
        <v>20</v>
      </c>
      <c r="M4">
        <f t="shared" ref="M4:M7" si="2">K4+L4+1</f>
        <v>469</v>
      </c>
    </row>
    <row r="5" spans="1:13">
      <c r="A5" t="s">
        <v>74</v>
      </c>
      <c r="B5" t="s">
        <v>75</v>
      </c>
      <c r="C5" s="100" t="s">
        <v>70</v>
      </c>
      <c r="D5" s="100" t="s">
        <v>78</v>
      </c>
      <c r="E5" s="104" t="s">
        <v>66</v>
      </c>
      <c r="F5" s="100" t="s">
        <v>82</v>
      </c>
      <c r="G5" s="100" t="s">
        <v>62</v>
      </c>
      <c r="H5" s="100" t="s">
        <v>50</v>
      </c>
      <c r="I5">
        <v>94</v>
      </c>
      <c r="J5">
        <f t="shared" si="0"/>
        <v>8</v>
      </c>
      <c r="K5">
        <f t="shared" si="1"/>
        <v>204</v>
      </c>
      <c r="L5">
        <v>20</v>
      </c>
      <c r="M5">
        <f t="shared" si="2"/>
        <v>225</v>
      </c>
    </row>
    <row r="6" spans="1:13">
      <c r="A6" t="s">
        <v>74</v>
      </c>
      <c r="B6" t="s">
        <v>75</v>
      </c>
      <c r="C6" s="100" t="s">
        <v>71</v>
      </c>
      <c r="D6" s="100" t="s">
        <v>79</v>
      </c>
      <c r="E6" s="104" t="s">
        <v>66</v>
      </c>
      <c r="F6" s="100" t="s">
        <v>82</v>
      </c>
      <c r="G6" s="100" t="s">
        <v>62</v>
      </c>
      <c r="H6" s="100" t="s">
        <v>51</v>
      </c>
      <c r="I6">
        <v>93</v>
      </c>
      <c r="J6">
        <f t="shared" si="0"/>
        <v>8</v>
      </c>
      <c r="K6">
        <f t="shared" si="1"/>
        <v>202</v>
      </c>
      <c r="L6">
        <v>20</v>
      </c>
      <c r="M6">
        <f t="shared" si="2"/>
        <v>223</v>
      </c>
    </row>
    <row r="7" spans="1:13">
      <c r="A7" t="s">
        <v>74</v>
      </c>
      <c r="B7" t="s">
        <v>75</v>
      </c>
      <c r="C7" s="100" t="s">
        <v>72</v>
      </c>
      <c r="D7" s="100" t="s">
        <v>80</v>
      </c>
      <c r="E7" s="104" t="s">
        <v>66</v>
      </c>
      <c r="F7" s="100" t="s">
        <v>82</v>
      </c>
      <c r="G7" s="100" t="s">
        <v>62</v>
      </c>
      <c r="H7" s="100" t="s">
        <v>52</v>
      </c>
      <c r="I7">
        <v>26</v>
      </c>
      <c r="J7">
        <f t="shared" si="0"/>
        <v>3</v>
      </c>
      <c r="K7">
        <f t="shared" si="1"/>
        <v>58</v>
      </c>
      <c r="L7">
        <v>8</v>
      </c>
      <c r="M7">
        <f t="shared" si="2"/>
        <v>67</v>
      </c>
    </row>
    <row r="8" spans="1:13">
      <c r="A8" t="s">
        <v>74</v>
      </c>
      <c r="B8" t="s">
        <v>75</v>
      </c>
      <c r="C8" s="100" t="s">
        <v>73</v>
      </c>
      <c r="D8" s="100" t="s">
        <v>81</v>
      </c>
      <c r="E8" s="104" t="s">
        <v>65</v>
      </c>
      <c r="F8" s="100" t="s">
        <v>82</v>
      </c>
      <c r="G8" s="100" t="s">
        <v>62</v>
      </c>
      <c r="H8" s="100" t="s">
        <v>53</v>
      </c>
      <c r="I8">
        <v>37</v>
      </c>
      <c r="J8">
        <f t="shared" si="0"/>
        <v>4</v>
      </c>
      <c r="K8">
        <f t="shared" si="1"/>
        <v>82</v>
      </c>
      <c r="L8">
        <v>8</v>
      </c>
      <c r="M8">
        <f>K8+L8</f>
        <v>90</v>
      </c>
    </row>
    <row r="9" spans="1:13">
      <c r="C9" s="100"/>
      <c r="D9" s="100"/>
      <c r="E9" s="104"/>
      <c r="F9" s="100"/>
      <c r="G9" s="100"/>
      <c r="H9" s="100"/>
    </row>
    <row r="10" spans="1:13">
      <c r="C10" s="100"/>
      <c r="D10" s="100"/>
      <c r="E10" s="104"/>
      <c r="F10" s="100"/>
      <c r="G10" s="100"/>
      <c r="H10" s="100"/>
    </row>
    <row r="11" spans="1:13">
      <c r="C11" s="100"/>
      <c r="D11" s="100"/>
      <c r="E11" s="104"/>
      <c r="F11" s="100"/>
      <c r="G11" s="100"/>
      <c r="H11" s="100"/>
    </row>
    <row r="12" spans="1:13">
      <c r="C12" s="100"/>
      <c r="D12" s="100"/>
      <c r="E12" s="104"/>
      <c r="F12" s="100"/>
      <c r="G12" s="100"/>
      <c r="H12" s="100"/>
    </row>
    <row r="13" spans="1:13">
      <c r="C13" s="100"/>
      <c r="D13" s="100"/>
      <c r="E13" s="104"/>
      <c r="F13" s="100"/>
      <c r="G13" s="100"/>
      <c r="H13" s="100"/>
    </row>
    <row r="14" spans="1:13">
      <c r="C14" s="100"/>
      <c r="D14" s="100"/>
      <c r="E14" s="104"/>
      <c r="F14" s="100"/>
      <c r="G14" s="100"/>
      <c r="H14" s="100"/>
    </row>
    <row r="15" spans="1:13">
      <c r="C15" s="100"/>
      <c r="D15" s="100"/>
      <c r="E15" s="104"/>
      <c r="F15" s="100"/>
      <c r="G15" s="100"/>
      <c r="H15" s="100"/>
    </row>
    <row r="16" spans="1:13">
      <c r="C16" s="100"/>
      <c r="D16" s="100"/>
      <c r="E16" s="104"/>
      <c r="F16" s="100"/>
      <c r="G16" s="100"/>
      <c r="H16" s="100"/>
    </row>
    <row r="17" spans="3:8">
      <c r="C17" s="100"/>
      <c r="D17" s="100"/>
      <c r="E17" s="104"/>
      <c r="F17" s="100"/>
      <c r="G17" s="100"/>
      <c r="H17" s="100"/>
    </row>
    <row r="18" spans="3:8">
      <c r="C18" s="100"/>
      <c r="D18" s="100"/>
      <c r="E18" s="104"/>
      <c r="F18" s="100"/>
      <c r="G18" s="100"/>
      <c r="H18" s="100"/>
    </row>
    <row r="19" spans="3:8">
      <c r="C19" s="100"/>
      <c r="D19" s="100"/>
      <c r="E19" s="104"/>
      <c r="F19" s="100"/>
      <c r="G19" s="100"/>
      <c r="H19" s="100"/>
    </row>
    <row r="20" spans="3:8">
      <c r="C20" s="100"/>
      <c r="D20" s="100"/>
      <c r="E20" s="104"/>
      <c r="F20" s="100"/>
      <c r="G20" s="100"/>
      <c r="H20" s="100"/>
    </row>
    <row r="21" spans="3:8">
      <c r="C21" s="100"/>
      <c r="D21" s="100"/>
      <c r="E21" s="104"/>
      <c r="F21" s="100"/>
      <c r="G21" s="100"/>
      <c r="H21" s="100"/>
    </row>
    <row r="22" spans="3:8">
      <c r="C22" s="100"/>
      <c r="D22" s="100"/>
      <c r="E22" s="104"/>
      <c r="F22" s="100"/>
      <c r="G22" s="100"/>
      <c r="H22" s="100"/>
    </row>
    <row r="23" spans="3:8">
      <c r="C23" s="100"/>
      <c r="D23" s="100"/>
      <c r="E23" s="104"/>
      <c r="F23" s="100"/>
      <c r="G23" s="100"/>
      <c r="H23" s="100"/>
    </row>
    <row r="24" spans="3:8">
      <c r="C24" s="100"/>
      <c r="D24" s="100"/>
      <c r="E24" s="104"/>
      <c r="F24" s="100"/>
      <c r="G24" s="100"/>
      <c r="H24" s="100"/>
    </row>
    <row r="25" spans="3:8">
      <c r="C25" s="100"/>
      <c r="D25" s="100"/>
      <c r="E25" s="104"/>
      <c r="F25" s="100"/>
      <c r="G25" s="100"/>
      <c r="H25" s="100"/>
    </row>
    <row r="26" spans="3:8">
      <c r="C26" s="100"/>
      <c r="D26" s="100"/>
      <c r="E26" s="104"/>
      <c r="F26" s="100"/>
      <c r="G26" s="100"/>
      <c r="H26" s="100"/>
    </row>
    <row r="27" spans="3:8">
      <c r="C27" s="100"/>
      <c r="D27" s="100"/>
      <c r="E27" s="104"/>
      <c r="F27" s="100"/>
      <c r="G27" s="100"/>
      <c r="H27" s="100"/>
    </row>
    <row r="28" spans="3:8">
      <c r="C28" s="100"/>
      <c r="D28" s="100"/>
      <c r="E28" s="104"/>
      <c r="F28" s="100"/>
      <c r="G28" s="100"/>
      <c r="H28" s="100"/>
    </row>
    <row r="29" spans="3:8">
      <c r="C29" s="100"/>
      <c r="D29" s="100"/>
      <c r="E29" s="104"/>
      <c r="F29" s="100"/>
      <c r="G29" s="100"/>
      <c r="H29" s="100"/>
    </row>
    <row r="30" spans="3:8">
      <c r="C30" s="100"/>
      <c r="D30" s="100"/>
      <c r="E30" s="104"/>
      <c r="F30" s="100"/>
      <c r="G30" s="100"/>
      <c r="H30" s="100"/>
    </row>
    <row r="31" spans="3:8">
      <c r="C31" s="100"/>
      <c r="D31" s="100"/>
      <c r="E31" s="104"/>
      <c r="F31" s="100"/>
      <c r="G31" s="100"/>
      <c r="H31" s="100"/>
    </row>
    <row r="32" spans="3:8">
      <c r="C32" s="100"/>
      <c r="D32" s="100"/>
      <c r="E32" s="104"/>
      <c r="F32" s="100"/>
      <c r="G32" s="100"/>
      <c r="H32" s="100"/>
    </row>
    <row r="33" spans="3:8">
      <c r="C33" s="100"/>
      <c r="D33" s="100"/>
      <c r="E33" s="104"/>
      <c r="F33" s="100"/>
      <c r="G33" s="100"/>
      <c r="H33" s="100"/>
    </row>
    <row r="34" spans="3:8">
      <c r="C34" s="100"/>
      <c r="D34" s="100"/>
      <c r="E34" s="104"/>
      <c r="F34" s="100"/>
      <c r="G34" s="100"/>
      <c r="H34" s="100"/>
    </row>
    <row r="35" spans="3:8">
      <c r="C35" s="100"/>
      <c r="D35" s="100"/>
      <c r="E35" s="104"/>
      <c r="F35" s="100"/>
      <c r="G35" s="100"/>
      <c r="H35" s="100"/>
    </row>
    <row r="36" spans="3:8">
      <c r="C36" s="100"/>
      <c r="D36" s="100"/>
      <c r="E36" s="104"/>
      <c r="F36" s="100"/>
      <c r="G36" s="100"/>
      <c r="H36" s="100"/>
    </row>
    <row r="37" spans="3:8">
      <c r="C37" s="100"/>
      <c r="D37" s="100"/>
      <c r="E37" s="104"/>
      <c r="F37" s="100"/>
      <c r="G37" s="100"/>
      <c r="H37" s="100"/>
    </row>
    <row r="38" spans="3:8">
      <c r="C38" s="100"/>
      <c r="D38" s="100"/>
      <c r="E38" s="104"/>
      <c r="F38" s="100"/>
      <c r="G38" s="100"/>
      <c r="H38" s="100"/>
    </row>
    <row r="39" spans="3:8">
      <c r="C39" s="100"/>
      <c r="D39" s="100"/>
      <c r="E39" s="104"/>
      <c r="F39" s="100"/>
      <c r="G39" s="100"/>
      <c r="H39" s="100"/>
    </row>
    <row r="40" spans="3:8">
      <c r="C40" s="100"/>
      <c r="D40" s="100"/>
      <c r="E40" s="104"/>
      <c r="F40" s="100"/>
      <c r="G40" s="100"/>
      <c r="H40" s="100"/>
    </row>
    <row r="41" spans="3:8">
      <c r="C41" s="100"/>
      <c r="D41" s="100"/>
      <c r="E41" s="104"/>
      <c r="F41" s="100"/>
      <c r="G41" s="100"/>
      <c r="H41" s="100"/>
    </row>
    <row r="42" spans="3:8">
      <c r="C42" s="100"/>
      <c r="D42" s="100"/>
      <c r="E42" s="104"/>
      <c r="F42" s="100"/>
      <c r="G42" s="100"/>
      <c r="H42" s="100"/>
    </row>
    <row r="43" spans="3:8">
      <c r="C43" s="100"/>
      <c r="D43" s="100"/>
      <c r="E43" s="104"/>
      <c r="F43" s="100"/>
      <c r="G43" s="100"/>
      <c r="H43" s="100"/>
    </row>
    <row r="44" spans="3:8">
      <c r="C44" s="100"/>
      <c r="D44" s="100"/>
      <c r="E44" s="104"/>
      <c r="F44" s="100"/>
      <c r="G44" s="100"/>
      <c r="H44" s="100"/>
    </row>
    <row r="45" spans="3:8">
      <c r="C45" s="100"/>
      <c r="D45" s="100"/>
      <c r="E45" s="104"/>
      <c r="F45" s="100"/>
      <c r="G45" s="100"/>
      <c r="H45" s="100"/>
    </row>
    <row r="46" spans="3:8">
      <c r="C46" s="100"/>
      <c r="D46" s="100"/>
      <c r="E46" s="104"/>
      <c r="F46" s="100"/>
      <c r="G46" s="100"/>
      <c r="H46" s="100"/>
    </row>
    <row r="47" spans="3:8">
      <c r="C47" s="100"/>
      <c r="D47" s="100"/>
      <c r="E47" s="104"/>
      <c r="F47" s="100"/>
      <c r="G47" s="100"/>
      <c r="H47" s="100"/>
    </row>
    <row r="48" spans="3:8">
      <c r="C48" s="100"/>
      <c r="D48" s="100"/>
      <c r="E48" s="104"/>
      <c r="F48" s="100"/>
      <c r="G48" s="100"/>
      <c r="H48" s="100"/>
    </row>
    <row r="49" spans="3:8">
      <c r="C49" s="100"/>
      <c r="D49" s="100"/>
      <c r="E49" s="104"/>
      <c r="F49" s="100"/>
      <c r="G49" s="100"/>
      <c r="H49" s="100"/>
    </row>
    <row r="50" spans="3:8">
      <c r="C50" s="100"/>
      <c r="D50" s="100"/>
      <c r="E50" s="104"/>
      <c r="F50" s="100"/>
      <c r="G50" s="100"/>
      <c r="H50" s="100"/>
    </row>
    <row r="51" spans="3:8">
      <c r="C51" s="100"/>
      <c r="D51" s="100"/>
      <c r="E51" s="104"/>
      <c r="F51" s="100"/>
      <c r="G51" s="100"/>
      <c r="H51" s="100"/>
    </row>
    <row r="52" spans="3:8">
      <c r="C52" s="100"/>
      <c r="D52" s="100"/>
      <c r="E52" s="104"/>
      <c r="F52" s="100"/>
      <c r="G52" s="100"/>
      <c r="H52" s="100"/>
    </row>
    <row r="53" spans="3:8">
      <c r="C53" s="100"/>
      <c r="D53" s="100"/>
      <c r="E53" s="104"/>
      <c r="F53" s="100"/>
      <c r="G53" s="100"/>
      <c r="H53" s="100"/>
    </row>
    <row r="54" spans="3:8">
      <c r="C54" s="100"/>
      <c r="D54" s="100"/>
      <c r="E54" s="104"/>
      <c r="F54" s="100"/>
      <c r="G54" s="100"/>
      <c r="H54" s="100"/>
    </row>
    <row r="55" spans="3:8">
      <c r="C55" s="100"/>
      <c r="D55" s="100"/>
      <c r="E55" s="104"/>
      <c r="F55" s="100"/>
      <c r="G55" s="100"/>
      <c r="H55" s="100"/>
    </row>
    <row r="56" spans="3:8">
      <c r="C56" s="100"/>
      <c r="D56" s="100"/>
      <c r="E56" s="104"/>
      <c r="F56" s="100"/>
      <c r="G56" s="100"/>
      <c r="H56" s="100"/>
    </row>
    <row r="379" spans="11:13">
      <c r="M379" s="101"/>
    </row>
    <row r="381" spans="11:13">
      <c r="K381">
        <f>2382-8</f>
        <v>2374</v>
      </c>
    </row>
  </sheetData>
  <autoFilter ref="A2:N50" xr:uid="{73591BF9-D5DB-4FF3-AE44-4158E39B8DCF}"/>
  <pageMargins left="0.7" right="0.7" top="0.75" bottom="0.75" header="0.3" footer="0.3"/>
  <pageSetup paperSize="9" orientation="landscape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2024-11-28T11:43:56Z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