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RAPHA(1)/3-SS25/2-PRODUCTION/4-INTERNAL-PURCHASE-ORDER/4-2-TRIM-ORDER/TRIM-PO/DRAFT-PO/CLUBHOUSE/"/>
    </mc:Choice>
  </mc:AlternateContent>
  <xr:revisionPtr revIDLastSave="455" documentId="13_ncr:1_{060FD0D6-5963-4740-8591-6C5A8FB05237}" xr6:coauthVersionLast="47" xr6:coauthVersionMax="47" xr10:uidLastSave="{D3AD6BB7-3783-49FE-B380-45A468588747}"/>
  <bookViews>
    <workbookView xWindow="-120" yWindow="-120" windowWidth="20730" windowHeight="11040" xr2:uid="{00000000-000D-0000-FFFF-FFFF00000000}"/>
  </bookViews>
  <sheets>
    <sheet name="R12-0013" sheetId="2" r:id="rId1"/>
  </sheets>
  <definedNames>
    <definedName name="_xlnm.Print_Area" localSheetId="0">'R12-0013'!$A$1:$N$17</definedName>
    <definedName name="_xlnm.Print_Titles" localSheetId="0">'R12-0013'!$4:$10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11" i="2" l="1"/>
  <c r="I15" i="2"/>
  <c r="K24" i="2"/>
  <c r="M22" i="2"/>
  <c r="M19" i="2"/>
  <c r="K12" i="2"/>
  <c r="M12" i="2" s="1"/>
  <c r="H8" i="2" l="1"/>
  <c r="H7" i="2" l="1"/>
  <c r="K11" i="2" l="1"/>
  <c r="K15" i="2" s="1"/>
  <c r="M11" i="2" l="1"/>
  <c r="M15" i="2" s="1"/>
</calcChain>
</file>

<file path=xl/sharedStrings.xml><?xml version="1.0" encoding="utf-8"?>
<sst xmlns="http://schemas.openxmlformats.org/spreadsheetml/2006/main" count="55" uniqueCount="47">
  <si>
    <t>Mã số:</t>
  </si>
  <si>
    <t>Lần ban hành:</t>
  </si>
  <si>
    <t>01</t>
  </si>
  <si>
    <t>REMARK</t>
  </si>
  <si>
    <t>Số trang:</t>
  </si>
  <si>
    <t>SUPPLIER:</t>
  </si>
  <si>
    <t xml:space="preserve">CUSTOMER : </t>
  </si>
  <si>
    <t xml:space="preserve">ORDER DATE: </t>
  </si>
  <si>
    <t>ADDRESS:</t>
  </si>
  <si>
    <t xml:space="preserve">SEASON : </t>
  </si>
  <si>
    <t>ORDER NO#</t>
  </si>
  <si>
    <t xml:space="preserve">ATTN : </t>
  </si>
  <si>
    <t>ETA REQUEST:</t>
  </si>
  <si>
    <t xml:space="preserve">JOB NUMBER : </t>
  </si>
  <si>
    <t xml:space="preserve">TEL / FAX : </t>
  </si>
  <si>
    <t>GARMENT EXIT DATE :</t>
  </si>
  <si>
    <t>ORDERED BY :</t>
  </si>
  <si>
    <t>STYLE NO</t>
  </si>
  <si>
    <t>CODE TRIMS</t>
  </si>
  <si>
    <t>DESCRIPTION</t>
  </si>
  <si>
    <t xml:space="preserve">DIMENSION / LENGTH </t>
  </si>
  <si>
    <t xml:space="preserve">QUALITY APPROVED </t>
  </si>
  <si>
    <t xml:space="preserve">CODE </t>
  </si>
  <si>
    <t>COLOR</t>
  </si>
  <si>
    <t>UNIT</t>
  </si>
  <si>
    <t xml:space="preserve">ORDER QUANTITY </t>
  </si>
  <si>
    <t xml:space="preserve">INVENTORY AT IPO DATE </t>
  </si>
  <si>
    <t>ACTUAL QUANTITY</t>
  </si>
  <si>
    <t xml:space="preserve">PRICE </t>
  </si>
  <si>
    <t>AMOUNT</t>
  </si>
  <si>
    <t>Total:</t>
  </si>
  <si>
    <t xml:space="preserve">RECEIVED BY </t>
  </si>
  <si>
    <t>APPROVED BY</t>
  </si>
  <si>
    <t>PREPARED BY</t>
  </si>
  <si>
    <t>PUR.QT-2.BM1</t>
  </si>
  <si>
    <t>RAPHA</t>
  </si>
  <si>
    <t>THANH QUÝ / QUỲNH</t>
  </si>
  <si>
    <t>BLACK</t>
  </si>
  <si>
    <t>ALL STYLES</t>
  </si>
  <si>
    <t>RIBBON SATIN</t>
  </si>
  <si>
    <t>LOCAL</t>
  </si>
  <si>
    <t>R12-0024</t>
  </si>
  <si>
    <t>SS25 - DROP 3</t>
  </si>
  <si>
    <t>WHITE</t>
  </si>
  <si>
    <t>M</t>
  </si>
  <si>
    <t>R12  SS25  G2773</t>
  </si>
  <si>
    <t>AS APPROVED SWATCH SENT 20-SEP-24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</si>
</sst>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C09]dd\-mmm\-yy;@"/>
    <numFmt numFmtId="165" formatCode="_-* #,##0.00_-;\-* #,##0.00_-;_-* &quot;-&quot;??_-;_-@_-"/>
    <numFmt numFmtId="166" formatCode="_(* #,##0_);_(* \(#,##0\);_(* &quot;-&quot;??_);_(@_)"/>
    <numFmt numFmtId="167" formatCode="_(&quot;$&quot;* #,##0_);_(&quot;$&quot;* \(#,##0\);_(&quot;$&quot;* &quot;-&quot;??_);_(@_)"/>
    <numFmt numFmtId="168" formatCode="[$VND]\ #,##0"/>
  </numFmts>
  <fonts count="20">
    <font>
      <sz val="11"/>
      <color theme="1"/>
      <name val="Calibri"/>
      <family val="2"/>
      <scheme val="minor"/>
    </font>
    <font>
      <sz val="10"/>
      <name val="VNI-Times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Calibri"/>
      <family val="2"/>
      <scheme val="minor"/>
    </font>
    <font>
      <sz val="16"/>
      <name val="Muli"/>
    </font>
    <font>
      <b/>
      <sz val="16"/>
      <name val="Muli"/>
    </font>
    <font>
      <b/>
      <sz val="16"/>
      <color theme="1"/>
      <name val="Muli"/>
    </font>
    <font>
      <sz val="16"/>
      <color theme="1"/>
      <name val="Muli"/>
    </font>
    <font>
      <b/>
      <sz val="16"/>
      <color indexed="62"/>
      <name val="Muli"/>
    </font>
    <font>
      <u/>
      <sz val="16"/>
      <color indexed="12"/>
      <name val="Muli"/>
    </font>
    <font>
      <b/>
      <sz val="16"/>
      <color rgb="FFFF0000"/>
      <name val="Muli"/>
    </font>
    <font>
      <b/>
      <sz val="16"/>
      <color indexed="8"/>
      <name val="Muli"/>
    </font>
    <font>
      <b/>
      <u/>
      <sz val="16"/>
      <name val="Muli"/>
    </font>
    <font>
      <i/>
      <sz val="16"/>
      <name val="Muli"/>
    </font>
    <font>
      <b/>
      <i/>
      <sz val="16"/>
      <name val="Muli"/>
    </font>
    <font>
      <u/>
      <sz val="16"/>
      <name val="Muli"/>
    </font>
    <font>
      <sz val="10"/>
      <color indexed="8"/>
      <name val="Arial"/>
      <family val="2"/>
    </font>
    <font>
      <sz val="18"/>
      <color indexed="8"/>
      <name val="Muli"/>
    </font>
  </fonts>
  <fills count="9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59999389629810485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22"/>
      </bottom>
      <diagonal/>
    </border>
    <border>
      <left/>
      <right/>
      <top style="hair">
        <color indexed="22"/>
      </top>
      <bottom style="hair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hair">
        <color indexed="22"/>
      </top>
      <bottom style="hair">
        <color theme="0" tint="-0.499984740745262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2">
    <xf numFmtId="0" fontId="0" fillId="0" borderId="0"/>
    <xf numFmtId="0" fontId="1" fillId="0" borderId="0"/>
    <xf numFmtId="0" fontId="3" fillId="0" borderId="0"/>
    <xf numFmtId="0" fontId="2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2" fillId="0" borderId="0"/>
    <xf numFmtId="0" fontId="4" fillId="0" borderId="0" applyNumberFormat="0" applyFill="0" applyBorder="0" applyAlignment="0" applyProtection="0">
      <alignment vertical="top"/>
      <protection locked="0"/>
    </xf>
    <xf numFmtId="44" fontId="2" fillId="0" borderId="0" applyFont="0" applyFill="0" applyBorder="0" applyAlignment="0" applyProtection="0"/>
    <xf numFmtId="0" fontId="2" fillId="0" borderId="0"/>
    <xf numFmtId="0" fontId="18" fillId="0" borderId="0"/>
  </cellStyleXfs>
  <cellXfs count="113">
    <xf numFmtId="0" fontId="0" fillId="0" borderId="0" xfId="0"/>
    <xf numFmtId="0" fontId="6" fillId="0" borderId="6" xfId="1" applyFont="1" applyBorder="1" applyAlignment="1" applyProtection="1">
      <alignment vertical="center"/>
      <protection locked="0"/>
    </xf>
    <xf numFmtId="0" fontId="6" fillId="0" borderId="6" xfId="1" applyFont="1" applyBorder="1" applyAlignment="1" applyProtection="1">
      <alignment horizontal="left" vertical="center"/>
      <protection locked="0"/>
    </xf>
    <xf numFmtId="0" fontId="7" fillId="0" borderId="6" xfId="1" applyFont="1" applyBorder="1" applyAlignment="1" applyProtection="1">
      <alignment vertical="center" wrapText="1"/>
      <protection locked="0"/>
    </xf>
    <xf numFmtId="167" fontId="6" fillId="0" borderId="8" xfId="9" applyNumberFormat="1" applyFont="1" applyBorder="1" applyAlignment="1" applyProtection="1">
      <alignment vertical="center"/>
      <protection locked="0"/>
    </xf>
    <xf numFmtId="167" fontId="8" fillId="2" borderId="1" xfId="9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0" xfId="0" applyFont="1" applyAlignment="1">
      <alignment horizontal="left"/>
    </xf>
    <xf numFmtId="0" fontId="9" fillId="0" borderId="1" xfId="0" quotePrefix="1" applyFont="1" applyBorder="1" applyAlignment="1">
      <alignment horizontal="center"/>
    </xf>
    <xf numFmtId="0" fontId="6" fillId="0" borderId="7" xfId="1" applyFont="1" applyBorder="1" applyAlignment="1" applyProtection="1">
      <alignment vertical="center"/>
      <protection locked="0"/>
    </xf>
    <xf numFmtId="0" fontId="6" fillId="0" borderId="7" xfId="1" applyFont="1" applyBorder="1" applyAlignment="1" applyProtection="1">
      <alignment horizontal="left" vertical="center"/>
      <protection locked="0"/>
    </xf>
    <xf numFmtId="0" fontId="7" fillId="0" borderId="7" xfId="1" applyFont="1" applyBorder="1" applyAlignment="1" applyProtection="1">
      <alignment vertical="center" wrapText="1"/>
      <protection locked="0"/>
    </xf>
    <xf numFmtId="167" fontId="6" fillId="0" borderId="11" xfId="9" applyNumberFormat="1" applyFont="1" applyBorder="1" applyAlignment="1" applyProtection="1">
      <alignment vertical="center"/>
      <protection locked="0"/>
    </xf>
    <xf numFmtId="16" fontId="9" fillId="0" borderId="1" xfId="0" quotePrefix="1" applyNumberFormat="1" applyFont="1" applyBorder="1" applyAlignment="1">
      <alignment horizontal="center"/>
    </xf>
    <xf numFmtId="167" fontId="6" fillId="0" borderId="6" xfId="9" applyNumberFormat="1" applyFont="1" applyBorder="1" applyAlignment="1" applyProtection="1">
      <alignment vertical="center"/>
      <protection locked="0"/>
    </xf>
    <xf numFmtId="167" fontId="9" fillId="0" borderId="9" xfId="9" applyNumberFormat="1" applyFont="1" applyBorder="1" applyAlignment="1">
      <alignment horizontal="left"/>
    </xf>
    <xf numFmtId="0" fontId="9" fillId="0" borderId="9" xfId="0" applyFont="1" applyBorder="1" applyAlignment="1">
      <alignment horizontal="left"/>
    </xf>
    <xf numFmtId="0" fontId="10" fillId="4" borderId="2" xfId="0" applyFont="1" applyFill="1" applyBorder="1" applyAlignment="1">
      <alignment vertical="top"/>
    </xf>
    <xf numFmtId="0" fontId="6" fillId="4" borderId="0" xfId="6" applyFont="1" applyFill="1" applyAlignment="1">
      <alignment vertical="top"/>
    </xf>
    <xf numFmtId="0" fontId="6" fillId="4" borderId="0" xfId="6" applyFont="1" applyFill="1" applyAlignment="1">
      <alignment horizontal="center" vertical="center"/>
    </xf>
    <xf numFmtId="167" fontId="6" fillId="4" borderId="8" xfId="9" quotePrefix="1" applyNumberFormat="1" applyFont="1" applyFill="1" applyBorder="1" applyAlignment="1">
      <alignment horizontal="center" vertical="center"/>
    </xf>
    <xf numFmtId="167" fontId="7" fillId="4" borderId="1" xfId="9" quotePrefix="1" applyNumberFormat="1" applyFont="1" applyFill="1" applyBorder="1" applyAlignment="1">
      <alignment horizontal="center" vertical="center"/>
    </xf>
    <xf numFmtId="15" fontId="6" fillId="4" borderId="1" xfId="2" applyNumberFormat="1" applyFont="1" applyFill="1" applyBorder="1" applyAlignment="1">
      <alignment horizontal="center" vertical="center"/>
    </xf>
    <xf numFmtId="0" fontId="6" fillId="4" borderId="3" xfId="0" applyFont="1" applyFill="1" applyBorder="1" applyAlignment="1">
      <alignment horizontal="left" vertical="top"/>
    </xf>
    <xf numFmtId="0" fontId="6" fillId="4" borderId="3" xfId="0" applyFont="1" applyFill="1" applyBorder="1" applyAlignment="1">
      <alignment vertical="top"/>
    </xf>
    <xf numFmtId="0" fontId="7" fillId="4" borderId="1" xfId="3" quotePrefix="1" applyFont="1" applyFill="1" applyBorder="1" applyAlignment="1">
      <alignment horizontal="center" vertical="center"/>
    </xf>
    <xf numFmtId="0" fontId="11" fillId="4" borderId="2" xfId="8" applyFont="1" applyFill="1" applyBorder="1" applyAlignment="1" applyProtection="1">
      <alignment vertical="top"/>
    </xf>
    <xf numFmtId="0" fontId="7" fillId="0" borderId="1" xfId="3" applyFont="1" applyBorder="1" applyAlignment="1">
      <alignment horizontal="center" vertical="center"/>
    </xf>
    <xf numFmtId="0" fontId="11" fillId="4" borderId="10" xfId="8" applyFont="1" applyFill="1" applyBorder="1" applyAlignment="1" applyProtection="1">
      <alignment vertical="top"/>
    </xf>
    <xf numFmtId="164" fontId="6" fillId="4" borderId="0" xfId="6" applyNumberFormat="1" applyFont="1" applyFill="1" applyAlignment="1">
      <alignment horizontal="center" vertical="center"/>
    </xf>
    <xf numFmtId="0" fontId="6" fillId="4" borderId="1" xfId="2" applyFont="1" applyFill="1" applyBorder="1" applyAlignment="1">
      <alignment horizontal="center" vertical="center"/>
    </xf>
    <xf numFmtId="0" fontId="9" fillId="0" borderId="0" xfId="0" quotePrefix="1" applyFont="1" applyAlignment="1">
      <alignment horizontal="left"/>
    </xf>
    <xf numFmtId="0" fontId="6" fillId="0" borderId="9" xfId="1" applyFont="1" applyBorder="1" applyAlignment="1" applyProtection="1">
      <alignment vertical="center"/>
      <protection locked="0"/>
    </xf>
    <xf numFmtId="0" fontId="6" fillId="0" borderId="9" xfId="1" applyFont="1" applyBorder="1" applyAlignment="1" applyProtection="1">
      <alignment horizontal="left" vertical="center"/>
      <protection locked="0"/>
    </xf>
    <xf numFmtId="0" fontId="7" fillId="0" borderId="9" xfId="1" applyFont="1" applyBorder="1" applyAlignment="1" applyProtection="1">
      <alignment vertical="center" wrapText="1"/>
      <protection locked="0"/>
    </xf>
    <xf numFmtId="167" fontId="6" fillId="0" borderId="7" xfId="9" applyNumberFormat="1" applyFont="1" applyBorder="1" applyAlignment="1" applyProtection="1">
      <alignment vertical="center"/>
      <protection locked="0"/>
    </xf>
    <xf numFmtId="0" fontId="7" fillId="6" borderId="1" xfId="6" applyFont="1" applyFill="1" applyBorder="1" applyAlignment="1">
      <alignment horizontal="center" vertical="center" wrapText="1"/>
    </xf>
    <xf numFmtId="0" fontId="7" fillId="6" borderId="1" xfId="6" applyFont="1" applyFill="1" applyBorder="1" applyAlignment="1">
      <alignment horizontal="left" vertical="center" wrapText="1"/>
    </xf>
    <xf numFmtId="0" fontId="7" fillId="6" borderId="1" xfId="6" applyFont="1" applyFill="1" applyBorder="1" applyAlignment="1">
      <alignment horizontal="center" vertical="center"/>
    </xf>
    <xf numFmtId="0" fontId="7" fillId="8" borderId="1" xfId="6" applyFont="1" applyFill="1" applyBorder="1" applyAlignment="1">
      <alignment horizontal="center" vertical="center" wrapText="1"/>
    </xf>
    <xf numFmtId="167" fontId="7" fillId="6" borderId="1" xfId="9" applyNumberFormat="1" applyFont="1" applyFill="1" applyBorder="1" applyAlignment="1">
      <alignment horizontal="center" vertical="center"/>
    </xf>
    <xf numFmtId="3" fontId="9" fillId="0" borderId="1" xfId="3" applyNumberFormat="1" applyFont="1" applyBorder="1" applyAlignment="1">
      <alignment horizontal="center" vertical="center"/>
    </xf>
    <xf numFmtId="168" fontId="9" fillId="3" borderId="1" xfId="9" applyNumberFormat="1" applyFont="1" applyFill="1" applyBorder="1" applyAlignment="1">
      <alignment horizontal="center" vertical="center" wrapText="1"/>
    </xf>
    <xf numFmtId="0" fontId="9" fillId="0" borderId="1" xfId="2" applyFont="1" applyBorder="1" applyAlignment="1">
      <alignment horizontal="left" vertical="center" wrapText="1"/>
    </xf>
    <xf numFmtId="0" fontId="8" fillId="0" borderId="1" xfId="2" applyFont="1" applyBorder="1" applyAlignment="1">
      <alignment horizontal="center" vertical="center" wrapText="1"/>
    </xf>
    <xf numFmtId="0" fontId="9" fillId="0" borderId="1" xfId="2" applyFont="1" applyBorder="1" applyAlignment="1">
      <alignment vertical="center" wrapText="1"/>
    </xf>
    <xf numFmtId="1" fontId="8" fillId="0" borderId="1" xfId="3" applyNumberFormat="1" applyFont="1" applyBorder="1" applyAlignment="1">
      <alignment horizontal="center" vertical="center" wrapText="1"/>
    </xf>
    <xf numFmtId="0" fontId="9" fillId="0" borderId="1" xfId="2" applyFont="1" applyBorder="1" applyAlignment="1">
      <alignment horizontal="center" vertical="center"/>
    </xf>
    <xf numFmtId="0" fontId="6" fillId="7" borderId="1" xfId="2" applyFont="1" applyFill="1" applyBorder="1" applyAlignment="1">
      <alignment horizontal="center" vertical="center"/>
    </xf>
    <xf numFmtId="0" fontId="6" fillId="7" borderId="1" xfId="2" applyFont="1" applyFill="1" applyBorder="1" applyAlignment="1">
      <alignment horizontal="left" vertical="center" wrapText="1"/>
    </xf>
    <xf numFmtId="0" fontId="6" fillId="7" borderId="1" xfId="2" applyFont="1" applyFill="1" applyBorder="1" applyAlignment="1">
      <alignment horizontal="center" vertical="center" wrapText="1"/>
    </xf>
    <xf numFmtId="0" fontId="12" fillId="7" borderId="1" xfId="2" applyFont="1" applyFill="1" applyBorder="1" applyAlignment="1">
      <alignment horizontal="center" vertical="center"/>
    </xf>
    <xf numFmtId="1" fontId="13" fillId="7" borderId="1" xfId="3" applyNumberFormat="1" applyFont="1" applyFill="1" applyBorder="1" applyAlignment="1">
      <alignment horizontal="center" vertical="center" wrapText="1"/>
    </xf>
    <xf numFmtId="3" fontId="13" fillId="7" borderId="1" xfId="3" applyNumberFormat="1" applyFont="1" applyFill="1" applyBorder="1" applyAlignment="1">
      <alignment horizontal="center" vertical="center"/>
    </xf>
    <xf numFmtId="168" fontId="6" fillId="7" borderId="1" xfId="9" applyNumberFormat="1" applyFont="1" applyFill="1" applyBorder="1" applyAlignment="1">
      <alignment horizontal="center" vertical="center"/>
    </xf>
    <xf numFmtId="168" fontId="6" fillId="7" borderId="1" xfId="9" applyNumberFormat="1" applyFont="1" applyFill="1" applyBorder="1" applyAlignment="1">
      <alignment horizontal="center" vertical="center" wrapText="1"/>
    </xf>
    <xf numFmtId="166" fontId="6" fillId="7" borderId="1" xfId="5" applyNumberFormat="1" applyFont="1" applyFill="1" applyBorder="1" applyAlignment="1">
      <alignment horizontal="center" vertical="center"/>
    </xf>
    <xf numFmtId="0" fontId="6" fillId="4" borderId="0" xfId="2" applyFont="1" applyFill="1" applyAlignment="1">
      <alignment horizontal="center" vertical="center" wrapText="1"/>
    </xf>
    <xf numFmtId="0" fontId="6" fillId="4" borderId="0" xfId="2" applyFont="1" applyFill="1" applyAlignment="1">
      <alignment horizontal="left" vertical="center" wrapText="1"/>
    </xf>
    <xf numFmtId="0" fontId="14" fillId="4" borderId="0" xfId="2" applyFont="1" applyFill="1" applyAlignment="1">
      <alignment horizontal="center" vertical="center" wrapText="1"/>
    </xf>
    <xf numFmtId="3" fontId="7" fillId="5" borderId="1" xfId="2" applyNumberFormat="1" applyFont="1" applyFill="1" applyBorder="1" applyAlignment="1">
      <alignment horizontal="center" vertical="center" wrapText="1"/>
    </xf>
    <xf numFmtId="3" fontId="7" fillId="0" borderId="1" xfId="2" applyNumberFormat="1" applyFont="1" applyBorder="1" applyAlignment="1">
      <alignment horizontal="center" vertical="center" wrapText="1"/>
    </xf>
    <xf numFmtId="168" fontId="6" fillId="4" borderId="0" xfId="9" applyNumberFormat="1" applyFont="1" applyFill="1" applyAlignment="1">
      <alignment horizontal="center" vertical="center" wrapText="1"/>
    </xf>
    <xf numFmtId="168" fontId="7" fillId="5" borderId="1" xfId="9" applyNumberFormat="1" applyFont="1" applyFill="1" applyBorder="1" applyAlignment="1">
      <alignment vertical="center" wrapText="1"/>
    </xf>
    <xf numFmtId="0" fontId="6" fillId="4" borderId="0" xfId="2" applyFont="1" applyFill="1" applyAlignment="1">
      <alignment horizontal="center" vertical="center"/>
    </xf>
    <xf numFmtId="0" fontId="15" fillId="4" borderId="0" xfId="2" applyFont="1" applyFill="1" applyAlignment="1">
      <alignment horizontal="center" vertical="center"/>
    </xf>
    <xf numFmtId="14" fontId="16" fillId="4" borderId="0" xfId="2" quotePrefix="1" applyNumberFormat="1" applyFont="1" applyFill="1" applyAlignment="1">
      <alignment horizontal="left" vertical="center"/>
    </xf>
    <xf numFmtId="14" fontId="16" fillId="4" borderId="0" xfId="2" quotePrefix="1" applyNumberFormat="1" applyFont="1" applyFill="1" applyAlignment="1">
      <alignment horizontal="center" vertical="center"/>
    </xf>
    <xf numFmtId="0" fontId="7" fillId="4" borderId="0" xfId="2" applyFont="1" applyFill="1" applyAlignment="1">
      <alignment horizontal="center" vertical="center" wrapText="1"/>
    </xf>
    <xf numFmtId="167" fontId="6" fillId="4" borderId="0" xfId="9" applyNumberFormat="1" applyFont="1" applyFill="1" applyAlignment="1">
      <alignment horizontal="center" vertical="center"/>
    </xf>
    <xf numFmtId="0" fontId="14" fillId="0" borderId="0" xfId="2" applyFont="1" applyAlignment="1">
      <alignment horizontal="left" vertical="center" wrapText="1"/>
    </xf>
    <xf numFmtId="0" fontId="14" fillId="4" borderId="0" xfId="2" applyFont="1" applyFill="1" applyAlignment="1">
      <alignment horizontal="center" vertical="center"/>
    </xf>
    <xf numFmtId="0" fontId="17" fillId="4" borderId="0" xfId="2" applyFont="1" applyFill="1" applyAlignment="1">
      <alignment horizontal="center" vertical="center"/>
    </xf>
    <xf numFmtId="0" fontId="6" fillId="0" borderId="0" xfId="2" applyFont="1" applyAlignment="1">
      <alignment horizontal="center" vertical="center"/>
    </xf>
    <xf numFmtId="0" fontId="15" fillId="0" borderId="0" xfId="1" applyFont="1" applyAlignment="1" applyProtection="1">
      <alignment vertical="center"/>
      <protection locked="0"/>
    </xf>
    <xf numFmtId="0" fontId="6" fillId="0" borderId="0" xfId="1" applyFont="1" applyAlignment="1" applyProtection="1">
      <alignment horizontal="left" vertical="center"/>
      <protection locked="0"/>
    </xf>
    <xf numFmtId="0" fontId="15" fillId="0" borderId="0" xfId="1" applyFont="1" applyAlignment="1" applyProtection="1">
      <alignment horizontal="left" vertical="center"/>
      <protection locked="0"/>
    </xf>
    <xf numFmtId="0" fontId="16" fillId="0" borderId="0" xfId="1" applyFont="1" applyAlignment="1" applyProtection="1">
      <alignment vertical="center" wrapText="1"/>
      <protection locked="0"/>
    </xf>
    <xf numFmtId="0" fontId="6" fillId="0" borderId="0" xfId="1" applyFont="1" applyAlignment="1" applyProtection="1">
      <alignment vertical="center"/>
      <protection locked="0"/>
    </xf>
    <xf numFmtId="167" fontId="9" fillId="0" borderId="0" xfId="9" applyNumberFormat="1" applyFont="1" applyAlignment="1">
      <alignment horizontal="left"/>
    </xf>
    <xf numFmtId="0" fontId="15" fillId="0" borderId="0" xfId="1" applyFont="1" applyAlignment="1" applyProtection="1">
      <alignment horizontal="center" vertical="center"/>
      <protection locked="0"/>
    </xf>
    <xf numFmtId="0" fontId="7" fillId="0" borderId="0" xfId="1" applyFont="1" applyAlignment="1">
      <alignment vertical="center" wrapText="1"/>
    </xf>
    <xf numFmtId="0" fontId="6" fillId="0" borderId="0" xfId="1" applyFont="1" applyAlignment="1">
      <alignment vertical="center"/>
    </xf>
    <xf numFmtId="15" fontId="6" fillId="0" borderId="0" xfId="1" applyNumberFormat="1" applyFont="1" applyAlignment="1" applyProtection="1">
      <alignment horizontal="left" vertical="center"/>
      <protection locked="0"/>
    </xf>
    <xf numFmtId="0" fontId="6" fillId="0" borderId="0" xfId="1" applyFont="1" applyAlignment="1" applyProtection="1">
      <alignment horizontal="center" vertical="center"/>
      <protection locked="0"/>
    </xf>
    <xf numFmtId="0" fontId="7" fillId="0" borderId="0" xfId="1" applyFont="1" applyAlignment="1" applyProtection="1">
      <alignment vertical="center" wrapText="1"/>
      <protection locked="0"/>
    </xf>
    <xf numFmtId="15" fontId="6" fillId="0" borderId="0" xfId="1" applyNumberFormat="1" applyFont="1" applyAlignment="1" applyProtection="1">
      <alignment vertical="center"/>
      <protection locked="0"/>
    </xf>
    <xf numFmtId="0" fontId="8" fillId="0" borderId="0" xfId="0" applyFont="1" applyAlignment="1">
      <alignment horizontal="left" wrapText="1"/>
    </xf>
    <xf numFmtId="0" fontId="9" fillId="0" borderId="1" xfId="2" applyFont="1" applyBorder="1" applyAlignment="1">
      <alignment horizontal="center" vertical="center" wrapText="1"/>
    </xf>
    <xf numFmtId="168" fontId="6" fillId="0" borderId="1" xfId="9" applyNumberFormat="1" applyFont="1" applyFill="1" applyBorder="1" applyAlignment="1">
      <alignment horizontal="center" vertical="center"/>
    </xf>
    <xf numFmtId="0" fontId="6" fillId="0" borderId="6" xfId="1" applyFont="1" applyBorder="1" applyAlignment="1" applyProtection="1">
      <alignment horizontal="center" vertical="center"/>
      <protection locked="0"/>
    </xf>
    <xf numFmtId="0" fontId="6" fillId="0" borderId="7" xfId="1" applyFont="1" applyBorder="1" applyAlignment="1" applyProtection="1">
      <alignment horizontal="center" vertical="center"/>
      <protection locked="0"/>
    </xf>
    <xf numFmtId="0" fontId="7" fillId="4" borderId="2" xfId="6" applyFont="1" applyFill="1" applyBorder="1" applyAlignment="1">
      <alignment horizontal="center" vertical="center"/>
    </xf>
    <xf numFmtId="0" fontId="7" fillId="4" borderId="3" xfId="6" applyFont="1" applyFill="1" applyBorder="1" applyAlignment="1">
      <alignment horizontal="center" vertical="center"/>
    </xf>
    <xf numFmtId="0" fontId="7" fillId="4" borderId="10" xfId="6" applyFont="1" applyFill="1" applyBorder="1" applyAlignment="1">
      <alignment horizontal="center" vertical="center"/>
    </xf>
    <xf numFmtId="0" fontId="6" fillId="0" borderId="9" xfId="1" applyFont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center"/>
    </xf>
    <xf numFmtId="0" fontId="8" fillId="0" borderId="0" xfId="2" applyFont="1" applyAlignment="1">
      <alignment horizontal="center" vertical="center" wrapText="1"/>
    </xf>
    <xf numFmtId="0" fontId="19" fillId="0" borderId="1" xfId="11" applyFont="1" applyBorder="1" applyAlignment="1">
      <alignment horizontal="center" vertical="center" wrapText="1"/>
    </xf>
    <xf numFmtId="166" fontId="8" fillId="0" borderId="12" xfId="5" applyNumberFormat="1" applyFont="1" applyFill="1" applyBorder="1" applyAlignment="1">
      <alignment horizontal="center" vertical="center" wrapText="1"/>
    </xf>
    <xf numFmtId="0" fontId="7" fillId="4" borderId="4" xfId="6" applyFont="1" applyFill="1" applyBorder="1" applyAlignment="1">
      <alignment horizontal="left" vertical="center" wrapText="1"/>
    </xf>
    <xf numFmtId="0" fontId="7" fillId="4" borderId="5" xfId="6" applyFont="1" applyFill="1" applyBorder="1" applyAlignment="1">
      <alignment horizontal="left" vertical="center" wrapText="1"/>
    </xf>
    <xf numFmtId="0" fontId="7" fillId="4" borderId="4" xfId="6" applyFont="1" applyFill="1" applyBorder="1" applyAlignment="1">
      <alignment horizontal="center" vertical="center"/>
    </xf>
    <xf numFmtId="0" fontId="7" fillId="4" borderId="5" xfId="6" applyFont="1" applyFill="1" applyBorder="1" applyAlignment="1">
      <alignment horizontal="center" vertical="center"/>
    </xf>
    <xf numFmtId="0" fontId="6" fillId="4" borderId="4" xfId="6" applyFont="1" applyFill="1" applyBorder="1" applyAlignment="1">
      <alignment horizontal="center" vertical="center"/>
    </xf>
    <xf numFmtId="0" fontId="6" fillId="4" borderId="5" xfId="6" applyFont="1" applyFill="1" applyBorder="1" applyAlignment="1">
      <alignment horizontal="center" vertical="center"/>
    </xf>
    <xf numFmtId="164" fontId="6" fillId="4" borderId="4" xfId="6" applyNumberFormat="1" applyFont="1" applyFill="1" applyBorder="1" applyAlignment="1">
      <alignment horizontal="center" vertical="center"/>
    </xf>
    <xf numFmtId="164" fontId="6" fillId="4" borderId="5" xfId="6" applyNumberFormat="1" applyFont="1" applyFill="1" applyBorder="1" applyAlignment="1">
      <alignment horizontal="center" vertical="center"/>
    </xf>
    <xf numFmtId="0" fontId="6" fillId="4" borderId="3" xfId="0" applyFont="1" applyFill="1" applyBorder="1" applyAlignment="1">
      <alignment horizontal="left" vertical="top"/>
    </xf>
    <xf numFmtId="167" fontId="14" fillId="4" borderId="0" xfId="9" applyNumberFormat="1" applyFont="1" applyFill="1" applyAlignment="1">
      <alignment horizontal="center" vertical="center"/>
    </xf>
    <xf numFmtId="0" fontId="14" fillId="0" borderId="0" xfId="2" applyFont="1" applyAlignment="1">
      <alignment horizontal="center" vertical="center" wrapText="1"/>
    </xf>
    <xf numFmtId="0" fontId="14" fillId="0" borderId="0" xfId="2" applyFont="1" applyAlignment="1">
      <alignment horizontal="center" vertical="center"/>
    </xf>
    <xf numFmtId="0" fontId="6" fillId="4" borderId="10" xfId="0" applyFont="1" applyFill="1" applyBorder="1" applyAlignment="1">
      <alignment horizontal="left" vertical="top"/>
    </xf>
  </cellXfs>
  <cellStyles count="12">
    <cellStyle name="Comma 6" xfId="4" xr:uid="{00000000-0005-0000-0000-000000000000}"/>
    <cellStyle name="Comma 74 2" xfId="5" xr:uid="{00000000-0005-0000-0000-000001000000}"/>
    <cellStyle name="Currency" xfId="9" builtinId="4"/>
    <cellStyle name="Hyperlink 2" xfId="8" xr:uid="{00000000-0005-0000-0000-000003000000}"/>
    <cellStyle name="Normal" xfId="0" builtinId="0"/>
    <cellStyle name="Normal 10" xfId="2" xr:uid="{00000000-0005-0000-0000-000005000000}"/>
    <cellStyle name="Normal 10 2" xfId="6" xr:uid="{00000000-0005-0000-0000-000006000000}"/>
    <cellStyle name="Normal 133 3" xfId="3" xr:uid="{00000000-0005-0000-0000-000007000000}"/>
    <cellStyle name="Normal 133 3 3" xfId="7" xr:uid="{00000000-0005-0000-0000-000008000000}"/>
    <cellStyle name="Normal 145" xfId="11" xr:uid="{19FA8E7D-54EB-4D65-B6FA-47D1310AFFF0}"/>
    <cellStyle name="Normal 146" xfId="10" xr:uid="{19316F18-62AE-49F2-B029-1CB7647700C7}"/>
    <cellStyle name="Normal_Forms" xfId="1" xr:uid="{00000000-0005-0000-0000-000009000000}"/>
  </cellStyles>
  <dxfs count="0"/>
  <tableStyles count="0" defaultTableStyle="TableStyleMedium2" defaultPivotStyle="PivotStyleLight16"/>
  <colors>
    <mruColors>
      <color rgb="FFE44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1662544</xdr:colOff>
      <xdr:row>11</xdr:row>
      <xdr:rowOff>1402773</xdr:rowOff>
    </xdr:from>
    <xdr:to>
      <xdr:col>2</xdr:col>
      <xdr:colOff>883226</xdr:colOff>
      <xdr:row>12</xdr:row>
      <xdr:rowOff>2118590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8A130A-2EE5-4D4F-A888-A6829B3C9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62544" y="7083137"/>
          <a:ext cx="1991591" cy="26554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S62"/>
  <sheetViews>
    <sheetView tabSelected="1" view="pageBreakPreview" topLeftCell="A10" zoomScale="55" zoomScaleNormal="55" zoomScaleSheetLayoutView="55" zoomScalePageLayoutView="55" workbookViewId="0">
      <selection activeCell="I11" sqref="I11"/>
    </sheetView>
  </sheetViews>
  <sheetFormatPr defaultColWidth="9.28515625" defaultRowHeight="24"/>
  <cols>
    <col min="1" max="1" width="27" style="96" customWidth="1"/>
    <col min="2" max="2" width="14.5703125" style="7" customWidth="1"/>
    <col min="3" max="3" width="28.7109375" style="7" customWidth="1"/>
    <col min="4" max="4" width="27.5703125" style="7" customWidth="1"/>
    <col min="5" max="5" width="21.42578125" style="7" customWidth="1"/>
    <col min="6" max="6" width="20.140625" style="7" customWidth="1"/>
    <col min="7" max="7" width="23.85546875" style="87" customWidth="1"/>
    <col min="8" max="8" width="14" style="7" customWidth="1"/>
    <col min="9" max="9" width="16.42578125" style="7" customWidth="1"/>
    <col min="10" max="10" width="12.28515625" style="7" customWidth="1"/>
    <col min="11" max="11" width="18" style="7" customWidth="1"/>
    <col min="12" max="12" width="23" style="79" customWidth="1"/>
    <col min="13" max="13" width="27.7109375" style="79" customWidth="1"/>
    <col min="14" max="14" width="31.85546875" style="7" customWidth="1"/>
    <col min="15" max="15" width="13.28515625" style="7" bestFit="1" customWidth="1"/>
    <col min="16" max="16" width="13.7109375" style="7" bestFit="1" customWidth="1"/>
    <col min="17" max="16384" width="9.28515625" style="7"/>
  </cols>
  <sheetData>
    <row r="1" spans="1:19" ht="28.5" customHeight="1">
      <c r="A1" s="90"/>
      <c r="B1" s="1"/>
      <c r="C1" s="2"/>
      <c r="D1" s="1"/>
      <c r="E1" s="1"/>
      <c r="F1" s="1"/>
      <c r="G1" s="3"/>
      <c r="H1" s="1"/>
      <c r="I1" s="1"/>
      <c r="J1" s="1"/>
      <c r="K1" s="1"/>
      <c r="L1" s="4"/>
      <c r="M1" s="5" t="s">
        <v>0</v>
      </c>
      <c r="N1" s="6" t="s">
        <v>34</v>
      </c>
    </row>
    <row r="2" spans="1:19" ht="28.5" customHeight="1">
      <c r="A2" s="90"/>
      <c r="B2" s="1"/>
      <c r="C2" s="2"/>
      <c r="D2" s="1"/>
      <c r="E2" s="1"/>
      <c r="F2" s="1"/>
      <c r="G2" s="3"/>
      <c r="H2" s="1"/>
      <c r="I2" s="1"/>
      <c r="J2" s="1"/>
      <c r="K2" s="1"/>
      <c r="L2" s="4"/>
      <c r="M2" s="5" t="s">
        <v>1</v>
      </c>
      <c r="N2" s="8" t="s">
        <v>2</v>
      </c>
    </row>
    <row r="3" spans="1:19" ht="28.5" customHeight="1">
      <c r="A3" s="91"/>
      <c r="B3" s="9"/>
      <c r="C3" s="10"/>
      <c r="D3" s="9"/>
      <c r="E3" s="9"/>
      <c r="F3" s="9"/>
      <c r="G3" s="11"/>
      <c r="H3" s="9"/>
      <c r="I3" s="9"/>
      <c r="J3" s="9"/>
      <c r="K3" s="9"/>
      <c r="L3" s="12"/>
      <c r="M3" s="5" t="s">
        <v>4</v>
      </c>
      <c r="N3" s="13">
        <v>1</v>
      </c>
    </row>
    <row r="4" spans="1:19" ht="10.15" customHeight="1">
      <c r="A4" s="90"/>
      <c r="B4" s="1"/>
      <c r="C4" s="10"/>
      <c r="D4" s="1"/>
      <c r="E4" s="1"/>
      <c r="F4" s="9"/>
      <c r="G4" s="11"/>
      <c r="H4" s="9"/>
      <c r="I4" s="9"/>
      <c r="J4" s="1"/>
      <c r="K4" s="1"/>
      <c r="L4" s="14"/>
      <c r="M4" s="15"/>
      <c r="N4" s="16"/>
    </row>
    <row r="5" spans="1:19" ht="30.75" customHeight="1">
      <c r="A5" s="92" t="s">
        <v>5</v>
      </c>
      <c r="C5" s="97" t="s">
        <v>40</v>
      </c>
      <c r="D5" s="17"/>
      <c r="E5" s="18"/>
      <c r="F5" s="100" t="s">
        <v>6</v>
      </c>
      <c r="G5" s="101"/>
      <c r="H5" s="102" t="s">
        <v>35</v>
      </c>
      <c r="I5" s="103"/>
      <c r="J5" s="19"/>
      <c r="K5" s="19"/>
      <c r="L5" s="20"/>
      <c r="M5" s="21" t="s">
        <v>7</v>
      </c>
      <c r="N5" s="22">
        <v>45555</v>
      </c>
    </row>
    <row r="6" spans="1:19" ht="30.75" customHeight="1">
      <c r="A6" s="93" t="s">
        <v>8</v>
      </c>
      <c r="B6" s="23"/>
      <c r="D6" s="24"/>
      <c r="E6" s="18"/>
      <c r="F6" s="100" t="s">
        <v>9</v>
      </c>
      <c r="G6" s="101"/>
      <c r="H6" s="104" t="s">
        <v>42</v>
      </c>
      <c r="I6" s="105"/>
      <c r="J6" s="19"/>
      <c r="K6" s="19"/>
      <c r="L6" s="20"/>
      <c r="M6" s="21" t="s">
        <v>10</v>
      </c>
      <c r="N6" s="25" t="s">
        <v>41</v>
      </c>
    </row>
    <row r="7" spans="1:19" ht="30.75" customHeight="1">
      <c r="A7" s="93" t="s">
        <v>11</v>
      </c>
      <c r="B7" s="108"/>
      <c r="C7" s="108"/>
      <c r="D7" s="26"/>
      <c r="E7" s="18"/>
      <c r="F7" s="100" t="s">
        <v>12</v>
      </c>
      <c r="G7" s="101"/>
      <c r="H7" s="106">
        <f>N5+20</f>
        <v>45575</v>
      </c>
      <c r="I7" s="107"/>
      <c r="J7" s="19"/>
      <c r="K7" s="19"/>
      <c r="L7" s="20"/>
      <c r="M7" s="21" t="s">
        <v>13</v>
      </c>
      <c r="N7" s="27" t="s">
        <v>45</v>
      </c>
    </row>
    <row r="8" spans="1:19" ht="30.75" customHeight="1">
      <c r="A8" s="94" t="s">
        <v>14</v>
      </c>
      <c r="B8" s="112"/>
      <c r="C8" s="112"/>
      <c r="D8" s="28"/>
      <c r="E8" s="18"/>
      <c r="F8" s="100" t="s">
        <v>15</v>
      </c>
      <c r="G8" s="101"/>
      <c r="H8" s="106">
        <f>N5+30</f>
        <v>45585</v>
      </c>
      <c r="I8" s="107"/>
      <c r="J8" s="29"/>
      <c r="K8" s="29"/>
      <c r="L8" s="20"/>
      <c r="M8" s="21" t="s">
        <v>16</v>
      </c>
      <c r="N8" s="30" t="s">
        <v>36</v>
      </c>
      <c r="O8" s="31"/>
      <c r="P8" s="31"/>
    </row>
    <row r="9" spans="1:19" ht="5.65" customHeight="1">
      <c r="A9" s="95"/>
      <c r="B9" s="32"/>
      <c r="C9" s="33"/>
      <c r="D9" s="32"/>
      <c r="E9" s="9"/>
      <c r="F9" s="32"/>
      <c r="G9" s="34"/>
      <c r="H9" s="32"/>
      <c r="I9" s="32"/>
      <c r="J9" s="9"/>
      <c r="K9" s="9"/>
      <c r="L9" s="35"/>
      <c r="M9" s="15"/>
      <c r="N9" s="16"/>
    </row>
    <row r="10" spans="1:19" ht="96">
      <c r="A10" s="36" t="s">
        <v>17</v>
      </c>
      <c r="B10" s="36" t="s">
        <v>18</v>
      </c>
      <c r="C10" s="37" t="s">
        <v>19</v>
      </c>
      <c r="D10" s="36" t="s">
        <v>20</v>
      </c>
      <c r="E10" s="36" t="s">
        <v>21</v>
      </c>
      <c r="F10" s="38" t="s">
        <v>22</v>
      </c>
      <c r="G10" s="36" t="s">
        <v>23</v>
      </c>
      <c r="H10" s="38" t="s">
        <v>24</v>
      </c>
      <c r="I10" s="39" t="s">
        <v>25</v>
      </c>
      <c r="J10" s="39" t="s">
        <v>26</v>
      </c>
      <c r="K10" s="39" t="s">
        <v>27</v>
      </c>
      <c r="L10" s="40" t="s">
        <v>28</v>
      </c>
      <c r="M10" s="40" t="s">
        <v>29</v>
      </c>
      <c r="N10" s="38" t="s">
        <v>3</v>
      </c>
      <c r="R10" s="31"/>
      <c r="S10" s="31"/>
    </row>
    <row r="11" spans="1:19" ht="152.25" customHeight="1">
      <c r="A11" s="88" t="s">
        <v>38</v>
      </c>
      <c r="B11" s="88"/>
      <c r="C11" s="43" t="s">
        <v>39</v>
      </c>
      <c r="D11" s="44" t="s">
        <v>46</v>
      </c>
      <c r="E11" s="45" t="s">
        <v>46</v>
      </c>
      <c r="F11" s="44" t="s">
        <v>46</v>
      </c>
      <c r="G11" s="46" t="s">
        <v>37</v>
      </c>
      <c r="H11" s="47" t="s">
        <v>44</v>
      </c>
      <c r="I11" s="98">
        <v>350</v>
      </c>
      <c r="J11" s="41">
        <v>0</v>
      </c>
      <c r="K11" s="41">
        <f t="shared" ref="K11" si="0">I11-J11</f>
        <v>350</v>
      </c>
      <c r="L11" s="89">
        <v>0</v>
      </c>
      <c r="M11" s="42">
        <f t="shared" ref="M11" si="1">K11*L11</f>
        <v>0</v>
      </c>
      <c r="N11" s="99"/>
      <c r="O11" s="7">
        <f>4829*0.04</f>
        <v>193.16</v>
      </c>
    </row>
    <row r="12" spans="1:19" ht="152.25" customHeight="1">
      <c r="A12" s="88" t="s">
        <v>38</v>
      </c>
      <c r="B12" s="88"/>
      <c r="C12" s="43" t="s">
        <v>39</v>
      </c>
      <c r="D12" s="44" t="s">
        <v>46</v>
      </c>
      <c r="E12" s="45" t="s">
        <v>46</v>
      </c>
      <c r="F12" s="44" t="s">
        <v>46</v>
      </c>
      <c r="G12" s="46" t="s">
        <v>43</v>
      </c>
      <c r="H12" s="47" t="s">
        <v>44</v>
      </c>
      <c r="I12" s="98">
        <v>200</v>
      </c>
      <c r="J12" s="41">
        <v>0</v>
      </c>
      <c r="K12" s="41">
        <f t="shared" ref="K12" si="2">I12-J12</f>
        <v>200</v>
      </c>
      <c r="L12" s="89">
        <v>0</v>
      </c>
      <c r="M12" s="42">
        <f t="shared" ref="M12" si="3">K12*L12</f>
        <v>0</v>
      </c>
      <c r="N12" s="99"/>
    </row>
    <row r="13" spans="1:19" ht="207" customHeight="1">
      <c r="A13" s="88"/>
      <c r="B13" s="88"/>
      <c r="C13" s="43"/>
      <c r="D13" s="44"/>
      <c r="E13" s="45"/>
      <c r="F13" s="44"/>
      <c r="G13" s="46"/>
      <c r="H13" s="47"/>
      <c r="I13" s="98"/>
      <c r="J13" s="41"/>
      <c r="K13" s="41"/>
      <c r="L13" s="89"/>
      <c r="M13" s="42"/>
      <c r="N13" s="99"/>
    </row>
    <row r="14" spans="1:19" ht="21.75" customHeight="1">
      <c r="A14" s="48"/>
      <c r="B14" s="48"/>
      <c r="C14" s="49"/>
      <c r="D14" s="50"/>
      <c r="E14" s="50"/>
      <c r="F14" s="51"/>
      <c r="G14" s="52"/>
      <c r="H14" s="48"/>
      <c r="I14" s="53"/>
      <c r="J14" s="53"/>
      <c r="K14" s="53"/>
      <c r="L14" s="54"/>
      <c r="M14" s="55"/>
      <c r="N14" s="56"/>
    </row>
    <row r="15" spans="1:19" ht="33.6" customHeight="1">
      <c r="A15" s="57"/>
      <c r="B15" s="57"/>
      <c r="C15" s="58"/>
      <c r="D15" s="57"/>
      <c r="E15" s="57"/>
      <c r="F15" s="57"/>
      <c r="G15" s="59"/>
      <c r="H15" s="71" t="s">
        <v>30</v>
      </c>
      <c r="I15" s="60">
        <f>SUM(I11:I12)</f>
        <v>550</v>
      </c>
      <c r="J15" s="61"/>
      <c r="K15" s="60">
        <f>SUM(K11:K12)</f>
        <v>550</v>
      </c>
      <c r="L15" s="62"/>
      <c r="M15" s="63">
        <f>SUM(M11:M12)</f>
        <v>0</v>
      </c>
      <c r="N15" s="64"/>
    </row>
    <row r="16" spans="1:19" ht="21.75" customHeight="1">
      <c r="A16" s="65"/>
      <c r="B16" s="65"/>
      <c r="C16" s="66"/>
      <c r="D16" s="67"/>
      <c r="E16" s="67"/>
      <c r="F16" s="67"/>
      <c r="G16" s="68"/>
      <c r="H16" s="64"/>
      <c r="I16" s="64"/>
      <c r="J16" s="64"/>
      <c r="K16" s="64"/>
      <c r="L16" s="69"/>
      <c r="M16" s="69"/>
      <c r="N16" s="64"/>
    </row>
    <row r="17" spans="1:14" ht="21.75" customHeight="1">
      <c r="A17" s="110" t="s">
        <v>31</v>
      </c>
      <c r="B17" s="110"/>
      <c r="C17" s="70"/>
      <c r="D17" s="71"/>
      <c r="E17" s="111" t="s">
        <v>32</v>
      </c>
      <c r="F17" s="111"/>
      <c r="G17" s="111"/>
      <c r="H17" s="72"/>
      <c r="I17" s="73"/>
      <c r="J17" s="73"/>
      <c r="K17" s="73"/>
      <c r="L17" s="109" t="s">
        <v>33</v>
      </c>
      <c r="M17" s="109"/>
      <c r="N17" s="64"/>
    </row>
    <row r="18" spans="1:14" ht="21.75" customHeight="1">
      <c r="A18" s="80"/>
      <c r="B18" s="75"/>
      <c r="C18" s="76"/>
      <c r="D18" s="74"/>
      <c r="E18" s="74"/>
      <c r="F18" s="74"/>
      <c r="G18" s="77"/>
      <c r="H18" s="78"/>
      <c r="I18" s="78"/>
      <c r="J18" s="78"/>
    </row>
    <row r="19" spans="1:14" ht="21.75" customHeight="1">
      <c r="A19" s="80"/>
      <c r="B19" s="75"/>
      <c r="C19" s="76"/>
      <c r="D19" s="74"/>
      <c r="E19" s="74"/>
      <c r="F19" s="74"/>
      <c r="G19" s="77"/>
      <c r="H19" s="78"/>
      <c r="I19" s="78"/>
      <c r="J19" s="78"/>
      <c r="M19" s="79">
        <f>69000+5000</f>
        <v>74000</v>
      </c>
    </row>
    <row r="20" spans="1:14" ht="21.75" customHeight="1">
      <c r="A20" s="80"/>
      <c r="B20" s="76"/>
      <c r="C20" s="76"/>
      <c r="D20" s="74"/>
      <c r="E20" s="74"/>
      <c r="F20" s="74"/>
      <c r="G20" s="81"/>
      <c r="H20" s="82"/>
      <c r="I20" s="74"/>
      <c r="J20" s="78"/>
    </row>
    <row r="21" spans="1:14" ht="21.75" customHeight="1">
      <c r="A21" s="84"/>
      <c r="B21" s="83"/>
      <c r="C21" s="75"/>
      <c r="D21" s="78"/>
      <c r="E21" s="84"/>
      <c r="F21" s="84"/>
      <c r="G21" s="85"/>
      <c r="H21" s="86"/>
      <c r="I21" s="86"/>
      <c r="J21" s="78"/>
      <c r="K21" s="7">
        <v>74000</v>
      </c>
    </row>
    <row r="22" spans="1:14" ht="21.75" customHeight="1">
      <c r="M22" s="79">
        <f>74000*0.1</f>
        <v>7400</v>
      </c>
    </row>
    <row r="23" spans="1:14" ht="21.75" customHeight="1"/>
    <row r="24" spans="1:14" ht="21.75" customHeight="1">
      <c r="K24" s="7">
        <f>74000*0.05</f>
        <v>3700</v>
      </c>
    </row>
    <row r="25" spans="1:14" ht="21.75" customHeight="1"/>
    <row r="26" spans="1:14" ht="21.75" customHeight="1"/>
    <row r="27" spans="1:14" ht="21.75" customHeight="1"/>
    <row r="28" spans="1:14" ht="21.75" customHeight="1"/>
    <row r="29" spans="1:14" ht="21.75" customHeight="1"/>
    <row r="30" spans="1:14" ht="21.75" customHeight="1"/>
    <row r="31" spans="1:14" ht="21.75" customHeight="1"/>
    <row r="32" spans="1:14" ht="21.75" customHeight="1"/>
    <row r="33" ht="21.75" customHeight="1"/>
    <row r="34" ht="21.75" customHeight="1"/>
    <row r="35" ht="21.75" customHeight="1"/>
    <row r="36" ht="21.75" customHeight="1"/>
    <row r="37" ht="21.75" customHeight="1"/>
    <row r="38" ht="21.75" customHeight="1"/>
    <row r="39" ht="21.75" customHeight="1"/>
    <row r="40" ht="21.75" customHeight="1"/>
    <row r="41" ht="21.75" customHeight="1"/>
    <row r="42" ht="21.75" customHeight="1"/>
    <row r="43" ht="21.75" customHeight="1"/>
    <row r="44" ht="21.75" customHeight="1"/>
    <row r="45" ht="21.75" customHeight="1"/>
    <row r="46" ht="21.75" customHeight="1"/>
    <row r="47" ht="21.75" customHeight="1"/>
    <row r="48" ht="21.75" customHeight="1"/>
    <row r="49" ht="21.75" customHeight="1"/>
    <row r="50" ht="21.75" customHeight="1"/>
    <row r="51" ht="21.75" customHeight="1"/>
    <row r="52" ht="21.75" customHeight="1"/>
    <row r="53" ht="21.75" customHeight="1"/>
    <row r="54" ht="21.75" customHeight="1"/>
    <row r="55" ht="21.75" customHeight="1"/>
    <row r="56" ht="21.75" customHeight="1"/>
    <row r="57" ht="21.75" customHeight="1"/>
    <row r="58" ht="21.75" customHeight="1"/>
    <row r="59" ht="23.25" customHeight="1"/>
    <row r="60" ht="23.25" customHeight="1"/>
    <row r="61" ht="23.25" customHeight="1"/>
    <row r="62" ht="23.25" customHeight="1"/>
  </sheetData>
  <mergeCells count="13">
    <mergeCell ref="B7:C7"/>
    <mergeCell ref="F7:G7"/>
    <mergeCell ref="H7:I7"/>
    <mergeCell ref="L17:M17"/>
    <mergeCell ref="A17:B17"/>
    <mergeCell ref="E17:G17"/>
    <mergeCell ref="B8:C8"/>
    <mergeCell ref="F5:G5"/>
    <mergeCell ref="H5:I5"/>
    <mergeCell ref="F6:G6"/>
    <mergeCell ref="H6:I6"/>
    <mergeCell ref="F8:G8"/>
    <mergeCell ref="H8:I8"/>
  </mergeCells>
  <phoneticPr fontId="5" type="noConversion"/>
  <printOptions horizontalCentered="1"/>
  <pageMargins left="0.25" right="0.25" top="1.0416666666666701" bottom="0.75" header="0.3" footer="0.3"/>
  <pageSetup paperSize="9" scale="32" fitToHeight="0" orientation="portrait" r:id="rId1"/>
  <headerFooter scaleWithDoc="0">
    <oddHeader xml:space="preserve">&amp;L&amp;G&amp;R&amp;"Muli,Bold"&amp;16&amp;K000000[PURCHASE ORDER PHỤ LIỆU NỘI BỘ
INTERNAL TRIMS PURCHASE ORDER]
</oddHeader>
    <oddFooter>&amp;L&amp;"Euclid Circular A SemiBold,Regular"&amp;12[UA]&amp;"Euclid Circular A,Regular"&amp;5
&amp;G&amp;R&amp;G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24A9963-FB95-4653-90DC-49354D750875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2.xml><?xml version="1.0" encoding="utf-8"?>
<ds:datastoreItem xmlns:ds="http://schemas.openxmlformats.org/officeDocument/2006/customXml" ds:itemID="{FC908CEA-99AD-4541-A415-314D04F5A5C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F21F7F4-9E2B-486E-955D-9E724F1E111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R12-0013</vt:lpstr>
      <vt:lpstr>'R12-0013'!Print_Area</vt:lpstr>
      <vt:lpstr>'R12-0013'!Print_Titles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Intern Sales</dc:creator>
  <cp:lastModifiedBy>Quy To Ngoc Thanh</cp:lastModifiedBy>
  <cp:lastPrinted>2024-08-27T02:06:08Z</cp:lastPrinted>
  <dcterms:created xsi:type="dcterms:W3CDTF">2020-11-11T02:21:38Z</dcterms:created>
  <dcterms:modified xsi:type="dcterms:W3CDTF">2024-10-08T11:19:48Z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