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(1)/3-SS25/2-PRODUCTION/4-INTERNAL-PURCHASE-ORDER/4-2-TRIM-ORDER/TRIM-PO/DRAFT-PO/CLUBHOUSE/"/>
    </mc:Choice>
  </mc:AlternateContent>
  <xr:revisionPtr revIDLastSave="57" documentId="8_{9A1DF875-42B7-47FC-8C32-58AF8EFEBD08}" xr6:coauthVersionLast="47" xr6:coauthVersionMax="47" xr10:uidLastSave="{8EDCB9D1-6F67-4E5C-9900-B5D8148241F0}"/>
  <bookViews>
    <workbookView xWindow="-120" yWindow="-120" windowWidth="20730" windowHeight="11040" xr2:uid="{00000000-000D-0000-FFFF-FFFF00000000}"/>
  </bookViews>
  <sheets>
    <sheet name="R12-0014" sheetId="2" r:id="rId1"/>
  </sheets>
  <definedNames>
    <definedName name="_xlnm._FilterDatabase" localSheetId="0" hidden="1">'R12-0014'!$A$10:$T$12</definedName>
    <definedName name="_xlnm.Print_Area" localSheetId="0">'R12-0014'!$A$1:$N$16</definedName>
    <definedName name="_xlnm.Print_Titles" localSheetId="0">'R12-0014'!$4:$10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2" l="1"/>
  <c r="I14" i="2" l="1"/>
  <c r="K12" i="2" l="1"/>
  <c r="M12" i="2" s="1"/>
  <c r="K11" i="2" l="1"/>
  <c r="M11" i="2" l="1"/>
  <c r="M14" i="2" s="1"/>
  <c r="H8" i="2"/>
  <c r="H7" i="2" l="1"/>
  <c r="K14" i="2" l="1"/>
</calcChain>
</file>

<file path=xl/sharedStrings.xml><?xml version="1.0" encoding="utf-8"?>
<sst xmlns="http://schemas.openxmlformats.org/spreadsheetml/2006/main" count="57" uniqueCount="53">
  <si>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</si>
  <si>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</si>
  <si>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</si>
  <si>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</si>
  <si>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</si>
  <si>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</si>
  <si>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</si>
  <si>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</si>
  <si>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</si>
  <si>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</si>
  <si>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</si>
  <si>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</si>
  <si>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</si>
  <si>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</si>
  <si>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</si>
  <si>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</si>
  <si>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</si>
  <si>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</si>
  <si>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</si>
  <si>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</si>
  <si>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</si>
  <si>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</si>
  <si>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</si>
  <si>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</si>
  <si>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</si>
  <si>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</si>
  <si>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</si>
  <si>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</si>
  <si>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</si>
  <si>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</si>
  <si>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</si>
  <si>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</si>
  <si>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</si>
  <si>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</si>
  <si>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</si>
  <si>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</si>
  <si>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RAPHA</t>
  </si>
  <si>
    <t>THANH QUÝ / QUỲNH</t>
  </si>
  <si>
    <t>AS SWATCH APPROVED</t>
  </si>
  <si>
    <t>BASIC BLACK</t>
  </si>
  <si>
    <t>COATS PHONG PHÚ</t>
  </si>
  <si>
    <t>4500M</t>
  </si>
  <si>
    <t>CUỘN</t>
  </si>
  <si>
    <t>Black</t>
  </si>
  <si>
    <t>White</t>
  </si>
  <si>
    <t>R12  SS25  G2773</t>
  </si>
  <si>
    <t>17AXU</t>
  </si>
  <si>
    <t>ASTRA THREAD TEX 27</t>
  </si>
  <si>
    <t>C1730</t>
  </si>
  <si>
    <t>WHITE</t>
  </si>
  <si>
    <t>ALL STYLE</t>
  </si>
  <si>
    <t>R12-0052</t>
  </si>
  <si>
    <t>SS25 - CLUBHOUSE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</si>
</sst>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19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7" fillId="0" borderId="0"/>
  </cellStyleXfs>
  <cellXfs count="112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6" fillId="3" borderId="0" xfId="6" applyFont="1" applyFill="1" applyAlignment="1">
      <alignment vertical="top"/>
    </xf>
    <xf numFmtId="0" fontId="6" fillId="3" borderId="0" xfId="6" applyFont="1" applyFill="1" applyAlignment="1">
      <alignment horizontal="center" vertical="center"/>
    </xf>
    <xf numFmtId="167" fontId="6" fillId="3" borderId="8" xfId="9" quotePrefix="1" applyNumberFormat="1" applyFont="1" applyFill="1" applyBorder="1" applyAlignment="1">
      <alignment horizontal="center" vertical="center"/>
    </xf>
    <xf numFmtId="167" fontId="7" fillId="3" borderId="1" xfId="9" quotePrefix="1" applyNumberFormat="1" applyFont="1" applyFill="1" applyBorder="1" applyAlignment="1">
      <alignment horizontal="center" vertical="center"/>
    </xf>
    <xf numFmtId="15" fontId="6" fillId="3" borderId="1" xfId="2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vertical="top"/>
    </xf>
    <xf numFmtId="0" fontId="7" fillId="3" borderId="1" xfId="3" quotePrefix="1" applyFont="1" applyFill="1" applyBorder="1" applyAlignment="1">
      <alignment horizontal="center" vertical="center"/>
    </xf>
    <xf numFmtId="0" fontId="10" fillId="3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0" fillId="3" borderId="10" xfId="8" applyFont="1" applyFill="1" applyBorder="1" applyAlignment="1" applyProtection="1">
      <alignment vertical="top"/>
    </xf>
    <xf numFmtId="164" fontId="6" fillId="3" borderId="0" xfId="6" applyNumberFormat="1" applyFont="1" applyFill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5" borderId="1" xfId="6" applyFont="1" applyFill="1" applyBorder="1" applyAlignment="1">
      <alignment horizontal="center" vertical="center" wrapText="1"/>
    </xf>
    <xf numFmtId="0" fontId="7" fillId="5" borderId="1" xfId="6" applyFont="1" applyFill="1" applyBorder="1" applyAlignment="1">
      <alignment horizontal="left" vertical="center" wrapText="1"/>
    </xf>
    <xf numFmtId="0" fontId="7" fillId="5" borderId="1" xfId="6" applyFont="1" applyFill="1" applyBorder="1" applyAlignment="1">
      <alignment horizontal="center" vertical="center"/>
    </xf>
    <xf numFmtId="0" fontId="7" fillId="7" borderId="1" xfId="6" applyFont="1" applyFill="1" applyBorder="1" applyAlignment="1">
      <alignment horizontal="center" vertical="center" wrapText="1"/>
    </xf>
    <xf numFmtId="167" fontId="7" fillId="5" borderId="1" xfId="9" applyNumberFormat="1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left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11" fillId="6" borderId="1" xfId="2" applyFont="1" applyFill="1" applyBorder="1" applyAlignment="1">
      <alignment horizontal="center" vertical="center"/>
    </xf>
    <xf numFmtId="1" fontId="12" fillId="6" borderId="1" xfId="3" applyNumberFormat="1" applyFont="1" applyFill="1" applyBorder="1" applyAlignment="1">
      <alignment horizontal="center" vertical="center" wrapText="1"/>
    </xf>
    <xf numFmtId="3" fontId="12" fillId="6" borderId="1" xfId="3" applyNumberFormat="1" applyFont="1" applyFill="1" applyBorder="1" applyAlignment="1">
      <alignment horizontal="center" vertical="center"/>
    </xf>
    <xf numFmtId="168" fontId="6" fillId="6" borderId="1" xfId="9" applyNumberFormat="1" applyFont="1" applyFill="1" applyBorder="1" applyAlignment="1">
      <alignment horizontal="center" vertical="center"/>
    </xf>
    <xf numFmtId="168" fontId="6" fillId="6" borderId="1" xfId="9" applyNumberFormat="1" applyFont="1" applyFill="1" applyBorder="1" applyAlignment="1">
      <alignment horizontal="center" vertical="center" wrapText="1"/>
    </xf>
    <xf numFmtId="166" fontId="6" fillId="6" borderId="1" xfId="5" applyNumberFormat="1" applyFont="1" applyFill="1" applyBorder="1" applyAlignment="1">
      <alignment horizontal="center" vertical="center"/>
    </xf>
    <xf numFmtId="0" fontId="6" fillId="3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left" vertical="center" wrapText="1"/>
    </xf>
    <xf numFmtId="0" fontId="13" fillId="3" borderId="0" xfId="2" applyFont="1" applyFill="1" applyAlignment="1">
      <alignment horizontal="center" vertical="center" wrapText="1"/>
    </xf>
    <xf numFmtId="3" fontId="7" fillId="4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3" borderId="0" xfId="9" applyNumberFormat="1" applyFont="1" applyFill="1" applyAlignment="1">
      <alignment horizontal="center" vertical="center" wrapText="1"/>
    </xf>
    <xf numFmtId="168" fontId="7" fillId="4" borderId="1" xfId="9" applyNumberFormat="1" applyFont="1" applyFill="1" applyBorder="1" applyAlignment="1">
      <alignment vertical="center" wrapText="1"/>
    </xf>
    <xf numFmtId="0" fontId="6" fillId="3" borderId="0" xfId="2" applyFont="1" applyFill="1" applyAlignment="1">
      <alignment horizontal="center" vertical="center"/>
    </xf>
    <xf numFmtId="0" fontId="14" fillId="3" borderId="0" xfId="2" applyFont="1" applyFill="1" applyAlignment="1">
      <alignment horizontal="center" vertical="center"/>
    </xf>
    <xf numFmtId="14" fontId="15" fillId="3" borderId="0" xfId="2" quotePrefix="1" applyNumberFormat="1" applyFont="1" applyFill="1" applyAlignment="1">
      <alignment horizontal="left" vertical="center"/>
    </xf>
    <xf numFmtId="14" fontId="15" fillId="3" borderId="0" xfId="2" quotePrefix="1" applyNumberFormat="1" applyFont="1" applyFill="1" applyAlignment="1">
      <alignment horizontal="center" vertical="center"/>
    </xf>
    <xf numFmtId="0" fontId="7" fillId="3" borderId="0" xfId="2" applyFont="1" applyFill="1" applyAlignment="1">
      <alignment horizontal="center" vertical="center" wrapText="1"/>
    </xf>
    <xf numFmtId="167" fontId="6" fillId="3" borderId="0" xfId="9" applyNumberFormat="1" applyFont="1" applyFill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3" borderId="0" xfId="2" applyFont="1" applyFill="1" applyAlignment="1">
      <alignment horizontal="center" vertical="center"/>
    </xf>
    <xf numFmtId="0" fontId="16" fillId="3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3" borderId="2" xfId="6" applyFont="1" applyFill="1" applyBorder="1" applyAlignment="1">
      <alignment horizontal="center" vertical="center"/>
    </xf>
    <xf numFmtId="0" fontId="7" fillId="3" borderId="3" xfId="6" applyFont="1" applyFill="1" applyBorder="1" applyAlignment="1">
      <alignment horizontal="center" vertical="center"/>
    </xf>
    <xf numFmtId="0" fontId="7" fillId="3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166" fontId="8" fillId="0" borderId="1" xfId="5" applyNumberFormat="1" applyFont="1" applyFill="1" applyBorder="1" applyAlignment="1">
      <alignment horizontal="center" vertical="center" wrapText="1"/>
    </xf>
    <xf numFmtId="168" fontId="9" fillId="0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18" fillId="0" borderId="1" xfId="11" applyFont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0" fontId="18" fillId="0" borderId="1" xfId="1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6" fillId="3" borderId="3" xfId="0" applyFont="1" applyFill="1" applyBorder="1" applyAlignment="1">
      <alignment horizontal="left" vertical="top"/>
    </xf>
    <xf numFmtId="0" fontId="7" fillId="3" borderId="4" xfId="6" applyFont="1" applyFill="1" applyBorder="1" applyAlignment="1">
      <alignment horizontal="left" vertical="center" wrapText="1"/>
    </xf>
    <xf numFmtId="0" fontId="7" fillId="3" borderId="5" xfId="6" applyFont="1" applyFill="1" applyBorder="1" applyAlignment="1">
      <alignment horizontal="left" vertical="center" wrapText="1"/>
    </xf>
    <xf numFmtId="164" fontId="6" fillId="3" borderId="4" xfId="6" applyNumberFormat="1" applyFont="1" applyFill="1" applyBorder="1" applyAlignment="1">
      <alignment horizontal="center" vertical="center"/>
    </xf>
    <xf numFmtId="164" fontId="6" fillId="3" borderId="5" xfId="6" applyNumberFormat="1" applyFont="1" applyFill="1" applyBorder="1" applyAlignment="1">
      <alignment horizontal="center" vertical="center"/>
    </xf>
    <xf numFmtId="167" fontId="13" fillId="3" borderId="0" xfId="9" applyNumberFormat="1" applyFont="1" applyFill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6" fillId="3" borderId="10" xfId="0" applyFont="1" applyFill="1" applyBorder="1" applyAlignment="1">
      <alignment horizontal="left" vertical="top"/>
    </xf>
    <xf numFmtId="0" fontId="7" fillId="3" borderId="4" xfId="6" applyFont="1" applyFill="1" applyBorder="1" applyAlignment="1">
      <alignment horizontal="center" vertical="center"/>
    </xf>
    <xf numFmtId="0" fontId="7" fillId="3" borderId="5" xfId="6" applyFont="1" applyFill="1" applyBorder="1" applyAlignment="1">
      <alignment horizontal="center" vertical="center"/>
    </xf>
    <xf numFmtId="0" fontId="6" fillId="3" borderId="4" xfId="6" applyFont="1" applyFill="1" applyBorder="1" applyAlignment="1">
      <alignment horizontal="center" vertical="center"/>
    </xf>
    <xf numFmtId="0" fontId="6" fillId="3" borderId="5" xfId="6" applyFont="1" applyFill="1" applyBorder="1" applyAlignment="1">
      <alignment horizontal="center" vertical="center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1"/>
  <sheetViews>
    <sheetView tabSelected="1" view="pageBreakPreview" topLeftCell="A7" zoomScale="55" zoomScaleNormal="55" zoomScaleSheetLayoutView="55" zoomScalePageLayoutView="55" workbookViewId="0">
      <selection activeCell="O12" sqref="O12"/>
    </sheetView>
  </sheetViews>
  <sheetFormatPr defaultColWidth="9.28515625" defaultRowHeight="24"/>
  <cols>
    <col min="1" max="1" width="27" style="87" customWidth="1"/>
    <col min="2" max="2" width="14.5703125" style="7" customWidth="1"/>
    <col min="3" max="3" width="28.7109375" style="7" customWidth="1"/>
    <col min="4" max="4" width="27.5703125" style="7" customWidth="1"/>
    <col min="5" max="5" width="21.42578125" style="7" customWidth="1"/>
    <col min="6" max="6" width="20.140625" style="7" customWidth="1"/>
    <col min="7" max="7" width="23.85546875" style="79" customWidth="1"/>
    <col min="8" max="8" width="13.85546875" style="7" customWidth="1"/>
    <col min="9" max="9" width="17.140625" style="7" customWidth="1"/>
    <col min="10" max="10" width="12.28515625" style="7" customWidth="1"/>
    <col min="11" max="11" width="18" style="7" customWidth="1"/>
    <col min="12" max="12" width="23" style="71" customWidth="1"/>
    <col min="13" max="13" width="27.7109375" style="71" customWidth="1"/>
    <col min="14" max="14" width="31.85546875" style="7" customWidth="1"/>
    <col min="15" max="15" width="13.7109375" style="7" bestFit="1" customWidth="1"/>
    <col min="16" max="16384" width="9.28515625" style="7"/>
  </cols>
  <sheetData>
    <row r="1" spans="1:18" ht="28.5" customHeight="1">
      <c r="A1" s="8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8" ht="28.5" customHeight="1">
      <c r="A2" s="8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8" ht="28.5" customHeight="1">
      <c r="A3" s="82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8" ht="10.15" customHeight="1">
      <c r="A4" s="81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8" ht="30.75" customHeight="1">
      <c r="A5" s="83" t="s">
        <v>5</v>
      </c>
      <c r="C5" s="98" t="s">
        <v>40</v>
      </c>
      <c r="D5" s="98"/>
      <c r="E5" s="17"/>
      <c r="F5" s="100" t="s">
        <v>6</v>
      </c>
      <c r="G5" s="101"/>
      <c r="H5" s="108" t="s">
        <v>36</v>
      </c>
      <c r="I5" s="109"/>
      <c r="J5" s="18"/>
      <c r="K5" s="18"/>
      <c r="L5" s="19"/>
      <c r="M5" s="20" t="s">
        <v>7</v>
      </c>
      <c r="N5" s="21">
        <v>45573</v>
      </c>
    </row>
    <row r="6" spans="1:18" ht="30.75" customHeight="1">
      <c r="A6" s="84" t="s">
        <v>8</v>
      </c>
      <c r="B6" s="22"/>
      <c r="D6" s="23"/>
      <c r="E6" s="17"/>
      <c r="F6" s="100" t="s">
        <v>9</v>
      </c>
      <c r="G6" s="101"/>
      <c r="H6" s="110" t="s">
        <v>52</v>
      </c>
      <c r="I6" s="111"/>
      <c r="J6" s="18"/>
      <c r="K6" s="18"/>
      <c r="L6" s="19"/>
      <c r="M6" s="20" t="s">
        <v>10</v>
      </c>
      <c r="N6" s="24" t="s">
        <v>51</v>
      </c>
    </row>
    <row r="7" spans="1:18" ht="30.75" customHeight="1">
      <c r="A7" s="84" t="s">
        <v>11</v>
      </c>
      <c r="B7" s="99"/>
      <c r="C7" s="99"/>
      <c r="D7" s="25"/>
      <c r="E7" s="17"/>
      <c r="F7" s="100" t="s">
        <v>12</v>
      </c>
      <c r="G7" s="101"/>
      <c r="H7" s="102">
        <f>N5+20</f>
        <v>45593</v>
      </c>
      <c r="I7" s="103"/>
      <c r="J7" s="18"/>
      <c r="K7" s="18"/>
      <c r="L7" s="19"/>
      <c r="M7" s="20" t="s">
        <v>13</v>
      </c>
      <c r="N7" s="26" t="s">
        <v>45</v>
      </c>
    </row>
    <row r="8" spans="1:18" ht="30.75" customHeight="1">
      <c r="A8" s="85" t="s">
        <v>14</v>
      </c>
      <c r="B8" s="107"/>
      <c r="C8" s="107"/>
      <c r="D8" s="27"/>
      <c r="E8" s="17"/>
      <c r="F8" s="100" t="s">
        <v>15</v>
      </c>
      <c r="G8" s="101"/>
      <c r="H8" s="102">
        <f>N5+30</f>
        <v>45603</v>
      </c>
      <c r="I8" s="103"/>
      <c r="J8" s="28"/>
      <c r="K8" s="28"/>
      <c r="L8" s="19"/>
      <c r="M8" s="20" t="s">
        <v>16</v>
      </c>
      <c r="N8" s="29" t="s">
        <v>37</v>
      </c>
      <c r="O8" s="30"/>
    </row>
    <row r="9" spans="1:18" ht="5.65" customHeight="1">
      <c r="A9" s="86"/>
      <c r="B9" s="31"/>
      <c r="C9" s="32"/>
      <c r="D9" s="31"/>
      <c r="E9" s="9"/>
      <c r="F9" s="31"/>
      <c r="G9" s="33"/>
      <c r="H9" s="31"/>
      <c r="I9" s="31"/>
      <c r="J9" s="9"/>
      <c r="K9" s="9"/>
      <c r="L9" s="34"/>
      <c r="M9" s="15"/>
      <c r="N9" s="16"/>
    </row>
    <row r="10" spans="1:18" ht="96">
      <c r="A10" s="35" t="s">
        <v>17</v>
      </c>
      <c r="B10" s="35" t="s">
        <v>18</v>
      </c>
      <c r="C10" s="36" t="s">
        <v>19</v>
      </c>
      <c r="D10" s="35" t="s">
        <v>20</v>
      </c>
      <c r="E10" s="35" t="s">
        <v>21</v>
      </c>
      <c r="F10" s="37" t="s">
        <v>22</v>
      </c>
      <c r="G10" s="35" t="s">
        <v>23</v>
      </c>
      <c r="H10" s="37" t="s">
        <v>24</v>
      </c>
      <c r="I10" s="38" t="s">
        <v>25</v>
      </c>
      <c r="J10" s="38" t="s">
        <v>26</v>
      </c>
      <c r="K10" s="38" t="s">
        <v>27</v>
      </c>
      <c r="L10" s="39" t="s">
        <v>28</v>
      </c>
      <c r="M10" s="39" t="s">
        <v>29</v>
      </c>
      <c r="N10" s="37" t="s">
        <v>3</v>
      </c>
      <c r="Q10" s="30"/>
      <c r="R10" s="30"/>
    </row>
    <row r="11" spans="1:18" ht="158.25" customHeight="1">
      <c r="A11" s="90" t="s">
        <v>50</v>
      </c>
      <c r="B11" s="90"/>
      <c r="C11" s="90" t="s">
        <v>47</v>
      </c>
      <c r="D11" s="91" t="s">
        <v>41</v>
      </c>
      <c r="E11" s="91" t="s">
        <v>38</v>
      </c>
      <c r="F11" s="97" t="s">
        <v>46</v>
      </c>
      <c r="G11" s="92" t="s">
        <v>39</v>
      </c>
      <c r="H11" s="93" t="s">
        <v>42</v>
      </c>
      <c r="I11" s="96">
        <v>340</v>
      </c>
      <c r="J11" s="95">
        <v>0</v>
      </c>
      <c r="K11" s="95">
        <f t="shared" ref="K11" si="0">I11-J11</f>
        <v>340</v>
      </c>
      <c r="L11" s="80">
        <v>57342</v>
      </c>
      <c r="M11" s="89">
        <f t="shared" ref="M11" si="1">K11*L11</f>
        <v>19496280</v>
      </c>
      <c r="N11" s="88" t="s">
        <v>43</v>
      </c>
    </row>
    <row r="12" spans="1:18" ht="144" customHeight="1">
      <c r="A12" s="90" t="s">
        <v>50</v>
      </c>
      <c r="B12" s="90"/>
      <c r="C12" s="90" t="s">
        <v>47</v>
      </c>
      <c r="D12" s="91" t="s">
        <v>41</v>
      </c>
      <c r="E12" s="91" t="s">
        <v>38</v>
      </c>
      <c r="F12" s="97" t="s">
        <v>48</v>
      </c>
      <c r="G12" s="92" t="s">
        <v>49</v>
      </c>
      <c r="H12" s="93" t="s">
        <v>35</v>
      </c>
      <c r="I12" s="94">
        <v>200</v>
      </c>
      <c r="J12" s="95">
        <v>0</v>
      </c>
      <c r="K12" s="95">
        <f t="shared" ref="K12" si="2">I12-J12</f>
        <v>200</v>
      </c>
      <c r="L12" s="80">
        <v>57342</v>
      </c>
      <c r="M12" s="89">
        <f>K12*L12</f>
        <v>11468400</v>
      </c>
      <c r="N12" s="88" t="s">
        <v>44</v>
      </c>
      <c r="O12" s="7">
        <f>200-3.81</f>
        <v>196.19</v>
      </c>
    </row>
    <row r="13" spans="1:18" ht="21.75" customHeight="1">
      <c r="A13" s="40"/>
      <c r="B13" s="40"/>
      <c r="C13" s="41"/>
      <c r="D13" s="42"/>
      <c r="E13" s="42"/>
      <c r="F13" s="43"/>
      <c r="G13" s="44"/>
      <c r="H13" s="40"/>
      <c r="I13" s="45"/>
      <c r="J13" s="45"/>
      <c r="K13" s="45"/>
      <c r="L13" s="46"/>
      <c r="M13" s="47"/>
      <c r="N13" s="48"/>
    </row>
    <row r="14" spans="1:18" ht="33.6" customHeight="1">
      <c r="A14" s="49"/>
      <c r="B14" s="49"/>
      <c r="C14" s="50"/>
      <c r="D14" s="49"/>
      <c r="E14" s="49"/>
      <c r="F14" s="49"/>
      <c r="G14" s="51"/>
      <c r="H14" s="63" t="s">
        <v>30</v>
      </c>
      <c r="I14" s="52">
        <f>SUM(I11:I13)</f>
        <v>540</v>
      </c>
      <c r="J14" s="53"/>
      <c r="K14" s="52">
        <f>SUM(K11:K13)</f>
        <v>540</v>
      </c>
      <c r="L14" s="54"/>
      <c r="M14" s="55">
        <f>SUM(M11:M12)</f>
        <v>30964680</v>
      </c>
      <c r="N14" s="56"/>
    </row>
    <row r="15" spans="1:18" ht="21.75" customHeight="1">
      <c r="A15" s="57"/>
      <c r="B15" s="57"/>
      <c r="C15" s="58"/>
      <c r="D15" s="59"/>
      <c r="E15" s="59"/>
      <c r="F15" s="59"/>
      <c r="G15" s="60"/>
      <c r="H15" s="56"/>
      <c r="I15" s="56"/>
      <c r="J15" s="56"/>
      <c r="K15" s="56"/>
      <c r="L15" s="61"/>
      <c r="M15" s="61"/>
      <c r="N15" s="56"/>
    </row>
    <row r="16" spans="1:18" ht="21.75" customHeight="1">
      <c r="A16" s="105" t="s">
        <v>31</v>
      </c>
      <c r="B16" s="105"/>
      <c r="C16" s="62"/>
      <c r="D16" s="63"/>
      <c r="E16" s="106" t="s">
        <v>32</v>
      </c>
      <c r="F16" s="106"/>
      <c r="G16" s="106"/>
      <c r="H16" s="64"/>
      <c r="I16" s="65"/>
      <c r="J16" s="65"/>
      <c r="K16" s="65"/>
      <c r="L16" s="104" t="s">
        <v>33</v>
      </c>
      <c r="M16" s="104"/>
      <c r="N16" s="56"/>
    </row>
    <row r="17" spans="1:10" ht="21.75" customHeight="1">
      <c r="A17" s="72"/>
      <c r="B17" s="67"/>
      <c r="C17" s="68"/>
      <c r="D17" s="66"/>
      <c r="E17" s="66"/>
      <c r="F17" s="66"/>
      <c r="G17" s="69"/>
      <c r="H17" s="70"/>
      <c r="I17" s="70"/>
      <c r="J17" s="70"/>
    </row>
    <row r="18" spans="1:10" ht="21.75" customHeight="1">
      <c r="A18" s="72"/>
      <c r="B18" s="67"/>
      <c r="C18" s="68"/>
      <c r="D18" s="66"/>
      <c r="E18" s="66"/>
      <c r="F18" s="66"/>
      <c r="G18" s="69"/>
      <c r="H18" s="70"/>
      <c r="I18" s="70"/>
      <c r="J18" s="70"/>
    </row>
    <row r="19" spans="1:10" ht="21.75" customHeight="1">
      <c r="A19" s="72"/>
      <c r="B19" s="68"/>
      <c r="C19" s="68"/>
      <c r="D19" s="66"/>
      <c r="E19" s="66"/>
      <c r="F19" s="66"/>
      <c r="G19" s="73"/>
      <c r="H19" s="74"/>
      <c r="I19" s="66"/>
      <c r="J19" s="70"/>
    </row>
    <row r="20" spans="1:10" ht="21.75" customHeight="1">
      <c r="A20" s="76"/>
      <c r="B20" s="75"/>
      <c r="C20" s="67"/>
      <c r="D20" s="70"/>
      <c r="E20" s="76"/>
      <c r="F20" s="76"/>
      <c r="G20" s="77"/>
      <c r="H20" s="78"/>
      <c r="I20" s="78"/>
      <c r="J20" s="70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autoFilter ref="A10:T12" xr:uid="{00000000-0001-0000-0100-000000000000}"/>
  <mergeCells count="14">
    <mergeCell ref="C5:D5"/>
    <mergeCell ref="B7:C7"/>
    <mergeCell ref="F7:G7"/>
    <mergeCell ref="H7:I7"/>
    <mergeCell ref="L16:M16"/>
    <mergeCell ref="A16:B16"/>
    <mergeCell ref="E16:G16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R12-0014</vt:lpstr>
      <vt:lpstr>'R12-0014'!Print_Area</vt:lpstr>
      <vt:lpstr>'R12-0014'!Print_Titles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2024-10-08T11:00:29Z</cp:lastPrinted>
  <dcterms:created xsi:type="dcterms:W3CDTF">2020-11-11T02:21:38Z</dcterms:created>
  <dcterms:modified xsi:type="dcterms:W3CDTF">2024-10-09T05:00:42Z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