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TEKKERZ TEAM/"/>
    </mc:Choice>
  </mc:AlternateContent>
  <xr:revisionPtr revIDLastSave="882" documentId="6_{13C73650-2F37-4722-8F0F-29C69CA899BB}" xr6:coauthVersionLast="47" xr6:coauthVersionMax="47" xr10:uidLastSave="{A307D5F8-BE51-4A47-8E47-59C57FE6DE63}"/>
  <bookViews>
    <workbookView xWindow="-110" yWindow="-110" windowWidth="19420" windowHeight="10300" activeTab="1" xr2:uid="{00000000-000D-0000-FFFF-FFFF00000000}"/>
  </bookViews>
  <sheets>
    <sheet name="PO" sheetId="7" r:id="rId1"/>
    <sheet name="By Riders" sheetId="6" r:id="rId2"/>
  </sheets>
  <definedNames>
    <definedName name="_xlnm._FilterDatabase" localSheetId="1" hidden="1">'By Riders'!$A$2:$N$23</definedName>
    <definedName name="BARCODE" localSheetId="0">#REF!</definedName>
    <definedName name="BARCODE">#REF!</definedName>
    <definedName name="COLOR" localSheetId="0">#REF!</definedName>
    <definedName name="COLOR">#REF!</definedName>
    <definedName name="_xlnm.Print_Area" localSheetId="0">PO!$A$1:$N$16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6" l="1"/>
  <c r="I14" i="7" l="1"/>
  <c r="H8" i="7"/>
  <c r="H7" i="7"/>
  <c r="K11" i="7" l="1"/>
  <c r="K14" i="7" l="1"/>
  <c r="M11" i="7"/>
  <c r="M14" i="7" s="1"/>
  <c r="J7" i="6" l="1"/>
  <c r="J9" i="6"/>
  <c r="J4" i="6"/>
  <c r="J5" i="6"/>
  <c r="J6" i="6"/>
  <c r="J8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</calcChain>
</file>

<file path=xl/sharedStrings.xml><?xml version="1.0" encoding="utf-8"?>
<sst xmlns="http://schemas.openxmlformats.org/spreadsheetml/2006/main" count="184" uniqueCount="82">
  <si>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</si>
  <si>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</si>
  <si>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</si>
  <si>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</si>
  <si>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</si>
  <si>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</si>
  <si>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</si>
  <si>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</si>
  <si>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</si>
  <si>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</si>
  <si>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</si>
  <si>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</si>
  <si>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</si>
  <si>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</si>
  <si>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</si>
  <si>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</si>
  <si>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</si>
  <si>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</si>
  <si>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</si>
  <si>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</si>
  <si>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</si>
  <si>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</si>
  <si>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</si>
  <si>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</si>
  <si>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</si>
  <si>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</si>
  <si>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</si>
  <si>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</si>
  <si>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</si>
  <si>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</si>
  <si>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</si>
  <si>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</si>
  <si>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</si>
  <si>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</si>
  <si>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</si>
  <si>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</si>
  <si>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RAPHA</t>
  </si>
  <si>
    <t>THANH QUÝ / QUỲNH</t>
  </si>
  <si>
    <t>WHITE/BLACK</t>
  </si>
  <si>
    <t>ALL STYLES</t>
  </si>
  <si>
    <t>EXTRA</t>
  </si>
  <si>
    <t>UA STYLE</t>
  </si>
  <si>
    <t>TOTAL ORDER</t>
  </si>
  <si>
    <t>Centric Code</t>
  </si>
  <si>
    <t>Design</t>
  </si>
  <si>
    <t>Size</t>
  </si>
  <si>
    <t>Quantity</t>
  </si>
  <si>
    <t>M</t>
  </si>
  <si>
    <t>S</t>
  </si>
  <si>
    <t>L</t>
  </si>
  <si>
    <t>XS</t>
  </si>
  <si>
    <t>Rider</t>
  </si>
  <si>
    <t>SH TRIMS</t>
  </si>
  <si>
    <t>VIK STICKER</t>
  </si>
  <si>
    <t>W*H=3.75CM*3CM</t>
  </si>
  <si>
    <t>AS PALACE QUALITY</t>
  </si>
  <si>
    <t>STYLE NAME</t>
  </si>
  <si>
    <t>R12  AW25   G2801</t>
  </si>
  <si>
    <t>SS25 - TEKKERZ TEAM</t>
  </si>
  <si>
    <t>Alec Briggs</t>
  </si>
  <si>
    <t>SS25M50180TEE</t>
  </si>
  <si>
    <t>Men's Short Sleeved T-Shirt</t>
  </si>
  <si>
    <t>2025 Team Print</t>
  </si>
  <si>
    <t>Alfie Amey</t>
  </si>
  <si>
    <t>Benji Tuchner</t>
  </si>
  <si>
    <t>Joe Holt</t>
  </si>
  <si>
    <t xml:space="preserve">Matt Bostock </t>
  </si>
  <si>
    <t>Milo Wills</t>
  </si>
  <si>
    <t>Nimai Inniss</t>
  </si>
  <si>
    <t>Ollie Wood</t>
  </si>
  <si>
    <t>Oscar Amey</t>
  </si>
  <si>
    <t>Josie Knight</t>
  </si>
  <si>
    <t>SS25W50167TEE</t>
  </si>
  <si>
    <t>Women's Short Sleeved T-Shirt</t>
  </si>
  <si>
    <t>Megan Barker</t>
  </si>
  <si>
    <t>SS25X50098TEE</t>
  </si>
  <si>
    <t>Long Sleeve T-Shirt</t>
  </si>
  <si>
    <t>0</t>
  </si>
  <si>
    <t>STICKER FOR POLY BAG</t>
  </si>
  <si>
    <t>C0046-SST256</t>
  </si>
  <si>
    <t>C0046-SST257</t>
  </si>
  <si>
    <t>C0046-LST035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</si>
</sst>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4"/>
      <color theme="1"/>
      <name val="Calibri"/>
      <family val="2"/>
      <scheme val="minor"/>
    </font>
    <font>
      <sz val="14"/>
      <color rgb="FF000000"/>
      <name val="Adobe Caslon Pro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3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horizontal="center" vertical="center" wrapText="1"/>
    </xf>
    <xf numFmtId="49" fontId="2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23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10</xdr:row>
      <xdr:rowOff>2649682</xdr:rowOff>
    </xdr:from>
    <xdr:to>
      <xdr:col>4</xdr:col>
      <xdr:colOff>588817</xdr:colOff>
      <xdr:row>13</xdr:row>
      <xdr:rowOff>103909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973A155-27A9-44B9-B05C-1605B9CAC119}"/>
            </a:ext>
          </a:extLst>
        </xdr:cNvPr>
        <xdr:cNvGrpSpPr/>
      </xdr:nvGrpSpPr>
      <xdr:grpSpPr>
        <a:xfrm>
          <a:off x="190499" y="6713682"/>
          <a:ext cx="7337136" cy="3642591"/>
          <a:chOff x="4438649" y="828674"/>
          <a:chExt cx="3162301" cy="246573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B02DCAF-58F8-5A49-B9B7-4E94B8718683}"/>
              </a:ext>
            </a:extLst>
          </xdr:cNvPr>
          <xdr:cNvGrpSpPr/>
        </xdr:nvGrpSpPr>
        <xdr:grpSpPr>
          <a:xfrm>
            <a:off x="4438649" y="828674"/>
            <a:ext cx="3162301" cy="2465731"/>
            <a:chOff x="4438649" y="828674"/>
            <a:chExt cx="3162301" cy="2465731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374C1119-5E89-2821-F852-98951079792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438649" y="828674"/>
              <a:ext cx="3162301" cy="2465731"/>
            </a:xfrm>
            <a:prstGeom prst="rect">
              <a:avLst/>
            </a:prstGeom>
          </xdr:spPr>
        </xdr:pic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9DAC126A-51D5-4F84-9B3A-AA16B821604D}"/>
                </a:ext>
              </a:extLst>
            </xdr:cNvPr>
            <xdr:cNvSpPr/>
          </xdr:nvSpPr>
          <xdr:spPr>
            <a:xfrm>
              <a:off x="5800725" y="2072262"/>
              <a:ext cx="250230" cy="193781"/>
            </a:xfrm>
            <a:prstGeom prst="rect">
              <a:avLst/>
            </a:prstGeom>
            <a:noFill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rgbClr val="FF0000"/>
                  </a:solidFill>
                </a:rPr>
                <a:t>RIDER</a:t>
              </a:r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60CC7742-683B-1416-6864-30884FAD0FE5}"/>
                </a:ext>
              </a:extLst>
            </xdr:cNvPr>
            <xdr:cNvSpPr/>
          </xdr:nvSpPr>
          <xdr:spPr>
            <a:xfrm>
              <a:off x="5479912" y="2484974"/>
              <a:ext cx="303778" cy="154632"/>
            </a:xfrm>
            <a:prstGeom prst="rect">
              <a:avLst/>
            </a:prstGeom>
            <a:noFill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rgbClr val="FF0000"/>
                  </a:solidFill>
                </a:rPr>
                <a:t>SIZE</a:t>
              </a:r>
            </a:p>
          </xdr:txBody>
        </xdr:sp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E7F2F7FA-9D81-0D89-C426-C6B80513CF65}"/>
                </a:ext>
              </a:extLst>
            </xdr:cNvPr>
            <xdr:cNvGrpSpPr/>
          </xdr:nvGrpSpPr>
          <xdr:grpSpPr>
            <a:xfrm>
              <a:off x="5191125" y="1206507"/>
              <a:ext cx="1921853" cy="1336668"/>
              <a:chOff x="5191125" y="1206507"/>
              <a:chExt cx="1921853" cy="1336668"/>
            </a:xfrm>
          </xdr:grpSpPr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B7300DCE-CDE2-4885-CEA9-A2581A00C857}"/>
                  </a:ext>
                </a:extLst>
              </xdr:cNvPr>
              <xdr:cNvSpPr/>
            </xdr:nvSpPr>
            <xdr:spPr>
              <a:xfrm>
                <a:off x="6692348" y="1206507"/>
                <a:ext cx="420630" cy="164423"/>
              </a:xfrm>
              <a:prstGeom prst="rect">
                <a:avLst/>
              </a:prstGeom>
              <a:noFill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1100" b="1">
                    <a:solidFill>
                      <a:srgbClr val="FF0000"/>
                    </a:solidFill>
                  </a:rPr>
                  <a:t>STYLE NAME</a:t>
                </a:r>
              </a:p>
            </xdr:txBody>
          </xdr:sp>
          <xdr:cxnSp macro="">
            <xdr:nvCxnSpPr>
              <xdr:cNvPr id="10" name="Straight Arrow Connector 9">
                <a:extLst>
                  <a:ext uri="{FF2B5EF4-FFF2-40B4-BE49-F238E27FC236}">
                    <a16:creationId xmlns:a16="http://schemas.microsoft.com/office/drawing/2014/main" id="{3335003D-19EC-B688-A088-66F7A6E61DA7}"/>
                  </a:ext>
                </a:extLst>
              </xdr:cNvPr>
              <xdr:cNvCxnSpPr/>
            </xdr:nvCxnSpPr>
            <xdr:spPr>
              <a:xfrm>
                <a:off x="5514975" y="2190750"/>
                <a:ext cx="22860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Straight Arrow Connector 10">
                <a:extLst>
                  <a:ext uri="{FF2B5EF4-FFF2-40B4-BE49-F238E27FC236}">
                    <a16:creationId xmlns:a16="http://schemas.microsoft.com/office/drawing/2014/main" id="{ADD212A4-90A8-D8F1-EF63-4A6FD7257993}"/>
                  </a:ext>
                </a:extLst>
              </xdr:cNvPr>
              <xdr:cNvCxnSpPr/>
            </xdr:nvCxnSpPr>
            <xdr:spPr>
              <a:xfrm>
                <a:off x="5191125" y="2543175"/>
                <a:ext cx="22860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6A1712D-2472-A88B-47E4-400006CC9C48}"/>
              </a:ext>
            </a:extLst>
          </xdr:cNvPr>
          <xdr:cNvCxnSpPr/>
        </xdr:nvCxnSpPr>
        <xdr:spPr>
          <a:xfrm>
            <a:off x="6467475" y="1295400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14</xdr:col>
      <xdr:colOff>238242</xdr:colOff>
      <xdr:row>10</xdr:row>
      <xdr:rowOff>640772</xdr:rowOff>
    </xdr:from>
    <xdr:to>
      <xdr:col>16</xdr:col>
      <xdr:colOff>294409</xdr:colOff>
      <xdr:row>10</xdr:row>
      <xdr:rowOff>1714499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77718CC-2A41-4550-A060-EBBA50D6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69342" y="4698422"/>
          <a:ext cx="1856392" cy="1073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6BAF-DE22-45D4-9EB1-213617B7F896}">
  <sheetPr>
    <pageSetUpPr fitToPage="1"/>
  </sheetPr>
  <dimension ref="A1:U61"/>
  <sheetViews>
    <sheetView view="pageBreakPreview" topLeftCell="A8" zoomScale="55" zoomScaleNormal="55" zoomScaleSheetLayoutView="55" zoomScalePageLayoutView="55" workbookViewId="0">
      <selection activeCell="L11" sqref="L11"/>
    </sheetView>
  </sheetViews>
  <sheetFormatPr defaultColWidth="9.26953125" defaultRowHeight="24"/>
  <cols>
    <col min="1" max="1" width="27" style="95" customWidth="1"/>
    <col min="2" max="2" width="14.54296875" style="7" customWidth="1"/>
    <col min="3" max="3" width="27.453125" style="7" customWidth="1"/>
    <col min="4" max="4" width="30.453125" style="7" customWidth="1"/>
    <col min="5" max="5" width="21.453125" style="7" customWidth="1"/>
    <col min="6" max="6" width="20.1796875" style="7" customWidth="1"/>
    <col min="7" max="7" width="23.81640625" style="86" customWidth="1"/>
    <col min="8" max="8" width="11.1796875" style="7" customWidth="1"/>
    <col min="9" max="9" width="19.26953125" style="7" customWidth="1"/>
    <col min="10" max="10" width="12.26953125" style="7" customWidth="1"/>
    <col min="11" max="11" width="18" style="7" customWidth="1"/>
    <col min="12" max="12" width="23" style="78" customWidth="1"/>
    <col min="13" max="13" width="27.7265625" style="78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89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89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0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89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1" t="s">
        <v>5</v>
      </c>
      <c r="C5" s="96" t="s">
        <v>52</v>
      </c>
      <c r="D5" s="17"/>
      <c r="E5" s="18"/>
      <c r="F5" s="111" t="s">
        <v>6</v>
      </c>
      <c r="G5" s="112"/>
      <c r="H5" s="116" t="s">
        <v>36</v>
      </c>
      <c r="I5" s="117"/>
      <c r="J5" s="19"/>
      <c r="K5" s="19"/>
      <c r="L5" s="20"/>
      <c r="M5" s="21" t="s">
        <v>7</v>
      </c>
      <c r="N5" s="22">
        <v>45719</v>
      </c>
    </row>
    <row r="6" spans="1:21" ht="30.75" customHeight="1">
      <c r="A6" s="92" t="s">
        <v>8</v>
      </c>
      <c r="B6" s="23"/>
      <c r="D6" s="24"/>
      <c r="E6" s="18"/>
      <c r="F6" s="111" t="s">
        <v>9</v>
      </c>
      <c r="G6" s="112"/>
      <c r="H6" s="121" t="s">
        <v>58</v>
      </c>
      <c r="I6" s="122"/>
      <c r="J6" s="19"/>
      <c r="K6" s="19"/>
      <c r="L6" s="20"/>
      <c r="M6" s="21" t="s">
        <v>10</v>
      </c>
      <c r="N6" s="25"/>
    </row>
    <row r="7" spans="1:21" ht="30.75" customHeight="1">
      <c r="A7" s="92" t="s">
        <v>11</v>
      </c>
      <c r="B7" s="110"/>
      <c r="C7" s="110"/>
      <c r="D7" s="26"/>
      <c r="E7" s="18"/>
      <c r="F7" s="111" t="s">
        <v>12</v>
      </c>
      <c r="G7" s="112"/>
      <c r="H7" s="113">
        <f>N5+20</f>
        <v>45739</v>
      </c>
      <c r="I7" s="114"/>
      <c r="J7" s="19"/>
      <c r="K7" s="19"/>
      <c r="L7" s="20"/>
      <c r="M7" s="21" t="s">
        <v>13</v>
      </c>
      <c r="N7" s="27" t="s">
        <v>57</v>
      </c>
    </row>
    <row r="8" spans="1:21" ht="30.75" customHeight="1">
      <c r="A8" s="93" t="s">
        <v>14</v>
      </c>
      <c r="B8" s="118"/>
      <c r="C8" s="118"/>
      <c r="D8" s="28"/>
      <c r="E8" s="18"/>
      <c r="F8" s="111" t="s">
        <v>15</v>
      </c>
      <c r="G8" s="112"/>
      <c r="H8" s="113">
        <f>N5+10</f>
        <v>45729</v>
      </c>
      <c r="I8" s="114"/>
      <c r="J8" s="29"/>
      <c r="K8" s="29"/>
      <c r="L8" s="20"/>
      <c r="M8" s="21" t="s">
        <v>16</v>
      </c>
      <c r="N8" s="30" t="s">
        <v>37</v>
      </c>
      <c r="O8" s="31"/>
      <c r="P8" s="31"/>
    </row>
    <row r="9" spans="1:21" ht="5.65" customHeight="1">
      <c r="A9" s="94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7" t="s">
        <v>39</v>
      </c>
      <c r="B11" s="87"/>
      <c r="C11" s="43" t="s">
        <v>53</v>
      </c>
      <c r="D11" s="44" t="s">
        <v>54</v>
      </c>
      <c r="E11" s="44" t="s">
        <v>55</v>
      </c>
      <c r="F11" s="44" t="s">
        <v>55</v>
      </c>
      <c r="G11" s="45" t="s">
        <v>38</v>
      </c>
      <c r="H11" s="46" t="s">
        <v>35</v>
      </c>
      <c r="I11" s="97">
        <v>25</v>
      </c>
      <c r="J11" s="41">
        <v>0</v>
      </c>
      <c r="K11" s="41">
        <f t="shared" ref="K11" si="0">I11-J11</f>
        <v>25</v>
      </c>
      <c r="L11" s="88">
        <v>750</v>
      </c>
      <c r="M11" s="42">
        <f t="shared" ref="M11" si="1">K11*L11</f>
        <v>18750</v>
      </c>
      <c r="N11" s="98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32.5" customHeight="1">
      <c r="A12" s="87"/>
      <c r="B12" s="87"/>
      <c r="C12" s="43"/>
      <c r="D12" s="44"/>
      <c r="E12" s="44"/>
      <c r="F12" s="44"/>
      <c r="G12" s="45"/>
      <c r="H12" s="46"/>
      <c r="I12" s="97"/>
      <c r="J12" s="41"/>
      <c r="K12" s="41"/>
      <c r="L12" s="88"/>
      <c r="M12" s="42"/>
      <c r="N12" s="98"/>
    </row>
    <row r="13" spans="1:21" ht="21.75" customHeight="1">
      <c r="A13" s="47"/>
      <c r="B13" s="47"/>
      <c r="C13" s="48"/>
      <c r="D13" s="49"/>
      <c r="E13" s="49"/>
      <c r="F13" s="50"/>
      <c r="G13" s="51"/>
      <c r="H13" s="47"/>
      <c r="I13" s="52"/>
      <c r="J13" s="52"/>
      <c r="K13" s="52"/>
      <c r="L13" s="53"/>
      <c r="M13" s="54"/>
      <c r="N13" s="55"/>
    </row>
    <row r="14" spans="1:21" ht="33.65" customHeight="1">
      <c r="A14" s="56"/>
      <c r="B14" s="56"/>
      <c r="C14" s="57"/>
      <c r="D14" s="56"/>
      <c r="E14" s="56"/>
      <c r="F14" s="56"/>
      <c r="G14" s="58"/>
      <c r="H14" s="70" t="s">
        <v>30</v>
      </c>
      <c r="I14" s="59">
        <f>SUM(I11:I13)</f>
        <v>25</v>
      </c>
      <c r="J14" s="60"/>
      <c r="K14" s="59">
        <f>SUM(K11:K13)</f>
        <v>25</v>
      </c>
      <c r="L14" s="61"/>
      <c r="M14" s="62">
        <f>SUM(M11:M13)</f>
        <v>18750</v>
      </c>
      <c r="N14" s="63"/>
    </row>
    <row r="15" spans="1:21" ht="21.75" customHeight="1">
      <c r="A15" s="64"/>
      <c r="B15" s="64"/>
      <c r="C15" s="65"/>
      <c r="D15" s="66"/>
      <c r="E15" s="66"/>
      <c r="F15" s="66"/>
      <c r="G15" s="67"/>
      <c r="H15" s="63"/>
      <c r="I15" s="63"/>
      <c r="J15" s="63"/>
      <c r="K15" s="63"/>
      <c r="L15" s="68"/>
      <c r="M15" s="68"/>
      <c r="N15" s="63"/>
    </row>
    <row r="16" spans="1:21" ht="21.75" customHeight="1">
      <c r="A16" s="119" t="s">
        <v>31</v>
      </c>
      <c r="B16" s="119"/>
      <c r="C16" s="69"/>
      <c r="D16" s="70"/>
      <c r="E16" s="120" t="s">
        <v>32</v>
      </c>
      <c r="F16" s="120"/>
      <c r="G16" s="120"/>
      <c r="H16" s="71"/>
      <c r="I16" s="72"/>
      <c r="J16" s="72"/>
      <c r="K16" s="72"/>
      <c r="L16" s="115" t="s">
        <v>33</v>
      </c>
      <c r="M16" s="115"/>
      <c r="N16" s="63"/>
    </row>
    <row r="17" spans="1:10" ht="21.75" customHeight="1">
      <c r="A17" s="79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9"/>
      <c r="B18" s="74"/>
      <c r="C18" s="75"/>
      <c r="D18" s="73"/>
      <c r="E18" s="73"/>
      <c r="F18" s="73"/>
      <c r="G18" s="76"/>
      <c r="H18" s="77"/>
      <c r="I18" s="77"/>
      <c r="J18" s="77"/>
    </row>
    <row r="19" spans="1:10" ht="21.75" customHeight="1">
      <c r="A19" s="79"/>
      <c r="B19" s="75"/>
      <c r="C19" s="75"/>
      <c r="D19" s="73"/>
      <c r="E19" s="73"/>
      <c r="F19" s="73"/>
      <c r="G19" s="80"/>
      <c r="H19" s="81"/>
      <c r="I19" s="73"/>
      <c r="J19" s="77"/>
    </row>
    <row r="20" spans="1:10" ht="21.75" customHeight="1">
      <c r="A20" s="83"/>
      <c r="B20" s="82"/>
      <c r="C20" s="74"/>
      <c r="D20" s="77"/>
      <c r="E20" s="83"/>
      <c r="F20" s="83"/>
      <c r="G20" s="84"/>
      <c r="H20" s="85"/>
      <c r="I20" s="85"/>
      <c r="J20" s="77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J23"/>
  <sheetViews>
    <sheetView tabSelected="1" view="pageBreakPreview" zoomScale="60" zoomScaleNormal="100" workbookViewId="0">
      <selection activeCell="R6" sqref="R6"/>
    </sheetView>
  </sheetViews>
  <sheetFormatPr defaultRowHeight="14.5"/>
  <cols>
    <col min="1" max="1" width="20.453125" customWidth="1"/>
    <col min="2" max="2" width="23.1796875" customWidth="1"/>
    <col min="3" max="3" width="22.26953125" customWidth="1"/>
    <col min="4" max="4" width="34.7265625" customWidth="1"/>
    <col min="5" max="5" width="13.7265625" hidden="1" customWidth="1"/>
    <col min="6" max="6" width="11.81640625" style="104" customWidth="1"/>
    <col min="7" max="7" width="13.81640625" style="104" customWidth="1"/>
    <col min="8" max="8" width="10.54296875" style="104" hidden="1" customWidth="1"/>
    <col min="9" max="9" width="17.7265625" style="104" hidden="1" customWidth="1"/>
    <col min="10" max="10" width="15.26953125" customWidth="1"/>
  </cols>
  <sheetData>
    <row r="2" spans="1:10" s="99" customFormat="1" ht="51.75" customHeight="1">
      <c r="A2" s="100" t="s">
        <v>41</v>
      </c>
      <c r="B2" s="101" t="s">
        <v>51</v>
      </c>
      <c r="C2" s="100" t="s">
        <v>43</v>
      </c>
      <c r="D2" s="101" t="s">
        <v>56</v>
      </c>
      <c r="E2" s="100" t="s">
        <v>44</v>
      </c>
      <c r="F2" s="102" t="s">
        <v>45</v>
      </c>
      <c r="G2" s="103" t="s">
        <v>46</v>
      </c>
      <c r="H2" s="103" t="s">
        <v>40</v>
      </c>
      <c r="I2" s="103" t="s">
        <v>78</v>
      </c>
      <c r="J2" s="101" t="s">
        <v>42</v>
      </c>
    </row>
    <row r="3" spans="1:10" s="105" customFormat="1" ht="30" customHeight="1">
      <c r="A3" s="105" t="s">
        <v>79</v>
      </c>
      <c r="B3" s="105" t="s">
        <v>59</v>
      </c>
      <c r="C3" s="106" t="s">
        <v>60</v>
      </c>
      <c r="D3" s="106" t="s">
        <v>61</v>
      </c>
      <c r="E3" s="106" t="s">
        <v>62</v>
      </c>
      <c r="F3" s="107" t="s">
        <v>49</v>
      </c>
      <c r="G3" s="107">
        <v>3</v>
      </c>
      <c r="H3" s="109" t="s">
        <v>77</v>
      </c>
      <c r="I3" s="108"/>
      <c r="J3" s="109">
        <f>SUM(G3:I3)</f>
        <v>3</v>
      </c>
    </row>
    <row r="4" spans="1:10" s="105" customFormat="1" ht="30" customHeight="1">
      <c r="A4" s="105" t="s">
        <v>79</v>
      </c>
      <c r="B4" s="105" t="s">
        <v>63</v>
      </c>
      <c r="C4" s="106" t="s">
        <v>60</v>
      </c>
      <c r="D4" s="106" t="s">
        <v>61</v>
      </c>
      <c r="E4" s="106" t="s">
        <v>62</v>
      </c>
      <c r="F4" s="107" t="s">
        <v>47</v>
      </c>
      <c r="G4" s="107">
        <v>1</v>
      </c>
      <c r="H4" s="108">
        <v>0</v>
      </c>
      <c r="I4" s="108"/>
      <c r="J4" s="109">
        <f t="shared" ref="J4:J23" si="0">SUM(G4:I4)</f>
        <v>1</v>
      </c>
    </row>
    <row r="5" spans="1:10" s="105" customFormat="1" ht="30" customHeight="1">
      <c r="A5" s="105" t="s">
        <v>79</v>
      </c>
      <c r="B5" s="105" t="s">
        <v>64</v>
      </c>
      <c r="C5" s="106" t="s">
        <v>60</v>
      </c>
      <c r="D5" s="106" t="s">
        <v>61</v>
      </c>
      <c r="E5" s="106" t="s">
        <v>62</v>
      </c>
      <c r="F5" s="107" t="s">
        <v>47</v>
      </c>
      <c r="G5" s="107">
        <v>1</v>
      </c>
      <c r="H5" s="108">
        <v>0</v>
      </c>
      <c r="I5" s="108"/>
      <c r="J5" s="109">
        <f t="shared" si="0"/>
        <v>1</v>
      </c>
    </row>
    <row r="6" spans="1:10" s="105" customFormat="1" ht="30" customHeight="1">
      <c r="A6" s="105" t="s">
        <v>79</v>
      </c>
      <c r="B6" s="105" t="s">
        <v>65</v>
      </c>
      <c r="C6" s="106" t="s">
        <v>60</v>
      </c>
      <c r="D6" s="106" t="s">
        <v>61</v>
      </c>
      <c r="E6" s="106" t="s">
        <v>62</v>
      </c>
      <c r="F6" s="107" t="s">
        <v>47</v>
      </c>
      <c r="G6" s="107">
        <v>1</v>
      </c>
      <c r="H6" s="108">
        <v>0</v>
      </c>
      <c r="I6" s="108"/>
      <c r="J6" s="109">
        <f t="shared" si="0"/>
        <v>1</v>
      </c>
    </row>
    <row r="7" spans="1:10" s="105" customFormat="1" ht="30" customHeight="1">
      <c r="A7" s="105" t="s">
        <v>79</v>
      </c>
      <c r="B7" s="105" t="s">
        <v>66</v>
      </c>
      <c r="C7" s="106" t="s">
        <v>60</v>
      </c>
      <c r="D7" s="106" t="s">
        <v>61</v>
      </c>
      <c r="E7" s="106" t="s">
        <v>62</v>
      </c>
      <c r="F7" s="107" t="s">
        <v>47</v>
      </c>
      <c r="G7" s="107">
        <v>1</v>
      </c>
      <c r="H7" s="108">
        <v>0</v>
      </c>
      <c r="I7" s="108"/>
      <c r="J7" s="109">
        <f t="shared" si="0"/>
        <v>1</v>
      </c>
    </row>
    <row r="8" spans="1:10" s="105" customFormat="1" ht="30" customHeight="1">
      <c r="A8" s="105" t="s">
        <v>79</v>
      </c>
      <c r="B8" s="105" t="s">
        <v>67</v>
      </c>
      <c r="C8" s="106" t="s">
        <v>60</v>
      </c>
      <c r="D8" s="106" t="s">
        <v>61</v>
      </c>
      <c r="E8" s="106" t="s">
        <v>62</v>
      </c>
      <c r="F8" s="107" t="s">
        <v>47</v>
      </c>
      <c r="G8" s="107">
        <v>1</v>
      </c>
      <c r="H8" s="108">
        <v>0</v>
      </c>
      <c r="I8" s="108"/>
      <c r="J8" s="109">
        <f t="shared" si="0"/>
        <v>1</v>
      </c>
    </row>
    <row r="9" spans="1:10" s="105" customFormat="1" ht="30" customHeight="1">
      <c r="A9" s="105" t="s">
        <v>79</v>
      </c>
      <c r="B9" s="105" t="s">
        <v>68</v>
      </c>
      <c r="C9" s="106" t="s">
        <v>60</v>
      </c>
      <c r="D9" s="106" t="s">
        <v>61</v>
      </c>
      <c r="E9" s="106" t="s">
        <v>62</v>
      </c>
      <c r="F9" s="107" t="s">
        <v>49</v>
      </c>
      <c r="G9" s="107">
        <v>1</v>
      </c>
      <c r="H9" s="108">
        <v>0</v>
      </c>
      <c r="I9" s="108"/>
      <c r="J9" s="109">
        <f t="shared" si="0"/>
        <v>1</v>
      </c>
    </row>
    <row r="10" spans="1:10" s="105" customFormat="1" ht="30" customHeight="1">
      <c r="A10" s="105" t="s">
        <v>79</v>
      </c>
      <c r="B10" s="105" t="s">
        <v>69</v>
      </c>
      <c r="C10" s="106" t="s">
        <v>60</v>
      </c>
      <c r="D10" s="106" t="s">
        <v>61</v>
      </c>
      <c r="E10" s="106" t="s">
        <v>62</v>
      </c>
      <c r="F10" s="107" t="s">
        <v>47</v>
      </c>
      <c r="G10" s="107">
        <v>1</v>
      </c>
      <c r="H10" s="108">
        <v>0</v>
      </c>
      <c r="I10" s="108"/>
      <c r="J10" s="109">
        <f t="shared" si="0"/>
        <v>1</v>
      </c>
    </row>
    <row r="11" spans="1:10" s="105" customFormat="1" ht="30" customHeight="1">
      <c r="A11" s="105" t="s">
        <v>79</v>
      </c>
      <c r="B11" s="105" t="s">
        <v>70</v>
      </c>
      <c r="C11" s="106" t="s">
        <v>60</v>
      </c>
      <c r="D11" s="106" t="s">
        <v>61</v>
      </c>
      <c r="E11" s="106" t="s">
        <v>62</v>
      </c>
      <c r="F11" s="107" t="s">
        <v>47</v>
      </c>
      <c r="G11" s="107">
        <v>1</v>
      </c>
      <c r="H11" s="108">
        <v>0</v>
      </c>
      <c r="I11" s="108"/>
      <c r="J11" s="109">
        <f t="shared" si="0"/>
        <v>1</v>
      </c>
    </row>
    <row r="12" spans="1:10" s="105" customFormat="1" ht="30" customHeight="1">
      <c r="A12" s="105" t="s">
        <v>80</v>
      </c>
      <c r="B12" s="105" t="s">
        <v>71</v>
      </c>
      <c r="C12" s="106" t="s">
        <v>72</v>
      </c>
      <c r="D12" s="106" t="s">
        <v>73</v>
      </c>
      <c r="E12" s="106" t="s">
        <v>62</v>
      </c>
      <c r="F12" s="107" t="s">
        <v>48</v>
      </c>
      <c r="G12" s="107">
        <v>1</v>
      </c>
      <c r="H12" s="108">
        <v>0</v>
      </c>
      <c r="I12" s="108"/>
      <c r="J12" s="109">
        <f t="shared" si="0"/>
        <v>1</v>
      </c>
    </row>
    <row r="13" spans="1:10" s="105" customFormat="1" ht="30" customHeight="1">
      <c r="A13" s="105" t="s">
        <v>80</v>
      </c>
      <c r="B13" s="105" t="s">
        <v>74</v>
      </c>
      <c r="C13" s="106" t="s">
        <v>72</v>
      </c>
      <c r="D13" s="106" t="s">
        <v>73</v>
      </c>
      <c r="E13" s="106" t="s">
        <v>62</v>
      </c>
      <c r="F13" s="107" t="s">
        <v>50</v>
      </c>
      <c r="G13" s="107">
        <v>1</v>
      </c>
      <c r="H13" s="108">
        <v>0</v>
      </c>
      <c r="I13" s="108"/>
      <c r="J13" s="109">
        <f t="shared" si="0"/>
        <v>1</v>
      </c>
    </row>
    <row r="14" spans="1:10" s="105" customFormat="1" ht="30" customHeight="1">
      <c r="A14" s="105" t="s">
        <v>81</v>
      </c>
      <c r="B14" s="105" t="s">
        <v>59</v>
      </c>
      <c r="C14" s="106" t="s">
        <v>75</v>
      </c>
      <c r="D14" s="106" t="s">
        <v>76</v>
      </c>
      <c r="E14" s="106" t="s">
        <v>62</v>
      </c>
      <c r="F14" s="107" t="s">
        <v>49</v>
      </c>
      <c r="G14" s="107">
        <v>3</v>
      </c>
      <c r="H14" s="108">
        <v>0</v>
      </c>
      <c r="I14" s="108"/>
      <c r="J14" s="109">
        <f t="shared" si="0"/>
        <v>3</v>
      </c>
    </row>
    <row r="15" spans="1:10" s="105" customFormat="1" ht="30" customHeight="1">
      <c r="A15" s="105" t="s">
        <v>81</v>
      </c>
      <c r="B15" s="105" t="s">
        <v>63</v>
      </c>
      <c r="C15" s="106" t="s">
        <v>75</v>
      </c>
      <c r="D15" s="106" t="s">
        <v>76</v>
      </c>
      <c r="E15" s="106" t="s">
        <v>62</v>
      </c>
      <c r="F15" s="107" t="s">
        <v>47</v>
      </c>
      <c r="G15" s="107">
        <v>1</v>
      </c>
      <c r="H15" s="108">
        <v>0</v>
      </c>
      <c r="I15" s="108"/>
      <c r="J15" s="109">
        <f t="shared" si="0"/>
        <v>1</v>
      </c>
    </row>
    <row r="16" spans="1:10" s="105" customFormat="1" ht="30" customHeight="1">
      <c r="A16" s="105" t="s">
        <v>81</v>
      </c>
      <c r="B16" s="105" t="s">
        <v>64</v>
      </c>
      <c r="C16" s="106" t="s">
        <v>75</v>
      </c>
      <c r="D16" s="106" t="s">
        <v>76</v>
      </c>
      <c r="E16" s="106" t="s">
        <v>62</v>
      </c>
      <c r="F16" s="107" t="s">
        <v>47</v>
      </c>
      <c r="G16" s="107">
        <v>1</v>
      </c>
      <c r="H16" s="108">
        <v>0</v>
      </c>
      <c r="I16" s="108"/>
      <c r="J16" s="109">
        <f t="shared" si="0"/>
        <v>1</v>
      </c>
    </row>
    <row r="17" spans="1:10" s="105" customFormat="1" ht="30" customHeight="1">
      <c r="A17" s="105" t="s">
        <v>81</v>
      </c>
      <c r="B17" s="105" t="s">
        <v>71</v>
      </c>
      <c r="C17" s="106" t="s">
        <v>75</v>
      </c>
      <c r="D17" s="106" t="s">
        <v>76</v>
      </c>
      <c r="E17" s="106" t="s">
        <v>62</v>
      </c>
      <c r="F17" s="107" t="s">
        <v>50</v>
      </c>
      <c r="G17" s="107">
        <v>1</v>
      </c>
      <c r="H17" s="108">
        <v>0</v>
      </c>
      <c r="I17" s="108"/>
      <c r="J17" s="109">
        <f t="shared" si="0"/>
        <v>1</v>
      </c>
    </row>
    <row r="18" spans="1:10" s="105" customFormat="1" ht="30" customHeight="1">
      <c r="A18" s="105" t="s">
        <v>81</v>
      </c>
      <c r="B18" s="105" t="s">
        <v>66</v>
      </c>
      <c r="C18" s="106" t="s">
        <v>75</v>
      </c>
      <c r="D18" s="106" t="s">
        <v>76</v>
      </c>
      <c r="E18" s="106" t="s">
        <v>62</v>
      </c>
      <c r="F18" s="107" t="s">
        <v>47</v>
      </c>
      <c r="G18" s="107">
        <v>1</v>
      </c>
      <c r="H18" s="108">
        <v>0</v>
      </c>
      <c r="I18" s="108"/>
      <c r="J18" s="109">
        <f t="shared" si="0"/>
        <v>1</v>
      </c>
    </row>
    <row r="19" spans="1:10" s="105" customFormat="1" ht="30" customHeight="1">
      <c r="A19" s="105" t="s">
        <v>81</v>
      </c>
      <c r="B19" s="105" t="s">
        <v>74</v>
      </c>
      <c r="C19" s="106" t="s">
        <v>75</v>
      </c>
      <c r="D19" s="106" t="s">
        <v>76</v>
      </c>
      <c r="E19" s="106" t="s">
        <v>62</v>
      </c>
      <c r="F19" s="107" t="s">
        <v>50</v>
      </c>
      <c r="G19" s="107">
        <v>1</v>
      </c>
      <c r="H19" s="108">
        <v>0</v>
      </c>
      <c r="I19" s="108"/>
      <c r="J19" s="109">
        <f t="shared" si="0"/>
        <v>1</v>
      </c>
    </row>
    <row r="20" spans="1:10" s="105" customFormat="1" ht="30" customHeight="1">
      <c r="A20" s="105" t="s">
        <v>81</v>
      </c>
      <c r="B20" s="105" t="s">
        <v>67</v>
      </c>
      <c r="C20" s="106" t="s">
        <v>75</v>
      </c>
      <c r="D20" s="106" t="s">
        <v>76</v>
      </c>
      <c r="E20" s="106" t="s">
        <v>62</v>
      </c>
      <c r="F20" s="107" t="s">
        <v>47</v>
      </c>
      <c r="G20" s="107">
        <v>1</v>
      </c>
      <c r="H20" s="108">
        <v>0</v>
      </c>
      <c r="I20" s="108"/>
      <c r="J20" s="109">
        <f t="shared" si="0"/>
        <v>1</v>
      </c>
    </row>
    <row r="21" spans="1:10" s="105" customFormat="1" ht="30" customHeight="1">
      <c r="A21" s="105" t="s">
        <v>81</v>
      </c>
      <c r="B21" s="105" t="s">
        <v>68</v>
      </c>
      <c r="C21" s="106" t="s">
        <v>75</v>
      </c>
      <c r="D21" s="106" t="s">
        <v>76</v>
      </c>
      <c r="E21" s="106" t="s">
        <v>62</v>
      </c>
      <c r="F21" s="107" t="s">
        <v>49</v>
      </c>
      <c r="G21" s="107">
        <v>1</v>
      </c>
      <c r="H21" s="108">
        <v>0</v>
      </c>
      <c r="I21" s="108"/>
      <c r="J21" s="109">
        <f t="shared" si="0"/>
        <v>1</v>
      </c>
    </row>
    <row r="22" spans="1:10" s="105" customFormat="1" ht="30" customHeight="1">
      <c r="A22" s="105" t="s">
        <v>81</v>
      </c>
      <c r="B22" s="105" t="s">
        <v>69</v>
      </c>
      <c r="C22" s="106" t="s">
        <v>75</v>
      </c>
      <c r="D22" s="106" t="s">
        <v>76</v>
      </c>
      <c r="E22" s="106" t="s">
        <v>62</v>
      </c>
      <c r="F22" s="107" t="s">
        <v>47</v>
      </c>
      <c r="G22" s="107">
        <v>1</v>
      </c>
      <c r="H22" s="108">
        <v>0</v>
      </c>
      <c r="I22" s="108"/>
      <c r="J22" s="109">
        <f t="shared" si="0"/>
        <v>1</v>
      </c>
    </row>
    <row r="23" spans="1:10" s="105" customFormat="1" ht="30" customHeight="1">
      <c r="A23" s="105" t="s">
        <v>81</v>
      </c>
      <c r="B23" s="105" t="s">
        <v>70</v>
      </c>
      <c r="C23" s="106" t="s">
        <v>75</v>
      </c>
      <c r="D23" s="106" t="s">
        <v>76</v>
      </c>
      <c r="E23" s="106" t="s">
        <v>62</v>
      </c>
      <c r="F23" s="107" t="s">
        <v>47</v>
      </c>
      <c r="G23" s="107">
        <v>1</v>
      </c>
      <c r="H23" s="108">
        <v>0</v>
      </c>
      <c r="I23" s="108"/>
      <c r="J23" s="109">
        <f t="shared" si="0"/>
        <v>1</v>
      </c>
    </row>
  </sheetData>
  <autoFilter ref="A2:N23" xr:uid="{845806A2-5B37-4728-9476-8761A9203495}"/>
  <phoneticPr fontId="5" type="noConversion"/>
  <pageMargins left="0.7" right="0.7" top="0.75" bottom="0.75" header="0.3" footer="0.3"/>
  <pageSetup paperSize="9" scale="76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By Riders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2025-01-21T08:11:37Z</cp:lastPrinted>
  <dcterms:created xsi:type="dcterms:W3CDTF">2020-11-11T02:21:38Z</dcterms:created>
  <dcterms:modified xsi:type="dcterms:W3CDTF">2025-03-19T09:00:29Z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