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RAPHA(1)/3-SS25/2-PRODUCTION/4-INTERNAL-PURCHASE-ORDER/4-2-TRIM-ORDER/TRIM-PO/DRAFT-PO/AMANI/"/>
    </mc:Choice>
  </mc:AlternateContent>
  <xr:revisionPtr revIDLastSave="125" documentId="8_{A1B67B37-2983-430C-BCF2-4476693291E0}" xr6:coauthVersionLast="47" xr6:coauthVersionMax="47" xr10:uidLastSave="{CF7939ED-2E6A-48B7-BCA3-3B97827C6D03}"/>
  <bookViews>
    <workbookView xWindow="-120" yWindow="-120" windowWidth="20730" windowHeight="11040" xr2:uid="{00000000-000D-0000-FFFF-FFFF00000000}"/>
  </bookViews>
  <sheets>
    <sheet name="R12-0012" sheetId="2" r:id="rId1"/>
    <sheet name="Sheet1" sheetId="3" r:id="rId2"/>
  </sheets>
  <definedNames>
    <definedName name="_xlnm._FilterDatabase" localSheetId="0" hidden="1">'R12-0012'!$A$10:$U$18</definedName>
    <definedName name="_xlnm.Print_Area" localSheetId="0">'R12-0012'!$A$1:$N$20</definedName>
    <definedName name="_xlnm.Print_Titles" localSheetId="0">'R12-0012'!$4:$10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2" l="1"/>
  <c r="C6" i="3" l="1"/>
  <c r="D6" i="3"/>
  <c r="E6" i="3"/>
  <c r="F6" i="3"/>
  <c r="G6" i="3"/>
  <c r="B6" i="3"/>
  <c r="A5" i="3"/>
  <c r="K11" i="2" l="1"/>
  <c r="M11" i="2" l="1"/>
  <c r="H8" i="2"/>
  <c r="K13" i="2"/>
  <c r="M13" i="2" s="1"/>
  <c r="K16" i="2"/>
  <c r="M16" i="2" s="1"/>
  <c r="K15" i="2"/>
  <c r="M15" i="2" s="1"/>
  <c r="K14" i="2"/>
  <c r="M14" i="2" s="1"/>
  <c r="H7" i="2" l="1"/>
  <c r="K12" i="2" l="1"/>
  <c r="K18" i="2" s="1"/>
  <c r="M12" i="2" l="1"/>
  <c r="M18" i="2" s="1"/>
</calcChain>
</file>

<file path=xl/sharedStrings.xml><?xml version="1.0" encoding="utf-8"?>
<sst xmlns="http://schemas.openxmlformats.org/spreadsheetml/2006/main" count="102" uniqueCount="61">
  <si>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</si>
  <si>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</si>
  <si>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</si>
  <si>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</si>
  <si>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</si>
  <si>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</si>
  <si>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</si>
  <si>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</si>
  <si>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</si>
  <si>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</si>
  <si>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</si>
  <si>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</si>
  <si>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</si>
  <si>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</si>
  <si>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</si>
  <si>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</si>
  <si>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</si>
  <si>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</si>
  <si>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</si>
  <si>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</si>
  <si>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</si>
  <si>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</si>
  <si>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</si>
  <si>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</si>
  <si>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</si>
  <si>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</si>
  <si>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</si>
  <si>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</si>
  <si>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</si>
  <si>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</si>
  <si>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</si>
  <si>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</si>
  <si>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</si>
  <si>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</si>
  <si>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</si>
  <si>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PCS</t>
  </si>
  <si>
    <t>RAPHA</t>
  </si>
  <si>
    <t>THANH QUÝ / QUỲNH</t>
  </si>
  <si>
    <t>DÂY LUỒN ĐẦU TIP SƠN</t>
  </si>
  <si>
    <t>XXS</t>
  </si>
  <si>
    <t>XSM</t>
  </si>
  <si>
    <t>SML</t>
  </si>
  <si>
    <t>MED</t>
  </si>
  <si>
    <t>LRG</t>
  </si>
  <si>
    <t>XLG</t>
  </si>
  <si>
    <t>XXL</t>
  </si>
  <si>
    <t>Black / White</t>
  </si>
  <si>
    <t>BASIC BLACK</t>
  </si>
  <si>
    <t>SIZE XS= 121CM</t>
  </si>
  <si>
    <t>SIZE S=122CM</t>
  </si>
  <si>
    <t>SIZE M=123CM</t>
  </si>
  <si>
    <t>SIZE L=124CM</t>
  </si>
  <si>
    <t>SIZE XL=125CM</t>
  </si>
  <si>
    <t>SIZE XXL=126CM</t>
  </si>
  <si>
    <t>R12  SS25  G2773</t>
  </si>
  <si>
    <t>165119155X</t>
  </si>
  <si>
    <t>TESSELLATION</t>
  </si>
  <si>
    <t>C0046-HOD068</t>
  </si>
  <si>
    <t>SS25 - AMANI</t>
  </si>
  <si>
    <t>AS SWATCH APPROVED</t>
  </si>
  <si>
    <t>ĐẶT CODE 165119155X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</si>
</sst>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.000_);_(&quot;$&quot;* \(#,##0.000\);_(&quot;$&quot;* &quot;-&quot;??_);_(@_)"/>
  </numFmts>
  <fonts count="21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sz val="10"/>
      <color indexed="8"/>
      <name val="Arial"/>
      <family val="2"/>
    </font>
    <font>
      <sz val="18"/>
      <color indexed="8"/>
      <name val="Muli"/>
    </font>
    <font>
      <b/>
      <sz val="22"/>
      <color theme="1"/>
      <name val="Muli"/>
    </font>
    <font>
      <sz val="22"/>
      <color theme="1"/>
      <name val="Euclid Circular A Light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  <xf numFmtId="0" fontId="17" fillId="0" borderId="0"/>
  </cellStyleXfs>
  <cellXfs count="116">
    <xf numFmtId="0" fontId="0" fillId="0" borderId="0" xfId="0"/>
    <xf numFmtId="0" fontId="6" fillId="0" borderId="6" xfId="1" applyFont="1" applyBorder="1" applyAlignment="1" applyProtection="1">
      <alignment vertical="center"/>
      <protection locked="0"/>
    </xf>
    <xf numFmtId="0" fontId="6" fillId="0" borderId="6" xfId="1" applyFont="1" applyBorder="1" applyAlignment="1" applyProtection="1">
      <alignment horizontal="left" vertical="center"/>
      <protection locked="0"/>
    </xf>
    <xf numFmtId="0" fontId="7" fillId="0" borderId="6" xfId="1" applyFont="1" applyBorder="1" applyAlignment="1" applyProtection="1">
      <alignment vertical="center" wrapText="1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1" xfId="0" quotePrefix="1" applyFont="1" applyBorder="1" applyAlignment="1">
      <alignment horizontal="center"/>
    </xf>
    <xf numFmtId="0" fontId="6" fillId="0" borderId="7" xfId="1" applyFont="1" applyBorder="1" applyAlignment="1" applyProtection="1">
      <alignment vertical="center"/>
      <protection locked="0"/>
    </xf>
    <xf numFmtId="0" fontId="6" fillId="0" borderId="7" xfId="1" applyFont="1" applyBorder="1" applyAlignment="1" applyProtection="1">
      <alignment horizontal="left" vertical="center"/>
      <protection locked="0"/>
    </xf>
    <xf numFmtId="0" fontId="7" fillId="0" borderId="7" xfId="1" applyFont="1" applyBorder="1" applyAlignment="1" applyProtection="1">
      <alignment vertical="center" wrapText="1"/>
      <protection locked="0"/>
    </xf>
    <xf numFmtId="16" fontId="9" fillId="0" borderId="1" xfId="0" quotePrefix="1" applyNumberFormat="1" applyFont="1" applyBorder="1" applyAlignment="1">
      <alignment horizontal="center"/>
    </xf>
    <xf numFmtId="0" fontId="9" fillId="0" borderId="9" xfId="0" applyFont="1" applyBorder="1" applyAlignment="1">
      <alignment horizontal="left"/>
    </xf>
    <xf numFmtId="0" fontId="6" fillId="3" borderId="0" xfId="6" applyFont="1" applyFill="1" applyAlignment="1">
      <alignment vertical="top"/>
    </xf>
    <xf numFmtId="0" fontId="6" fillId="3" borderId="0" xfId="6" applyFont="1" applyFill="1" applyAlignment="1">
      <alignment horizontal="center" vertical="center"/>
    </xf>
    <xf numFmtId="15" fontId="6" fillId="3" borderId="1" xfId="2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vertical="top"/>
    </xf>
    <xf numFmtId="0" fontId="7" fillId="3" borderId="1" xfId="3" quotePrefix="1" applyFont="1" applyFill="1" applyBorder="1" applyAlignment="1">
      <alignment horizontal="center" vertical="center"/>
    </xf>
    <xf numFmtId="0" fontId="10" fillId="3" borderId="2" xfId="8" applyFont="1" applyFill="1" applyBorder="1" applyAlignment="1" applyProtection="1">
      <alignment vertical="top"/>
    </xf>
    <xf numFmtId="0" fontId="7" fillId="0" borderId="1" xfId="3" applyFont="1" applyBorder="1" applyAlignment="1">
      <alignment horizontal="center" vertical="center"/>
    </xf>
    <xf numFmtId="0" fontId="10" fillId="3" borderId="10" xfId="8" applyFont="1" applyFill="1" applyBorder="1" applyAlignment="1" applyProtection="1">
      <alignment vertical="top"/>
    </xf>
    <xf numFmtId="164" fontId="6" fillId="3" borderId="0" xfId="6" applyNumberFormat="1" applyFont="1" applyFill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0" fontId="9" fillId="0" borderId="0" xfId="0" quotePrefix="1" applyFont="1" applyAlignment="1">
      <alignment horizontal="left"/>
    </xf>
    <xf numFmtId="0" fontId="6" fillId="0" borderId="9" xfId="1" applyFont="1" applyBorder="1" applyAlignment="1" applyProtection="1">
      <alignment vertical="center"/>
      <protection locked="0"/>
    </xf>
    <xf numFmtId="0" fontId="6" fillId="0" borderId="9" xfId="1" applyFont="1" applyBorder="1" applyAlignment="1" applyProtection="1">
      <alignment horizontal="left" vertical="center"/>
      <protection locked="0"/>
    </xf>
    <xf numFmtId="0" fontId="7" fillId="0" borderId="9" xfId="1" applyFont="1" applyBorder="1" applyAlignment="1" applyProtection="1">
      <alignment vertical="center" wrapText="1"/>
      <protection locked="0"/>
    </xf>
    <xf numFmtId="0" fontId="7" fillId="5" borderId="1" xfId="6" applyFont="1" applyFill="1" applyBorder="1" applyAlignment="1">
      <alignment horizontal="center" vertical="center" wrapText="1"/>
    </xf>
    <xf numFmtId="0" fontId="7" fillId="5" borderId="1" xfId="6" applyFont="1" applyFill="1" applyBorder="1" applyAlignment="1">
      <alignment horizontal="left" vertical="center" wrapText="1"/>
    </xf>
    <xf numFmtId="0" fontId="7" fillId="5" borderId="1" xfId="6" applyFont="1" applyFill="1" applyBorder="1" applyAlignment="1">
      <alignment horizontal="center" vertical="center"/>
    </xf>
    <xf numFmtId="0" fontId="7" fillId="7" borderId="1" xfId="6" applyFont="1" applyFill="1" applyBorder="1" applyAlignment="1">
      <alignment horizontal="center" vertical="center" wrapText="1"/>
    </xf>
    <xf numFmtId="0" fontId="6" fillId="6" borderId="1" xfId="2" applyFont="1" applyFill="1" applyBorder="1" applyAlignment="1">
      <alignment horizontal="center" vertical="center"/>
    </xf>
    <xf numFmtId="0" fontId="6" fillId="6" borderId="1" xfId="2" applyFont="1" applyFill="1" applyBorder="1" applyAlignment="1">
      <alignment horizontal="left" vertical="center" wrapText="1"/>
    </xf>
    <xf numFmtId="0" fontId="6" fillId="6" borderId="1" xfId="2" applyFont="1" applyFill="1" applyBorder="1" applyAlignment="1">
      <alignment horizontal="center" vertical="center" wrapText="1"/>
    </xf>
    <xf numFmtId="0" fontId="11" fillId="6" borderId="1" xfId="2" applyFont="1" applyFill="1" applyBorder="1" applyAlignment="1">
      <alignment horizontal="center" vertical="center"/>
    </xf>
    <xf numFmtId="1" fontId="12" fillId="6" borderId="1" xfId="3" applyNumberFormat="1" applyFont="1" applyFill="1" applyBorder="1" applyAlignment="1">
      <alignment horizontal="center" vertical="center" wrapText="1"/>
    </xf>
    <xf numFmtId="3" fontId="12" fillId="6" borderId="1" xfId="3" applyNumberFormat="1" applyFont="1" applyFill="1" applyBorder="1" applyAlignment="1">
      <alignment horizontal="center" vertical="center"/>
    </xf>
    <xf numFmtId="166" fontId="6" fillId="6" borderId="1" xfId="5" applyNumberFormat="1" applyFont="1" applyFill="1" applyBorder="1" applyAlignment="1">
      <alignment horizontal="center" vertical="center"/>
    </xf>
    <xf numFmtId="0" fontId="6" fillId="3" borderId="0" xfId="2" applyFont="1" applyFill="1" applyAlignment="1">
      <alignment horizontal="center" vertical="center" wrapText="1"/>
    </xf>
    <xf numFmtId="0" fontId="6" fillId="3" borderId="0" xfId="2" applyFont="1" applyFill="1" applyAlignment="1">
      <alignment horizontal="left" vertical="center" wrapText="1"/>
    </xf>
    <xf numFmtId="0" fontId="13" fillId="3" borderId="0" xfId="2" applyFont="1" applyFill="1" applyAlignment="1">
      <alignment horizontal="center" vertical="center" wrapText="1"/>
    </xf>
    <xf numFmtId="3" fontId="7" fillId="4" borderId="1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Border="1" applyAlignment="1">
      <alignment horizontal="center" vertical="center" wrapText="1"/>
    </xf>
    <xf numFmtId="0" fontId="6" fillId="3" borderId="0" xfId="2" applyFont="1" applyFill="1" applyAlignment="1">
      <alignment horizontal="center" vertical="center"/>
    </xf>
    <xf numFmtId="0" fontId="14" fillId="3" borderId="0" xfId="2" applyFont="1" applyFill="1" applyAlignment="1">
      <alignment horizontal="center" vertical="center"/>
    </xf>
    <xf numFmtId="14" fontId="15" fillId="3" borderId="0" xfId="2" quotePrefix="1" applyNumberFormat="1" applyFont="1" applyFill="1" applyAlignment="1">
      <alignment horizontal="left" vertical="center"/>
    </xf>
    <xf numFmtId="14" fontId="15" fillId="3" borderId="0" xfId="2" quotePrefix="1" applyNumberFormat="1" applyFont="1" applyFill="1" applyAlignment="1">
      <alignment horizontal="center" vertical="center"/>
    </xf>
    <xf numFmtId="0" fontId="7" fillId="3" borderId="0" xfId="2" applyFont="1" applyFill="1" applyAlignment="1">
      <alignment horizontal="center" vertical="center" wrapText="1"/>
    </xf>
    <xf numFmtId="0" fontId="13" fillId="0" borderId="0" xfId="2" applyFont="1" applyAlignment="1">
      <alignment horizontal="left" vertical="center" wrapText="1"/>
    </xf>
    <xf numFmtId="0" fontId="13" fillId="3" borderId="0" xfId="2" applyFont="1" applyFill="1" applyAlignment="1">
      <alignment horizontal="center" vertical="center"/>
    </xf>
    <xf numFmtId="0" fontId="16" fillId="3" borderId="0" xfId="2" applyFont="1" applyFill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4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vertical="center" wrapText="1"/>
      <protection locked="0"/>
    </xf>
    <xf numFmtId="0" fontId="6" fillId="0" borderId="0" xfId="1" applyFont="1" applyAlignment="1" applyProtection="1">
      <alignment vertical="center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15" fontId="6" fillId="0" borderId="0" xfId="1" applyNumberFormat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vertical="center" wrapText="1"/>
      <protection locked="0"/>
    </xf>
    <xf numFmtId="15" fontId="6" fillId="0" borderId="0" xfId="1" applyNumberFormat="1" applyFont="1" applyAlignment="1" applyProtection="1">
      <alignment vertical="center"/>
      <protection locked="0"/>
    </xf>
    <xf numFmtId="0" fontId="8" fillId="0" borderId="0" xfId="0" applyFont="1" applyAlignment="1">
      <alignment horizontal="left" wrapText="1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7" fillId="3" borderId="2" xfId="6" applyFont="1" applyFill="1" applyBorder="1" applyAlignment="1">
      <alignment horizontal="center" vertical="center"/>
    </xf>
    <xf numFmtId="0" fontId="7" fillId="3" borderId="3" xfId="6" applyFont="1" applyFill="1" applyBorder="1" applyAlignment="1">
      <alignment horizontal="center" vertical="center"/>
    </xf>
    <xf numFmtId="0" fontId="7" fillId="3" borderId="10" xfId="6" applyFont="1" applyFill="1" applyBorder="1" applyAlignment="1">
      <alignment horizontal="center" vertical="center"/>
    </xf>
    <xf numFmtId="0" fontId="6" fillId="0" borderId="9" xfId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166" fontId="8" fillId="0" borderId="1" xfId="5" applyNumberFormat="1" applyFont="1" applyFill="1" applyBorder="1" applyAlignment="1">
      <alignment horizontal="center" vertical="center" wrapText="1"/>
    </xf>
    <xf numFmtId="0" fontId="19" fillId="8" borderId="12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9" fillId="9" borderId="0" xfId="0" applyFont="1" applyFill="1" applyAlignment="1">
      <alignment horizontal="left"/>
    </xf>
    <xf numFmtId="0" fontId="20" fillId="0" borderId="0" xfId="0" applyFont="1" applyAlignment="1">
      <alignment horizontal="center" vertical="center" wrapText="1"/>
    </xf>
    <xf numFmtId="167" fontId="6" fillId="0" borderId="8" xfId="9" applyNumberFormat="1" applyFont="1" applyBorder="1" applyAlignment="1" applyProtection="1">
      <alignment vertical="center"/>
      <protection locked="0"/>
    </xf>
    <xf numFmtId="167" fontId="8" fillId="2" borderId="1" xfId="9" applyNumberFormat="1" applyFont="1" applyFill="1" applyBorder="1" applyAlignment="1">
      <alignment horizontal="center" vertical="center"/>
    </xf>
    <xf numFmtId="167" fontId="6" fillId="0" borderId="11" xfId="9" applyNumberFormat="1" applyFont="1" applyBorder="1" applyAlignment="1" applyProtection="1">
      <alignment vertical="center"/>
      <protection locked="0"/>
    </xf>
    <xf numFmtId="167" fontId="6" fillId="0" borderId="6" xfId="9" applyNumberFormat="1" applyFont="1" applyBorder="1" applyAlignment="1" applyProtection="1">
      <alignment vertical="center"/>
      <protection locked="0"/>
    </xf>
    <xf numFmtId="167" fontId="9" fillId="0" borderId="9" xfId="9" applyNumberFormat="1" applyFont="1" applyBorder="1" applyAlignment="1">
      <alignment horizontal="left"/>
    </xf>
    <xf numFmtId="167" fontId="6" fillId="3" borderId="8" xfId="9" quotePrefix="1" applyNumberFormat="1" applyFont="1" applyFill="1" applyBorder="1" applyAlignment="1">
      <alignment horizontal="center" vertical="center"/>
    </xf>
    <xf numFmtId="167" fontId="7" fillId="3" borderId="1" xfId="9" quotePrefix="1" applyNumberFormat="1" applyFont="1" applyFill="1" applyBorder="1" applyAlignment="1">
      <alignment horizontal="center" vertical="center"/>
    </xf>
    <xf numFmtId="167" fontId="6" fillId="0" borderId="7" xfId="9" applyNumberFormat="1" applyFont="1" applyBorder="1" applyAlignment="1" applyProtection="1">
      <alignment vertical="center"/>
      <protection locked="0"/>
    </xf>
    <xf numFmtId="167" fontId="7" fillId="5" borderId="1" xfId="9" applyNumberFormat="1" applyFont="1" applyFill="1" applyBorder="1" applyAlignment="1">
      <alignment horizontal="center" vertical="center"/>
    </xf>
    <xf numFmtId="167" fontId="6" fillId="0" borderId="1" xfId="9" applyNumberFormat="1" applyFont="1" applyFill="1" applyBorder="1" applyAlignment="1">
      <alignment horizontal="center" vertical="center"/>
    </xf>
    <xf numFmtId="167" fontId="6" fillId="6" borderId="1" xfId="9" applyNumberFormat="1" applyFont="1" applyFill="1" applyBorder="1" applyAlignment="1">
      <alignment horizontal="center" vertical="center"/>
    </xf>
    <xf numFmtId="167" fontId="6" fillId="6" borderId="1" xfId="9" applyNumberFormat="1" applyFont="1" applyFill="1" applyBorder="1" applyAlignment="1">
      <alignment horizontal="center" vertical="center" wrapText="1"/>
    </xf>
    <xf numFmtId="167" fontId="6" fillId="3" borderId="0" xfId="9" applyNumberFormat="1" applyFont="1" applyFill="1" applyAlignment="1">
      <alignment horizontal="center" vertical="center" wrapText="1"/>
    </xf>
    <xf numFmtId="167" fontId="7" fillId="4" borderId="1" xfId="9" applyNumberFormat="1" applyFont="1" applyFill="1" applyBorder="1" applyAlignment="1">
      <alignment vertical="center" wrapText="1"/>
    </xf>
    <xf numFmtId="167" fontId="6" fillId="3" borderId="0" xfId="9" applyNumberFormat="1" applyFont="1" applyFill="1" applyAlignment="1">
      <alignment horizontal="center" vertical="center"/>
    </xf>
    <xf numFmtId="167" fontId="9" fillId="0" borderId="0" xfId="9" applyNumberFormat="1" applyFont="1" applyAlignment="1">
      <alignment horizontal="left"/>
    </xf>
    <xf numFmtId="0" fontId="9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vertical="center" wrapText="1"/>
    </xf>
    <xf numFmtId="1" fontId="8" fillId="0" borderId="1" xfId="3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18" fillId="0" borderId="1" xfId="11" applyFont="1" applyBorder="1" applyAlignment="1">
      <alignment horizontal="center" vertical="center" wrapText="1"/>
    </xf>
    <xf numFmtId="3" fontId="9" fillId="0" borderId="1" xfId="3" applyNumberFormat="1" applyFont="1" applyBorder="1" applyAlignment="1">
      <alignment horizontal="center" vertical="center"/>
    </xf>
    <xf numFmtId="167" fontId="9" fillId="0" borderId="1" xfId="9" applyNumberFormat="1" applyFont="1" applyFill="1" applyBorder="1" applyAlignment="1">
      <alignment horizontal="center" vertical="center" wrapText="1"/>
    </xf>
    <xf numFmtId="0" fontId="18" fillId="0" borderId="1" xfId="11" applyFont="1" applyBorder="1" applyAlignment="1">
      <alignment horizontal="center" vertical="center"/>
    </xf>
    <xf numFmtId="0" fontId="8" fillId="0" borderId="0" xfId="2" applyFont="1" applyAlignment="1">
      <alignment horizontal="center" vertical="center" wrapText="1"/>
    </xf>
    <xf numFmtId="0" fontId="7" fillId="3" borderId="4" xfId="6" applyFont="1" applyFill="1" applyBorder="1" applyAlignment="1">
      <alignment horizontal="left" vertical="center" wrapText="1"/>
    </xf>
    <xf numFmtId="0" fontId="7" fillId="3" borderId="5" xfId="6" applyFont="1" applyFill="1" applyBorder="1" applyAlignment="1">
      <alignment horizontal="left" vertical="center" wrapText="1"/>
    </xf>
    <xf numFmtId="0" fontId="7" fillId="3" borderId="4" xfId="6" applyFont="1" applyFill="1" applyBorder="1" applyAlignment="1">
      <alignment horizontal="center" vertical="center"/>
    </xf>
    <xf numFmtId="0" fontId="7" fillId="3" borderId="5" xfId="6" applyFont="1" applyFill="1" applyBorder="1" applyAlignment="1">
      <alignment horizontal="center" vertical="center"/>
    </xf>
    <xf numFmtId="0" fontId="6" fillId="3" borderId="4" xfId="6" applyFont="1" applyFill="1" applyBorder="1" applyAlignment="1">
      <alignment horizontal="center" vertical="center"/>
    </xf>
    <xf numFmtId="0" fontId="6" fillId="3" borderId="5" xfId="6" applyFont="1" applyFill="1" applyBorder="1" applyAlignment="1">
      <alignment horizontal="center" vertical="center"/>
    </xf>
    <xf numFmtId="164" fontId="6" fillId="3" borderId="4" xfId="6" applyNumberFormat="1" applyFont="1" applyFill="1" applyBorder="1" applyAlignment="1">
      <alignment horizontal="center" vertical="center"/>
    </xf>
    <xf numFmtId="164" fontId="6" fillId="3" borderId="5" xfId="6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top"/>
    </xf>
    <xf numFmtId="167" fontId="13" fillId="3" borderId="0" xfId="9" applyNumberFormat="1" applyFont="1" applyFill="1" applyAlignment="1">
      <alignment horizontal="center" vertical="center"/>
    </xf>
    <xf numFmtId="0" fontId="13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6" fillId="3" borderId="10" xfId="0" applyFont="1" applyFill="1" applyBorder="1" applyAlignment="1">
      <alignment horizontal="left" vertical="top"/>
    </xf>
  </cellXfs>
  <cellStyles count="12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5" xfId="11" xr:uid="{19FA8E7D-54EB-4D65-B6FA-47D1310AFFF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467590</xdr:colOff>
      <xdr:row>20</xdr:row>
      <xdr:rowOff>207818</xdr:rowOff>
    </xdr:from>
    <xdr:to>
      <xdr:col>11</xdr:col>
      <xdr:colOff>744681</xdr:colOff>
      <xdr:row>48</xdr:row>
      <xdr:rowOff>108969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2C35A77B-7146-407E-9277-269AF4820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681" y="64458273"/>
          <a:ext cx="13109864" cy="7659697"/>
        </a:xfrm>
        <a:prstGeom prst="rect">
          <a:avLst/>
        </a:prstGeom>
      </xdr:spPr>
    </xdr:pic>
    <xdr:clientData/>
  </xdr:twoCellAnchor>
  <xdr:twoCellAnchor editAs="oneCell">
    <xdr:from>
      <xdr:col>11</xdr:col>
      <xdr:colOff>779318</xdr:colOff>
      <xdr:row>21</xdr:row>
      <xdr:rowOff>-1</xdr:rowOff>
    </xdr:from>
    <xdr:to>
      <xdr:col>13</xdr:col>
      <xdr:colOff>1810163</xdr:colOff>
      <xdr:row>48</xdr:row>
      <xdr:rowOff>207818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598C9B-DE07-4CFA-BC6F-7DF3E2A4A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13182" y="98194090"/>
          <a:ext cx="4726833" cy="76892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65"/>
  <sheetViews>
    <sheetView tabSelected="1" view="pageBreakPreview" topLeftCell="A10" zoomScale="40" zoomScaleNormal="55" zoomScaleSheetLayoutView="40" zoomScalePageLayoutView="55" workbookViewId="0">
      <selection activeCell="I11" sqref="I11"/>
    </sheetView>
  </sheetViews>
  <sheetFormatPr defaultColWidth="9.140625" defaultRowHeight="24"/>
  <cols>
    <col min="1" max="1" width="27" style="71" customWidth="1"/>
    <col min="2" max="2" width="14.5703125" style="5" customWidth="1"/>
    <col min="3" max="3" width="28.85546875" style="5" customWidth="1"/>
    <col min="4" max="4" width="27.5703125" style="5" customWidth="1"/>
    <col min="5" max="5" width="21.42578125" style="5" customWidth="1"/>
    <col min="6" max="6" width="20.140625" style="5" customWidth="1"/>
    <col min="7" max="7" width="23.85546875" style="64" customWidth="1"/>
    <col min="8" max="8" width="9.140625" style="5"/>
    <col min="9" max="9" width="16.42578125" style="5" customWidth="1"/>
    <col min="10" max="10" width="12.140625" style="5" customWidth="1"/>
    <col min="11" max="11" width="18" style="5" customWidth="1"/>
    <col min="12" max="12" width="27.140625" style="92" customWidth="1"/>
    <col min="13" max="13" width="27.85546875" style="92" customWidth="1"/>
    <col min="14" max="14" width="31.85546875" style="5" customWidth="1"/>
    <col min="15" max="15" width="13.140625" style="5" bestFit="1" customWidth="1"/>
    <col min="16" max="16" width="13.85546875" style="5" bestFit="1" customWidth="1"/>
    <col min="17" max="16384" width="9.140625" style="5"/>
  </cols>
  <sheetData>
    <row r="1" spans="1:24" ht="28.5" customHeight="1">
      <c r="A1" s="65"/>
      <c r="B1" s="1"/>
      <c r="C1" s="2"/>
      <c r="D1" s="1"/>
      <c r="E1" s="1"/>
      <c r="F1" s="1"/>
      <c r="G1" s="3"/>
      <c r="H1" s="1"/>
      <c r="I1" s="1"/>
      <c r="J1" s="1"/>
      <c r="K1" s="1"/>
      <c r="L1" s="77"/>
      <c r="M1" s="78" t="s">
        <v>0</v>
      </c>
      <c r="N1" s="4" t="s">
        <v>34</v>
      </c>
    </row>
    <row r="2" spans="1:24" ht="28.5" customHeight="1">
      <c r="A2" s="65"/>
      <c r="B2" s="1"/>
      <c r="C2" s="2"/>
      <c r="D2" s="1"/>
      <c r="E2" s="1"/>
      <c r="F2" s="1"/>
      <c r="G2" s="3"/>
      <c r="H2" s="1"/>
      <c r="I2" s="1"/>
      <c r="J2" s="1"/>
      <c r="K2" s="1"/>
      <c r="L2" s="77"/>
      <c r="M2" s="78" t="s">
        <v>1</v>
      </c>
      <c r="N2" s="6" t="s">
        <v>2</v>
      </c>
    </row>
    <row r="3" spans="1:24" ht="28.5" customHeight="1">
      <c r="A3" s="66"/>
      <c r="B3" s="7"/>
      <c r="C3" s="8"/>
      <c r="D3" s="7"/>
      <c r="E3" s="7"/>
      <c r="F3" s="7"/>
      <c r="G3" s="9"/>
      <c r="H3" s="7"/>
      <c r="I3" s="7"/>
      <c r="J3" s="7"/>
      <c r="K3" s="7"/>
      <c r="L3" s="79"/>
      <c r="M3" s="78" t="s">
        <v>4</v>
      </c>
      <c r="N3" s="10">
        <v>1</v>
      </c>
    </row>
    <row r="4" spans="1:24" ht="10.35" customHeight="1">
      <c r="A4" s="65"/>
      <c r="B4" s="1"/>
      <c r="C4" s="8"/>
      <c r="D4" s="1"/>
      <c r="E4" s="1"/>
      <c r="F4" s="7"/>
      <c r="G4" s="9"/>
      <c r="H4" s="7"/>
      <c r="I4" s="7"/>
      <c r="J4" s="1"/>
      <c r="K4" s="1"/>
      <c r="L4" s="80"/>
      <c r="M4" s="81"/>
      <c r="N4" s="11"/>
    </row>
    <row r="5" spans="1:24" ht="30.75" customHeight="1">
      <c r="A5" s="67" t="s">
        <v>5</v>
      </c>
      <c r="C5" s="102" t="s">
        <v>56</v>
      </c>
      <c r="D5" s="102"/>
      <c r="E5" s="12"/>
      <c r="F5" s="103" t="s">
        <v>6</v>
      </c>
      <c r="G5" s="104"/>
      <c r="H5" s="105" t="s">
        <v>36</v>
      </c>
      <c r="I5" s="106"/>
      <c r="J5" s="13"/>
      <c r="K5" s="13"/>
      <c r="L5" s="82"/>
      <c r="M5" s="83" t="s">
        <v>7</v>
      </c>
      <c r="N5" s="14">
        <v>45609</v>
      </c>
    </row>
    <row r="6" spans="1:24" ht="30.75" customHeight="1">
      <c r="A6" s="68" t="s">
        <v>8</v>
      </c>
      <c r="B6" s="15"/>
      <c r="D6" s="16"/>
      <c r="E6" s="12"/>
      <c r="F6" s="103" t="s">
        <v>9</v>
      </c>
      <c r="G6" s="104"/>
      <c r="H6" s="107" t="s">
        <v>58</v>
      </c>
      <c r="I6" s="108"/>
      <c r="J6" s="13"/>
      <c r="K6" s="13"/>
      <c r="L6" s="82"/>
      <c r="M6" s="83" t="s">
        <v>10</v>
      </c>
      <c r="N6" s="17"/>
    </row>
    <row r="7" spans="1:24" ht="30.75" customHeight="1">
      <c r="A7" s="68" t="s">
        <v>11</v>
      </c>
      <c r="B7" s="111"/>
      <c r="C7" s="111"/>
      <c r="D7" s="18"/>
      <c r="E7" s="12"/>
      <c r="F7" s="103" t="s">
        <v>12</v>
      </c>
      <c r="G7" s="104"/>
      <c r="H7" s="109">
        <f>N5+20</f>
        <v>45629</v>
      </c>
      <c r="I7" s="110"/>
      <c r="J7" s="13"/>
      <c r="K7" s="13"/>
      <c r="L7" s="82"/>
      <c r="M7" s="83" t="s">
        <v>13</v>
      </c>
      <c r="N7" s="19" t="s">
        <v>54</v>
      </c>
    </row>
    <row r="8" spans="1:24" ht="30.75" customHeight="1">
      <c r="A8" s="69" t="s">
        <v>14</v>
      </c>
      <c r="B8" s="115"/>
      <c r="C8" s="115"/>
      <c r="D8" s="20"/>
      <c r="E8" s="12"/>
      <c r="F8" s="103" t="s">
        <v>15</v>
      </c>
      <c r="G8" s="104"/>
      <c r="H8" s="109">
        <f>N5+30</f>
        <v>45639</v>
      </c>
      <c r="I8" s="110"/>
      <c r="J8" s="21"/>
      <c r="K8" s="21"/>
      <c r="L8" s="82"/>
      <c r="M8" s="83" t="s">
        <v>16</v>
      </c>
      <c r="N8" s="22" t="s">
        <v>37</v>
      </c>
      <c r="O8" s="23"/>
      <c r="P8" s="23"/>
    </row>
    <row r="9" spans="1:24" ht="5.85" customHeight="1">
      <c r="A9" s="70"/>
      <c r="B9" s="24"/>
      <c r="C9" s="25"/>
      <c r="D9" s="24"/>
      <c r="E9" s="7"/>
      <c r="F9" s="24"/>
      <c r="G9" s="26"/>
      <c r="H9" s="24"/>
      <c r="I9" s="24"/>
      <c r="J9" s="7"/>
      <c r="K9" s="7"/>
      <c r="L9" s="84"/>
      <c r="M9" s="81"/>
      <c r="N9" s="11"/>
    </row>
    <row r="10" spans="1:24" ht="120">
      <c r="A10" s="27" t="s">
        <v>17</v>
      </c>
      <c r="B10" s="27" t="s">
        <v>18</v>
      </c>
      <c r="C10" s="28" t="s">
        <v>19</v>
      </c>
      <c r="D10" s="27" t="s">
        <v>20</v>
      </c>
      <c r="E10" s="27" t="s">
        <v>21</v>
      </c>
      <c r="F10" s="29" t="s">
        <v>22</v>
      </c>
      <c r="G10" s="27" t="s">
        <v>23</v>
      </c>
      <c r="H10" s="29" t="s">
        <v>24</v>
      </c>
      <c r="I10" s="30" t="s">
        <v>25</v>
      </c>
      <c r="J10" s="30" t="s">
        <v>26</v>
      </c>
      <c r="K10" s="30" t="s">
        <v>27</v>
      </c>
      <c r="L10" s="85" t="s">
        <v>28</v>
      </c>
      <c r="M10" s="85" t="s">
        <v>29</v>
      </c>
      <c r="N10" s="29" t="s">
        <v>3</v>
      </c>
      <c r="R10" s="23"/>
      <c r="S10" s="23"/>
    </row>
    <row r="11" spans="1:24" ht="110.25" customHeight="1">
      <c r="A11" s="93" t="s">
        <v>57</v>
      </c>
      <c r="B11" s="93"/>
      <c r="C11" s="93" t="s">
        <v>38</v>
      </c>
      <c r="D11" s="94" t="s">
        <v>48</v>
      </c>
      <c r="E11" s="95" t="s">
        <v>59</v>
      </c>
      <c r="F11" s="94" t="s">
        <v>55</v>
      </c>
      <c r="G11" s="96" t="s">
        <v>47</v>
      </c>
      <c r="H11" s="97" t="s">
        <v>35</v>
      </c>
      <c r="I11" s="98">
        <v>17</v>
      </c>
      <c r="J11" s="99">
        <v>0</v>
      </c>
      <c r="K11" s="99">
        <f t="shared" ref="K11" si="0">I11-J11</f>
        <v>17</v>
      </c>
      <c r="L11" s="86"/>
      <c r="M11" s="100">
        <f t="shared" ref="M11" si="1">K11*L11</f>
        <v>0</v>
      </c>
      <c r="N11" s="72" t="s">
        <v>46</v>
      </c>
      <c r="P11" s="5" t="s">
        <v>47</v>
      </c>
      <c r="S11" s="5">
        <v>14</v>
      </c>
      <c r="T11" s="5">
        <v>50</v>
      </c>
      <c r="U11" s="5">
        <v>96</v>
      </c>
      <c r="V11" s="5">
        <v>73</v>
      </c>
      <c r="W11" s="5">
        <v>39</v>
      </c>
      <c r="X11" s="5">
        <v>15</v>
      </c>
    </row>
    <row r="12" spans="1:24" ht="110.25" customHeight="1">
      <c r="A12" s="93" t="s">
        <v>57</v>
      </c>
      <c r="B12" s="93"/>
      <c r="C12" s="93" t="s">
        <v>38</v>
      </c>
      <c r="D12" s="94" t="s">
        <v>49</v>
      </c>
      <c r="E12" s="95" t="s">
        <v>59</v>
      </c>
      <c r="F12" s="94" t="s">
        <v>55</v>
      </c>
      <c r="G12" s="96" t="s">
        <v>47</v>
      </c>
      <c r="H12" s="97" t="s">
        <v>35</v>
      </c>
      <c r="I12" s="98">
        <v>52</v>
      </c>
      <c r="J12" s="99">
        <v>0</v>
      </c>
      <c r="K12" s="99">
        <f t="shared" ref="K12:K13" si="2">I12-J12</f>
        <v>52</v>
      </c>
      <c r="L12" s="86"/>
      <c r="M12" s="100">
        <f t="shared" ref="M12:M13" si="3">K12*L12</f>
        <v>0</v>
      </c>
      <c r="N12" s="72" t="s">
        <v>46</v>
      </c>
      <c r="P12" s="5" t="s">
        <v>47</v>
      </c>
      <c r="X12" s="5" t="s">
        <v>60</v>
      </c>
    </row>
    <row r="13" spans="1:24" ht="110.25" customHeight="1">
      <c r="A13" s="93" t="s">
        <v>57</v>
      </c>
      <c r="B13" s="93"/>
      <c r="C13" s="93" t="s">
        <v>38</v>
      </c>
      <c r="D13" s="94" t="s">
        <v>50</v>
      </c>
      <c r="E13" s="95" t="s">
        <v>59</v>
      </c>
      <c r="F13" s="94" t="s">
        <v>55</v>
      </c>
      <c r="G13" s="96" t="s">
        <v>47</v>
      </c>
      <c r="H13" s="97" t="s">
        <v>35</v>
      </c>
      <c r="I13" s="101">
        <v>99</v>
      </c>
      <c r="J13" s="99">
        <v>0</v>
      </c>
      <c r="K13" s="99">
        <f t="shared" si="2"/>
        <v>99</v>
      </c>
      <c r="L13" s="86"/>
      <c r="M13" s="100">
        <f t="shared" si="3"/>
        <v>0</v>
      </c>
      <c r="N13" s="72" t="s">
        <v>46</v>
      </c>
      <c r="P13" s="5" t="s">
        <v>47</v>
      </c>
      <c r="T13" s="5">
        <v>14</v>
      </c>
    </row>
    <row r="14" spans="1:24" ht="110.25" customHeight="1">
      <c r="A14" s="93" t="s">
        <v>57</v>
      </c>
      <c r="B14" s="93"/>
      <c r="C14" s="93" t="s">
        <v>38</v>
      </c>
      <c r="D14" s="94" t="s">
        <v>51</v>
      </c>
      <c r="E14" s="95" t="s">
        <v>59</v>
      </c>
      <c r="F14" s="94" t="s">
        <v>55</v>
      </c>
      <c r="G14" s="96" t="s">
        <v>47</v>
      </c>
      <c r="H14" s="97" t="s">
        <v>35</v>
      </c>
      <c r="I14" s="101">
        <v>76</v>
      </c>
      <c r="J14" s="99">
        <v>0</v>
      </c>
      <c r="K14" s="99">
        <f t="shared" ref="K14" si="4">I14-J14</f>
        <v>76</v>
      </c>
      <c r="L14" s="86"/>
      <c r="M14" s="100">
        <f t="shared" ref="M14" si="5">K14*L14</f>
        <v>0</v>
      </c>
      <c r="N14" s="72" t="s">
        <v>46</v>
      </c>
      <c r="P14" s="5" t="s">
        <v>47</v>
      </c>
      <c r="T14" s="5">
        <v>50</v>
      </c>
    </row>
    <row r="15" spans="1:24" ht="110.25" customHeight="1">
      <c r="A15" s="93" t="s">
        <v>57</v>
      </c>
      <c r="B15" s="93"/>
      <c r="C15" s="93" t="s">
        <v>38</v>
      </c>
      <c r="D15" s="94" t="s">
        <v>52</v>
      </c>
      <c r="E15" s="95" t="s">
        <v>59</v>
      </c>
      <c r="F15" s="94" t="s">
        <v>55</v>
      </c>
      <c r="G15" s="96" t="s">
        <v>47</v>
      </c>
      <c r="H15" s="97" t="s">
        <v>35</v>
      </c>
      <c r="I15" s="101">
        <v>42</v>
      </c>
      <c r="J15" s="99">
        <v>0</v>
      </c>
      <c r="K15" s="99">
        <f t="shared" ref="K15" si="6">I15-J15</f>
        <v>42</v>
      </c>
      <c r="L15" s="86"/>
      <c r="M15" s="100">
        <f t="shared" ref="M15" si="7">K15*L15</f>
        <v>0</v>
      </c>
      <c r="N15" s="72" t="s">
        <v>46</v>
      </c>
      <c r="P15" s="5" t="s">
        <v>47</v>
      </c>
      <c r="T15" s="5">
        <v>96</v>
      </c>
    </row>
    <row r="16" spans="1:24" ht="110.25" customHeight="1">
      <c r="A16" s="93" t="s">
        <v>57</v>
      </c>
      <c r="B16" s="93"/>
      <c r="C16" s="93" t="s">
        <v>38</v>
      </c>
      <c r="D16" s="94" t="s">
        <v>53</v>
      </c>
      <c r="E16" s="95" t="s">
        <v>59</v>
      </c>
      <c r="F16" s="94" t="s">
        <v>55</v>
      </c>
      <c r="G16" s="96" t="s">
        <v>47</v>
      </c>
      <c r="H16" s="97" t="s">
        <v>35</v>
      </c>
      <c r="I16" s="101">
        <v>18</v>
      </c>
      <c r="J16" s="99">
        <v>0</v>
      </c>
      <c r="K16" s="99">
        <f t="shared" ref="K16" si="8">I16-J16</f>
        <v>18</v>
      </c>
      <c r="L16" s="86"/>
      <c r="M16" s="100">
        <f t="shared" ref="M16" si="9">K16*L16</f>
        <v>0</v>
      </c>
      <c r="N16" s="72" t="s">
        <v>46</v>
      </c>
      <c r="P16" s="5" t="s">
        <v>47</v>
      </c>
      <c r="T16" s="5">
        <v>73</v>
      </c>
    </row>
    <row r="17" spans="1:20" ht="21.75" customHeight="1">
      <c r="A17" s="31"/>
      <c r="B17" s="31"/>
      <c r="C17" s="32"/>
      <c r="D17" s="33"/>
      <c r="E17" s="33"/>
      <c r="F17" s="34"/>
      <c r="G17" s="35"/>
      <c r="H17" s="31"/>
      <c r="I17" s="36"/>
      <c r="J17" s="36"/>
      <c r="K17" s="36"/>
      <c r="L17" s="87"/>
      <c r="M17" s="88"/>
      <c r="N17" s="37"/>
      <c r="O17" s="75"/>
      <c r="T17" s="5">
        <v>39</v>
      </c>
    </row>
    <row r="18" spans="1:20" ht="33.6" customHeight="1">
      <c r="A18" s="38"/>
      <c r="B18" s="38"/>
      <c r="C18" s="39"/>
      <c r="D18" s="38"/>
      <c r="E18" s="38"/>
      <c r="F18" s="38"/>
      <c r="G18" s="40"/>
      <c r="H18" s="49" t="s">
        <v>30</v>
      </c>
      <c r="I18" s="41">
        <f>SUM(I11:I16)</f>
        <v>304</v>
      </c>
      <c r="J18" s="42"/>
      <c r="K18" s="41">
        <f>SUM(K11:K16)</f>
        <v>304</v>
      </c>
      <c r="L18" s="89"/>
      <c r="M18" s="90">
        <f>SUM(M11:M16)</f>
        <v>0</v>
      </c>
      <c r="N18" s="43"/>
      <c r="T18" s="5">
        <v>15</v>
      </c>
    </row>
    <row r="19" spans="1:20" ht="21.75" customHeight="1">
      <c r="A19" s="44"/>
      <c r="B19" s="44"/>
      <c r="C19" s="45"/>
      <c r="D19" s="46"/>
      <c r="E19" s="46"/>
      <c r="F19" s="46"/>
      <c r="G19" s="47"/>
      <c r="H19" s="43"/>
      <c r="I19" s="43"/>
      <c r="J19" s="43"/>
      <c r="K19" s="43"/>
      <c r="L19" s="91"/>
      <c r="M19" s="91"/>
      <c r="N19" s="43"/>
    </row>
    <row r="20" spans="1:20" ht="21.75" customHeight="1">
      <c r="A20" s="113" t="s">
        <v>31</v>
      </c>
      <c r="B20" s="113"/>
      <c r="C20" s="48"/>
      <c r="D20" s="49"/>
      <c r="E20" s="114" t="s">
        <v>32</v>
      </c>
      <c r="F20" s="114"/>
      <c r="G20" s="114"/>
      <c r="H20" s="50"/>
      <c r="I20" s="51"/>
      <c r="J20" s="51"/>
      <c r="K20" s="51"/>
      <c r="L20" s="112" t="s">
        <v>33</v>
      </c>
      <c r="M20" s="112"/>
      <c r="N20" s="43"/>
    </row>
    <row r="21" spans="1:20" ht="21.75" customHeight="1">
      <c r="A21" s="57"/>
      <c r="B21" s="53"/>
      <c r="C21" s="54"/>
      <c r="D21" s="52"/>
      <c r="E21" s="52"/>
      <c r="F21" s="52"/>
      <c r="G21" s="55"/>
      <c r="H21" s="56"/>
      <c r="I21" s="56"/>
      <c r="J21" s="56"/>
    </row>
    <row r="22" spans="1:20" ht="21.75" customHeight="1">
      <c r="A22" s="57"/>
      <c r="B22" s="53"/>
      <c r="C22" s="54"/>
      <c r="D22" s="52"/>
      <c r="E22" s="52"/>
      <c r="F22" s="52"/>
      <c r="G22" s="55"/>
      <c r="H22" s="56"/>
      <c r="I22" s="56"/>
      <c r="J22" s="56"/>
    </row>
    <row r="23" spans="1:20" ht="21.75" customHeight="1">
      <c r="A23" s="57"/>
      <c r="B23" s="54"/>
      <c r="C23" s="54"/>
      <c r="D23" s="52"/>
      <c r="E23" s="52"/>
      <c r="F23" s="52"/>
      <c r="G23" s="58"/>
      <c r="H23" s="59"/>
      <c r="I23" s="52"/>
      <c r="J23" s="56"/>
    </row>
    <row r="24" spans="1:20" ht="21.75" customHeight="1">
      <c r="A24" s="61"/>
      <c r="B24" s="60"/>
      <c r="C24" s="53"/>
      <c r="D24" s="56"/>
      <c r="E24" s="61"/>
      <c r="F24" s="61"/>
      <c r="G24" s="62"/>
      <c r="H24" s="63"/>
      <c r="I24" s="63"/>
      <c r="J24" s="56"/>
    </row>
    <row r="25" spans="1:20" ht="21.75" customHeight="1"/>
    <row r="26" spans="1:20" ht="21.75" customHeight="1"/>
    <row r="27" spans="1:20" ht="21.75" customHeight="1"/>
    <row r="28" spans="1:20" ht="21.75" customHeight="1"/>
    <row r="29" spans="1:20" ht="21.75" customHeight="1"/>
    <row r="30" spans="1:20" ht="21.75" customHeight="1"/>
    <row r="31" spans="1:20" ht="21.75" customHeight="1"/>
    <row r="32" spans="1:2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3.25" customHeight="1"/>
    <row r="63" ht="23.25" customHeight="1"/>
    <row r="64" ht="23.25" customHeight="1"/>
    <row r="65" ht="23.25" customHeight="1"/>
  </sheetData>
  <autoFilter ref="A10:U18" xr:uid="{00000000-0001-0000-0100-000000000000}"/>
  <mergeCells count="14">
    <mergeCell ref="L20:M20"/>
    <mergeCell ref="A20:B20"/>
    <mergeCell ref="E20:G20"/>
    <mergeCell ref="B8:C8"/>
    <mergeCell ref="F8:G8"/>
    <mergeCell ref="H8:I8"/>
    <mergeCell ref="B7:C7"/>
    <mergeCell ref="F7:G7"/>
    <mergeCell ref="H7:I7"/>
    <mergeCell ref="C5:D5"/>
    <mergeCell ref="F5:G5"/>
    <mergeCell ref="H5:I5"/>
    <mergeCell ref="F6:G6"/>
    <mergeCell ref="H6:I6"/>
  </mergeCells>
  <phoneticPr fontId="5" type="noConversion"/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69939-2687-42CC-BF7A-E2686C2276DE}">
  <dimension ref="A1:G7"/>
  <sheetViews>
    <sheetView workbookViewId="0">
      <selection activeCell="B6" sqref="B6:G6"/>
    </sheetView>
  </sheetViews>
  <sheetFormatPr defaultRowHeight="15"/>
  <sheetData>
    <row r="1" spans="1:7" ht="66">
      <c r="A1" s="73" t="s">
        <v>39</v>
      </c>
      <c r="B1" s="73" t="s">
        <v>40</v>
      </c>
      <c r="C1" s="73" t="s">
        <v>41</v>
      </c>
      <c r="D1" s="73" t="s">
        <v>42</v>
      </c>
      <c r="E1" s="73" t="s">
        <v>43</v>
      </c>
      <c r="F1" s="73" t="s">
        <v>44</v>
      </c>
      <c r="G1" s="73" t="s">
        <v>45</v>
      </c>
    </row>
    <row r="2" spans="1:7" ht="28.5">
      <c r="A2" s="74">
        <v>0</v>
      </c>
      <c r="B2" s="74">
        <v>38</v>
      </c>
      <c r="C2" s="74">
        <v>98</v>
      </c>
      <c r="D2" s="74">
        <v>187</v>
      </c>
      <c r="E2" s="74">
        <v>151</v>
      </c>
      <c r="F2" s="74">
        <v>71</v>
      </c>
      <c r="G2" s="74">
        <v>21</v>
      </c>
    </row>
    <row r="3" spans="1:7" ht="28.5">
      <c r="A3" s="74">
        <v>0</v>
      </c>
      <c r="B3" s="74">
        <v>36</v>
      </c>
      <c r="C3" s="74">
        <v>117</v>
      </c>
      <c r="D3" s="74">
        <v>306</v>
      </c>
      <c r="E3" s="74">
        <v>255</v>
      </c>
      <c r="F3" s="74">
        <v>95</v>
      </c>
      <c r="G3" s="74">
        <v>35</v>
      </c>
    </row>
    <row r="4" spans="1:7" ht="28.5">
      <c r="A4" s="74">
        <v>0</v>
      </c>
      <c r="B4" s="74">
        <v>40</v>
      </c>
      <c r="C4" s="74">
        <v>127</v>
      </c>
      <c r="D4" s="74">
        <v>313</v>
      </c>
      <c r="E4" s="74">
        <v>272</v>
      </c>
      <c r="F4" s="74">
        <v>97</v>
      </c>
      <c r="G4" s="74">
        <v>37</v>
      </c>
    </row>
    <row r="5" spans="1:7">
      <c r="A5">
        <f>SUM(A2:A4)</f>
        <v>0</v>
      </c>
      <c r="B5">
        <v>72</v>
      </c>
      <c r="C5">
        <v>201</v>
      </c>
      <c r="D5">
        <v>363</v>
      </c>
      <c r="E5">
        <v>316</v>
      </c>
      <c r="F5">
        <v>152</v>
      </c>
      <c r="G5">
        <v>46</v>
      </c>
    </row>
    <row r="6" spans="1:7">
      <c r="B6">
        <f>SUM(B2:B5)</f>
        <v>186</v>
      </c>
      <c r="C6">
        <f t="shared" ref="C6:G6" si="0">SUM(C2:C5)</f>
        <v>543</v>
      </c>
      <c r="D6">
        <f t="shared" si="0"/>
        <v>1169</v>
      </c>
      <c r="E6">
        <f t="shared" si="0"/>
        <v>994</v>
      </c>
      <c r="F6">
        <f t="shared" si="0"/>
        <v>415</v>
      </c>
      <c r="G6">
        <f t="shared" si="0"/>
        <v>139</v>
      </c>
    </row>
    <row r="7" spans="1:7" ht="28.5">
      <c r="B7" s="76">
        <v>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4A9963-FB95-4653-90DC-49354D750875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FC908CEA-99AD-4541-A415-314D04F5A5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21F7F4-9E2B-486E-955D-9E724F1E11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R12-0012</vt:lpstr>
      <vt:lpstr>Sheet1</vt:lpstr>
      <vt:lpstr>'R12-0012'!Print_Area</vt:lpstr>
      <vt:lpstr>'R12-0012'!Print_Titles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Quy To Ngoc Thanh</cp:lastModifiedBy>
  <cp:lastPrinted>2024-09-04T08:14:43Z</cp:lastPrinted>
  <dcterms:created xsi:type="dcterms:W3CDTF">2020-11-11T02:21:38Z</dcterms:created>
  <dcterms:modified xsi:type="dcterms:W3CDTF">2024-11-15T08:53:25Z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