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AMANI/"/>
    </mc:Choice>
  </mc:AlternateContent>
  <xr:revisionPtr revIDLastSave="68" documentId="13_ncr:1_{EC73FD0D-B222-4799-8C84-8DD4D128FD91}" xr6:coauthVersionLast="47" xr6:coauthVersionMax="47" xr10:uidLastSave="{76C35FAE-1BF6-43A6-81CA-598994755851}"/>
  <bookViews>
    <workbookView xWindow="-120" yWindow="-120" windowWidth="20730" windowHeight="11040" xr2:uid="{00000000-000D-0000-FFFF-FFFF00000000}"/>
  </bookViews>
  <sheets>
    <sheet name="PO" sheetId="2" r:id="rId1"/>
  </sheets>
  <definedNames>
    <definedName name="_xlnm._FilterDatabase" localSheetId="0" hidden="1">PO!$A$10:$U$19</definedName>
    <definedName name="_xlnm.Print_Area" localSheetId="0">PO!$A$1:$N$21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2" l="1"/>
  <c r="I19" i="2" l="1"/>
  <c r="K17" i="2" l="1"/>
  <c r="M17" i="2" s="1"/>
  <c r="K16" i="2"/>
  <c r="M16" i="2" s="1"/>
  <c r="H8" i="2"/>
  <c r="K12" i="2"/>
  <c r="M12" i="2" s="1"/>
  <c r="K15" i="2"/>
  <c r="M15" i="2" s="1"/>
  <c r="K14" i="2"/>
  <c r="M14" i="2" s="1"/>
  <c r="K13" i="2"/>
  <c r="M13" i="2" s="1"/>
  <c r="H7" i="2" l="1"/>
  <c r="K11" i="2" l="1"/>
  <c r="K19" i="2" s="1"/>
  <c r="M11" i="2" l="1"/>
  <c r="M19" i="2" s="1"/>
</calcChain>
</file>

<file path=xl/sharedStrings.xml><?xml version="1.0" encoding="utf-8"?>
<sst xmlns="http://schemas.openxmlformats.org/spreadsheetml/2006/main" count="90" uniqueCount="54">
  <si>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</si>
  <si>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</si>
  <si>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</si>
  <si>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</si>
  <si>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</si>
  <si>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</si>
  <si>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</si>
  <si>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</si>
  <si>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</si>
  <si>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</si>
  <si>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</si>
  <si>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</si>
  <si>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</si>
  <si>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</si>
  <si>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</si>
  <si>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</si>
  <si>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</si>
  <si>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</si>
  <si>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</si>
  <si>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</si>
  <si>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</si>
  <si>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</si>
  <si>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</si>
  <si>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</si>
  <si>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</si>
  <si>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</si>
  <si>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</si>
  <si>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</si>
  <si>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</si>
  <si>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</si>
  <si>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</si>
  <si>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</si>
  <si>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</si>
  <si>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</si>
  <si>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</si>
  <si>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</si>
  <si>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</si>
  <si>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</si>
  <si>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W=2CM X2CM</t>
  </si>
  <si>
    <t>THANH QUÝ / QUỲNH</t>
  </si>
  <si>
    <t>Please order Made in Vietnam
Size range X-SMALL, SMALL, MEDIUM, LARGE, X-LARGE, XX-LARGE</t>
  </si>
  <si>
    <t>R12  SS25  G2773</t>
  </si>
  <si>
    <t>Woven &amp; Rubber Artwork
SIZE
XX-SMALL</t>
  </si>
  <si>
    <t>Woven &amp; Rubber Artwork
SIZE
X-SMALL</t>
  </si>
  <si>
    <t>Woven &amp; Rubber Artwork
SIZE
SMALL</t>
  </si>
  <si>
    <t>Woven &amp; Rubber Artwork 
SIZE 
MEDIUM</t>
  </si>
  <si>
    <t>Woven &amp; Rubber Artwork 
SIZE
LARGE</t>
  </si>
  <si>
    <t>Woven &amp; Rubber Artwork 
SIZE
X-LARGE</t>
  </si>
  <si>
    <t>Woven &amp; Rubber Artwork
SIZE 
XX-LARGE</t>
  </si>
  <si>
    <t>IMMAGO</t>
  </si>
  <si>
    <t>SS25 - AMANI</t>
  </si>
  <si>
    <t>Immago
523584-05</t>
  </si>
  <si>
    <t>White ground/ Black text</t>
  </si>
  <si>
    <t>C0046-SST230
C0046-SST231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</si>
</sst>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</numFmts>
  <fonts count="2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sz val="12"/>
      <color theme="1"/>
      <name val="Muli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18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3" borderId="2" xfId="0" applyFont="1" applyFill="1" applyBorder="1" applyAlignment="1">
      <alignment vertical="top"/>
    </xf>
    <xf numFmtId="0" fontId="6" fillId="3" borderId="0" xfId="6" applyFont="1" applyFill="1" applyAlignment="1">
      <alignment vertical="top"/>
    </xf>
    <xf numFmtId="0" fontId="6" fillId="3" borderId="0" xfId="6" applyFont="1" applyFill="1" applyAlignment="1">
      <alignment horizontal="center" vertical="center"/>
    </xf>
    <xf numFmtId="167" fontId="6" fillId="3" borderId="8" xfId="9" quotePrefix="1" applyNumberFormat="1" applyFont="1" applyFill="1" applyBorder="1" applyAlignment="1">
      <alignment horizontal="center" vertical="center"/>
    </xf>
    <xf numFmtId="167" fontId="7" fillId="3" borderId="1" xfId="9" quotePrefix="1" applyNumberFormat="1" applyFont="1" applyFill="1" applyBorder="1" applyAlignment="1">
      <alignment horizontal="center" vertical="center"/>
    </xf>
    <xf numFmtId="15" fontId="6" fillId="3" borderId="1" xfId="2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vertical="top"/>
    </xf>
    <xf numFmtId="0" fontId="7" fillId="3" borderId="1" xfId="3" quotePrefix="1" applyFont="1" applyFill="1" applyBorder="1" applyAlignment="1">
      <alignment horizontal="center" vertical="center"/>
    </xf>
    <xf numFmtId="0" fontId="11" fillId="3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3" borderId="10" xfId="8" applyFont="1" applyFill="1" applyBorder="1" applyAlignment="1" applyProtection="1">
      <alignment vertical="top"/>
    </xf>
    <xf numFmtId="164" fontId="6" fillId="3" borderId="0" xfId="6" applyNumberFormat="1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5" borderId="1" xfId="6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left" vertical="center" wrapText="1"/>
    </xf>
    <xf numFmtId="0" fontId="7" fillId="5" borderId="1" xfId="6" applyFont="1" applyFill="1" applyBorder="1" applyAlignment="1">
      <alignment horizontal="center" vertical="center"/>
    </xf>
    <xf numFmtId="0" fontId="7" fillId="7" borderId="1" xfId="6" applyFont="1" applyFill="1" applyBorder="1" applyAlignment="1">
      <alignment horizontal="center" vertical="center" wrapText="1"/>
    </xf>
    <xf numFmtId="167" fontId="7" fillId="5" borderId="1" xfId="9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left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12" fillId="6" borderId="1" xfId="2" applyFont="1" applyFill="1" applyBorder="1" applyAlignment="1">
      <alignment horizontal="center" vertical="center"/>
    </xf>
    <xf numFmtId="1" fontId="13" fillId="6" borderId="1" xfId="3" applyNumberFormat="1" applyFont="1" applyFill="1" applyBorder="1" applyAlignment="1">
      <alignment horizontal="center" vertical="center" wrapText="1"/>
    </xf>
    <xf numFmtId="3" fontId="13" fillId="6" borderId="1" xfId="3" applyNumberFormat="1" applyFont="1" applyFill="1" applyBorder="1" applyAlignment="1">
      <alignment horizontal="center" vertical="center"/>
    </xf>
    <xf numFmtId="166" fontId="6" fillId="6" borderId="1" xfId="5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left" vertical="center" wrapText="1"/>
    </xf>
    <xf numFmtId="0" fontId="14" fillId="3" borderId="0" xfId="2" applyFont="1" applyFill="1" applyAlignment="1">
      <alignment horizontal="center" vertical="center" wrapText="1"/>
    </xf>
    <xf numFmtId="3" fontId="7" fillId="4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15" fillId="3" borderId="0" xfId="2" applyFont="1" applyFill="1" applyAlignment="1">
      <alignment horizontal="center" vertical="center"/>
    </xf>
    <xf numFmtId="14" fontId="16" fillId="3" borderId="0" xfId="2" quotePrefix="1" applyNumberFormat="1" applyFont="1" applyFill="1" applyAlignment="1">
      <alignment horizontal="left" vertical="center"/>
    </xf>
    <xf numFmtId="14" fontId="16" fillId="3" borderId="0" xfId="2" quotePrefix="1" applyNumberFormat="1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 wrapText="1"/>
    </xf>
    <xf numFmtId="167" fontId="6" fillId="3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3" borderId="2" xfId="6" applyFont="1" applyFill="1" applyBorder="1" applyAlignment="1">
      <alignment horizontal="center" vertical="center"/>
    </xf>
    <xf numFmtId="0" fontId="7" fillId="3" borderId="3" xfId="6" applyFont="1" applyFill="1" applyBorder="1" applyAlignment="1">
      <alignment horizontal="center" vertical="center"/>
    </xf>
    <xf numFmtId="0" fontId="7" fillId="3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168" fontId="6" fillId="6" borderId="1" xfId="9" applyNumberFormat="1" applyFont="1" applyFill="1" applyBorder="1" applyAlignment="1">
      <alignment horizontal="center" vertical="center"/>
    </xf>
    <xf numFmtId="168" fontId="6" fillId="6" borderId="1" xfId="9" applyNumberFormat="1" applyFont="1" applyFill="1" applyBorder="1" applyAlignment="1">
      <alignment horizontal="center" vertical="center" wrapText="1"/>
    </xf>
    <xf numFmtId="168" fontId="6" fillId="3" borderId="0" xfId="9" applyNumberFormat="1" applyFont="1" applyFill="1" applyAlignment="1">
      <alignment horizontal="center" vertical="center" wrapText="1"/>
    </xf>
    <xf numFmtId="168" fontId="7" fillId="4" borderId="1" xfId="9" applyNumberFormat="1" applyFont="1" applyFill="1" applyBorder="1" applyAlignment="1">
      <alignment vertical="center" wrapText="1"/>
    </xf>
    <xf numFmtId="0" fontId="2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19" fillId="0" borderId="1" xfId="11" applyFont="1" applyBorder="1" applyAlignment="1">
      <alignment horizontal="center" vertical="center" wrapText="1"/>
    </xf>
    <xf numFmtId="3" fontId="9" fillId="0" borderId="1" xfId="3" applyNumberFormat="1" applyFont="1" applyBorder="1" applyAlignment="1">
      <alignment horizontal="center" vertical="center"/>
    </xf>
    <xf numFmtId="168" fontId="6" fillId="0" borderId="1" xfId="9" applyNumberFormat="1" applyFont="1" applyFill="1" applyBorder="1" applyAlignment="1">
      <alignment horizontal="center" vertical="center"/>
    </xf>
    <xf numFmtId="168" fontId="9" fillId="0" borderId="1" xfId="9" applyNumberFormat="1" applyFont="1" applyFill="1" applyBorder="1" applyAlignment="1">
      <alignment horizontal="center" vertical="center" wrapText="1"/>
    </xf>
    <xf numFmtId="0" fontId="19" fillId="0" borderId="1" xfId="11" applyFont="1" applyBorder="1" applyAlignment="1">
      <alignment horizontal="center" vertical="center"/>
    </xf>
    <xf numFmtId="166" fontId="8" fillId="0" borderId="12" xfId="5" applyNumberFormat="1" applyFont="1" applyFill="1" applyBorder="1" applyAlignment="1">
      <alignment horizontal="center" vertical="center" wrapText="1"/>
    </xf>
    <xf numFmtId="166" fontId="8" fillId="0" borderId="13" xfId="5" applyNumberFormat="1" applyFont="1" applyFill="1" applyBorder="1" applyAlignment="1">
      <alignment horizontal="center" vertical="center" wrapText="1"/>
    </xf>
    <xf numFmtId="0" fontId="7" fillId="3" borderId="4" xfId="6" applyFont="1" applyFill="1" applyBorder="1" applyAlignment="1">
      <alignment horizontal="left" vertical="center" wrapText="1"/>
    </xf>
    <xf numFmtId="0" fontId="7" fillId="3" borderId="5" xfId="6" applyFont="1" applyFill="1" applyBorder="1" applyAlignment="1">
      <alignment horizontal="left" vertical="center" wrapText="1"/>
    </xf>
    <xf numFmtId="0" fontId="7" fillId="3" borderId="4" xfId="6" applyFont="1" applyFill="1" applyBorder="1" applyAlignment="1">
      <alignment horizontal="center" vertical="center"/>
    </xf>
    <xf numFmtId="0" fontId="7" fillId="3" borderId="5" xfId="6" applyFont="1" applyFill="1" applyBorder="1" applyAlignment="1">
      <alignment horizontal="center" vertical="center"/>
    </xf>
    <xf numFmtId="0" fontId="6" fillId="3" borderId="4" xfId="6" applyFont="1" applyFill="1" applyBorder="1" applyAlignment="1">
      <alignment horizontal="center" vertical="center"/>
    </xf>
    <xf numFmtId="0" fontId="6" fillId="3" borderId="5" xfId="6" applyFont="1" applyFill="1" applyBorder="1" applyAlignment="1">
      <alignment horizontal="center" vertical="center"/>
    </xf>
    <xf numFmtId="164" fontId="6" fillId="3" borderId="4" xfId="6" applyNumberFormat="1" applyFont="1" applyFill="1" applyBorder="1" applyAlignment="1">
      <alignment horizontal="center" vertical="center"/>
    </xf>
    <xf numFmtId="164" fontId="6" fillId="3" borderId="5" xfId="6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top"/>
    </xf>
    <xf numFmtId="167" fontId="14" fillId="3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3" borderId="10" xfId="0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129886</xdr:colOff>
      <xdr:row>12</xdr:row>
      <xdr:rowOff>900547</xdr:rowOff>
    </xdr:from>
    <xdr:to>
      <xdr:col>13</xdr:col>
      <xdr:colOff>2051051</xdr:colOff>
      <xdr:row>12</xdr:row>
      <xdr:rowOff>1801093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9B2732-6DF7-4301-852A-3E21D9D0E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8113" y="8866911"/>
          <a:ext cx="1921165" cy="900546"/>
        </a:xfrm>
        <a:prstGeom prst="rect">
          <a:avLst/>
        </a:prstGeom>
      </xdr:spPr>
    </xdr:pic>
    <xdr:clientData/>
  </xdr:twoCellAnchor>
  <xdr:twoCellAnchor editAs="oneCell">
    <xdr:from>
      <xdr:col>14</xdr:col>
      <xdr:colOff>259773</xdr:colOff>
      <xdr:row>10</xdr:row>
      <xdr:rowOff>1281545</xdr:rowOff>
    </xdr:from>
    <xdr:to>
      <xdr:col>25</xdr:col>
      <xdr:colOff>392445</xdr:colOff>
      <xdr:row>12</xdr:row>
      <xdr:rowOff>565013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BCBE1-8F91-6740-F5D5-51340F2F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18137" y="5368636"/>
          <a:ext cx="7544853" cy="3162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6"/>
  <sheetViews>
    <sheetView tabSelected="1" view="pageBreakPreview" topLeftCell="A15" zoomScale="55" zoomScaleNormal="55" zoomScaleSheetLayoutView="55" zoomScalePageLayoutView="55" workbookViewId="0">
      <selection activeCell="C11" sqref="C11"/>
    </sheetView>
  </sheetViews>
  <sheetFormatPr defaultColWidth="9.28515625" defaultRowHeight="24"/>
  <cols>
    <col min="1" max="1" width="27" style="83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76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68" customWidth="1"/>
    <col min="13" max="13" width="27.7109375" style="68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77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77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78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77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79" t="s">
        <v>5</v>
      </c>
      <c r="C5" s="84" t="s">
        <v>49</v>
      </c>
      <c r="D5" s="17"/>
      <c r="E5" s="18"/>
      <c r="F5" s="103" t="s">
        <v>6</v>
      </c>
      <c r="G5" s="104"/>
      <c r="H5" s="105" t="s">
        <v>37</v>
      </c>
      <c r="I5" s="106"/>
      <c r="J5" s="19"/>
      <c r="K5" s="19"/>
      <c r="L5" s="20"/>
      <c r="M5" s="21" t="s">
        <v>7</v>
      </c>
      <c r="N5" s="22">
        <v>45609</v>
      </c>
    </row>
    <row r="6" spans="1:21" ht="30.75" customHeight="1">
      <c r="A6" s="80" t="s">
        <v>8</v>
      </c>
      <c r="B6" s="23"/>
      <c r="D6" s="24"/>
      <c r="E6" s="18"/>
      <c r="F6" s="103" t="s">
        <v>9</v>
      </c>
      <c r="G6" s="104"/>
      <c r="H6" s="107" t="s">
        <v>50</v>
      </c>
      <c r="I6" s="108"/>
      <c r="J6" s="19"/>
      <c r="K6" s="19"/>
      <c r="L6" s="20"/>
      <c r="M6" s="21" t="s">
        <v>10</v>
      </c>
      <c r="N6" s="25"/>
    </row>
    <row r="7" spans="1:21" ht="30.75" customHeight="1">
      <c r="A7" s="80" t="s">
        <v>11</v>
      </c>
      <c r="B7" s="111"/>
      <c r="C7" s="111"/>
      <c r="D7" s="26"/>
      <c r="E7" s="18"/>
      <c r="F7" s="103" t="s">
        <v>12</v>
      </c>
      <c r="G7" s="104"/>
      <c r="H7" s="109">
        <f>N5+20</f>
        <v>45629</v>
      </c>
      <c r="I7" s="110"/>
      <c r="J7" s="19"/>
      <c r="K7" s="19"/>
      <c r="L7" s="20"/>
      <c r="M7" s="21" t="s">
        <v>13</v>
      </c>
      <c r="N7" s="27" t="s">
        <v>41</v>
      </c>
    </row>
    <row r="8" spans="1:21" ht="30.75" customHeight="1">
      <c r="A8" s="81" t="s">
        <v>14</v>
      </c>
      <c r="B8" s="115"/>
      <c r="C8" s="115"/>
      <c r="D8" s="28"/>
      <c r="E8" s="18"/>
      <c r="F8" s="103" t="s">
        <v>15</v>
      </c>
      <c r="G8" s="104"/>
      <c r="H8" s="109">
        <f>N5+30</f>
        <v>45639</v>
      </c>
      <c r="I8" s="110"/>
      <c r="J8" s="29"/>
      <c r="K8" s="29"/>
      <c r="L8" s="20"/>
      <c r="M8" s="21" t="s">
        <v>16</v>
      </c>
      <c r="N8" s="30" t="s">
        <v>39</v>
      </c>
      <c r="O8" s="31"/>
      <c r="P8" s="31"/>
    </row>
    <row r="9" spans="1:21" ht="5.65" customHeight="1">
      <c r="A9" s="82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153" customHeight="1">
      <c r="A11" s="89" t="s">
        <v>53</v>
      </c>
      <c r="B11" s="90"/>
      <c r="C11" s="117" t="s">
        <v>42</v>
      </c>
      <c r="D11" s="116" t="s">
        <v>38</v>
      </c>
      <c r="E11" s="93" t="s">
        <v>36</v>
      </c>
      <c r="F11" s="92" t="s">
        <v>51</v>
      </c>
      <c r="G11" s="94" t="s">
        <v>52</v>
      </c>
      <c r="H11" s="95" t="s">
        <v>35</v>
      </c>
      <c r="I11" s="96">
        <v>300</v>
      </c>
      <c r="J11" s="97">
        <v>0</v>
      </c>
      <c r="K11" s="97">
        <f t="shared" ref="K11:K12" si="0">I11-J11</f>
        <v>300</v>
      </c>
      <c r="L11" s="98"/>
      <c r="M11" s="99">
        <f t="shared" ref="M11:M12" si="1">K11*L11</f>
        <v>0</v>
      </c>
      <c r="N11" s="101" t="s">
        <v>40</v>
      </c>
      <c r="P11" s="7">
        <v>2220</v>
      </c>
      <c r="Q11" s="7">
        <v>6445</v>
      </c>
      <c r="R11" s="7">
        <v>12622</v>
      </c>
      <c r="S11" s="7">
        <v>10704</v>
      </c>
      <c r="T11" s="7">
        <v>5119</v>
      </c>
      <c r="U11" s="7">
        <v>1520</v>
      </c>
    </row>
    <row r="12" spans="1:21" ht="153" customHeight="1">
      <c r="A12" s="89" t="s">
        <v>53</v>
      </c>
      <c r="B12" s="90"/>
      <c r="C12" s="91" t="s">
        <v>43</v>
      </c>
      <c r="D12" s="92" t="s">
        <v>38</v>
      </c>
      <c r="E12" s="93" t="s">
        <v>36</v>
      </c>
      <c r="F12" s="92" t="s">
        <v>51</v>
      </c>
      <c r="G12" s="94" t="s">
        <v>52</v>
      </c>
      <c r="H12" s="95" t="s">
        <v>35</v>
      </c>
      <c r="I12" s="100">
        <v>300</v>
      </c>
      <c r="J12" s="97">
        <v>0</v>
      </c>
      <c r="K12" s="97">
        <f t="shared" si="0"/>
        <v>300</v>
      </c>
      <c r="L12" s="98"/>
      <c r="M12" s="99">
        <f t="shared" si="1"/>
        <v>0</v>
      </c>
      <c r="N12" s="102"/>
    </row>
    <row r="13" spans="1:21" ht="153" customHeight="1">
      <c r="A13" s="89" t="s">
        <v>53</v>
      </c>
      <c r="B13" s="90"/>
      <c r="C13" s="91" t="s">
        <v>44</v>
      </c>
      <c r="D13" s="92" t="s">
        <v>38</v>
      </c>
      <c r="E13" s="93" t="s">
        <v>36</v>
      </c>
      <c r="F13" s="92" t="s">
        <v>51</v>
      </c>
      <c r="G13" s="94" t="s">
        <v>52</v>
      </c>
      <c r="H13" s="95" t="s">
        <v>35</v>
      </c>
      <c r="I13" s="100">
        <v>300</v>
      </c>
      <c r="J13" s="97">
        <v>0</v>
      </c>
      <c r="K13" s="97">
        <f t="shared" ref="K13" si="2">I13-J13</f>
        <v>300</v>
      </c>
      <c r="L13" s="98"/>
      <c r="M13" s="99">
        <f t="shared" ref="M13" si="3">K13*L13</f>
        <v>0</v>
      </c>
      <c r="N13" s="102"/>
    </row>
    <row r="14" spans="1:21" ht="153" customHeight="1">
      <c r="A14" s="89" t="s">
        <v>53</v>
      </c>
      <c r="B14" s="90"/>
      <c r="C14" s="117" t="s">
        <v>45</v>
      </c>
      <c r="D14" s="92" t="s">
        <v>38</v>
      </c>
      <c r="E14" s="93" t="s">
        <v>36</v>
      </c>
      <c r="F14" s="92" t="s">
        <v>51</v>
      </c>
      <c r="G14" s="94" t="s">
        <v>52</v>
      </c>
      <c r="H14" s="95" t="s">
        <v>35</v>
      </c>
      <c r="I14" s="100">
        <v>350</v>
      </c>
      <c r="J14" s="97">
        <v>0</v>
      </c>
      <c r="K14" s="97">
        <f t="shared" ref="K14" si="4">I14-J14</f>
        <v>350</v>
      </c>
      <c r="L14" s="98"/>
      <c r="M14" s="99">
        <f t="shared" ref="M14" si="5">K14*L14</f>
        <v>0</v>
      </c>
      <c r="N14" s="102"/>
      <c r="O14" s="7">
        <v>273</v>
      </c>
      <c r="P14" s="7">
        <v>77</v>
      </c>
    </row>
    <row r="15" spans="1:21" ht="153" customHeight="1">
      <c r="A15" s="89" t="s">
        <v>53</v>
      </c>
      <c r="B15" s="90"/>
      <c r="C15" s="91" t="s">
        <v>46</v>
      </c>
      <c r="D15" s="92" t="s">
        <v>38</v>
      </c>
      <c r="E15" s="93" t="s">
        <v>36</v>
      </c>
      <c r="F15" s="92" t="s">
        <v>51</v>
      </c>
      <c r="G15" s="94" t="s">
        <v>52</v>
      </c>
      <c r="H15" s="95" t="s">
        <v>35</v>
      </c>
      <c r="I15" s="100">
        <v>300</v>
      </c>
      <c r="J15" s="97">
        <v>0</v>
      </c>
      <c r="K15" s="97">
        <f t="shared" ref="K15" si="6">I15-J15</f>
        <v>300</v>
      </c>
      <c r="L15" s="98"/>
      <c r="M15" s="99">
        <f t="shared" ref="M15" si="7">K15*L15</f>
        <v>0</v>
      </c>
      <c r="N15" s="102"/>
      <c r="O15" s="7">
        <f>245+28</f>
        <v>273</v>
      </c>
    </row>
    <row r="16" spans="1:21" ht="153" customHeight="1">
      <c r="A16" s="89" t="s">
        <v>53</v>
      </c>
      <c r="B16" s="90"/>
      <c r="C16" s="91" t="s">
        <v>47</v>
      </c>
      <c r="D16" s="92" t="s">
        <v>38</v>
      </c>
      <c r="E16" s="93" t="s">
        <v>36</v>
      </c>
      <c r="F16" s="92" t="s">
        <v>51</v>
      </c>
      <c r="G16" s="94" t="s">
        <v>52</v>
      </c>
      <c r="H16" s="95" t="s">
        <v>35</v>
      </c>
      <c r="I16" s="100">
        <v>300</v>
      </c>
      <c r="J16" s="97">
        <v>0</v>
      </c>
      <c r="K16" s="97">
        <f t="shared" ref="K16" si="8">I16-J16</f>
        <v>300</v>
      </c>
      <c r="L16" s="98"/>
      <c r="M16" s="99">
        <f t="shared" ref="M16" si="9">K16*L16</f>
        <v>0</v>
      </c>
      <c r="N16" s="102"/>
    </row>
    <row r="17" spans="1:14" ht="153" customHeight="1">
      <c r="A17" s="89" t="s">
        <v>53</v>
      </c>
      <c r="B17" s="90"/>
      <c r="C17" s="91" t="s">
        <v>48</v>
      </c>
      <c r="D17" s="92" t="s">
        <v>38</v>
      </c>
      <c r="E17" s="93" t="s">
        <v>36</v>
      </c>
      <c r="F17" s="92" t="s">
        <v>51</v>
      </c>
      <c r="G17" s="94" t="s">
        <v>52</v>
      </c>
      <c r="H17" s="95" t="s">
        <v>35</v>
      </c>
      <c r="I17" s="100">
        <v>300</v>
      </c>
      <c r="J17" s="97">
        <v>0</v>
      </c>
      <c r="K17" s="97">
        <f t="shared" ref="K17" si="10">I17-J17</f>
        <v>300</v>
      </c>
      <c r="L17" s="98"/>
      <c r="M17" s="99">
        <f t="shared" ref="M17" si="11">K17*L17</f>
        <v>0</v>
      </c>
      <c r="N17" s="102"/>
    </row>
    <row r="18" spans="1:14" ht="21.75" customHeight="1">
      <c r="A18" s="41"/>
      <c r="B18" s="41"/>
      <c r="C18" s="42"/>
      <c r="D18" s="43"/>
      <c r="E18" s="43"/>
      <c r="F18" s="44"/>
      <c r="G18" s="45"/>
      <c r="H18" s="41"/>
      <c r="I18" s="46"/>
      <c r="J18" s="46"/>
      <c r="K18" s="46"/>
      <c r="L18" s="85"/>
      <c r="M18" s="86"/>
      <c r="N18" s="47"/>
    </row>
    <row r="19" spans="1:14" ht="33.6" customHeight="1">
      <c r="A19" s="48"/>
      <c r="B19" s="48"/>
      <c r="C19" s="49"/>
      <c r="D19" s="48"/>
      <c r="E19" s="48"/>
      <c r="F19" s="48"/>
      <c r="G19" s="50"/>
      <c r="H19" s="60" t="s">
        <v>30</v>
      </c>
      <c r="I19" s="51">
        <f>SUM(I11:I18)</f>
        <v>2150</v>
      </c>
      <c r="J19" s="52"/>
      <c r="K19" s="51">
        <f>SUM(K11:K18)</f>
        <v>2150</v>
      </c>
      <c r="L19" s="87"/>
      <c r="M19" s="88">
        <f>SUM(M11:M17)</f>
        <v>0</v>
      </c>
      <c r="N19" s="53"/>
    </row>
    <row r="20" spans="1:14" ht="21.75" customHeight="1">
      <c r="A20" s="54"/>
      <c r="B20" s="54"/>
      <c r="C20" s="55"/>
      <c r="D20" s="56"/>
      <c r="E20" s="56"/>
      <c r="F20" s="56"/>
      <c r="G20" s="57"/>
      <c r="H20" s="53"/>
      <c r="I20" s="53"/>
      <c r="J20" s="53"/>
      <c r="K20" s="53"/>
      <c r="L20" s="58"/>
      <c r="M20" s="58"/>
      <c r="N20" s="53"/>
    </row>
    <row r="21" spans="1:14" ht="21.75" customHeight="1">
      <c r="A21" s="113" t="s">
        <v>31</v>
      </c>
      <c r="B21" s="113"/>
      <c r="C21" s="59"/>
      <c r="D21" s="60"/>
      <c r="E21" s="114" t="s">
        <v>32</v>
      </c>
      <c r="F21" s="114"/>
      <c r="G21" s="114"/>
      <c r="H21" s="61"/>
      <c r="I21" s="62"/>
      <c r="J21" s="62"/>
      <c r="K21" s="62"/>
      <c r="L21" s="112" t="s">
        <v>33</v>
      </c>
      <c r="M21" s="112"/>
      <c r="N21" s="53"/>
    </row>
    <row r="22" spans="1:14" ht="21.75" customHeight="1">
      <c r="A22" s="69"/>
      <c r="B22" s="64"/>
      <c r="C22" s="65"/>
      <c r="D22" s="63"/>
      <c r="E22" s="63"/>
      <c r="F22" s="63"/>
      <c r="G22" s="66"/>
      <c r="H22" s="67"/>
      <c r="I22" s="67"/>
      <c r="J22" s="67"/>
    </row>
    <row r="23" spans="1:14" ht="21.75" customHeight="1">
      <c r="A23" s="69"/>
      <c r="B23" s="64"/>
      <c r="C23" s="65"/>
      <c r="D23" s="63"/>
      <c r="E23" s="63"/>
      <c r="F23" s="63"/>
      <c r="G23" s="66"/>
      <c r="H23" s="67"/>
      <c r="I23" s="67"/>
      <c r="J23" s="67"/>
    </row>
    <row r="24" spans="1:14" ht="21.75" customHeight="1">
      <c r="A24" s="69"/>
      <c r="B24" s="65"/>
      <c r="C24" s="65"/>
      <c r="D24" s="63"/>
      <c r="E24" s="63"/>
      <c r="F24" s="63"/>
      <c r="G24" s="70"/>
      <c r="H24" s="71"/>
      <c r="I24" s="63"/>
      <c r="J24" s="67"/>
    </row>
    <row r="25" spans="1:14" ht="21.75" customHeight="1">
      <c r="A25" s="73"/>
      <c r="B25" s="72"/>
      <c r="C25" s="64"/>
      <c r="D25" s="67"/>
      <c r="E25" s="73"/>
      <c r="F25" s="73"/>
      <c r="G25" s="74"/>
      <c r="H25" s="75"/>
      <c r="I25" s="75"/>
      <c r="J25" s="67"/>
    </row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3.25" customHeight="1"/>
    <row r="64" ht="23.25" customHeight="1"/>
    <row r="65" ht="23.25" customHeight="1"/>
    <row r="66" ht="23.25" customHeight="1"/>
  </sheetData>
  <autoFilter ref="A10:U19" xr:uid="{00000000-0001-0000-0100-000000000000}"/>
  <mergeCells count="14">
    <mergeCell ref="B7:C7"/>
    <mergeCell ref="F7:G7"/>
    <mergeCell ref="H7:I7"/>
    <mergeCell ref="L21:M21"/>
    <mergeCell ref="A21:B21"/>
    <mergeCell ref="E21:G21"/>
    <mergeCell ref="B8:C8"/>
    <mergeCell ref="N11:N17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2024-09-09T02:55:45Z</cp:lastPrinted>
  <dcterms:created xsi:type="dcterms:W3CDTF">2020-11-11T02:21:38Z</dcterms:created>
  <dcterms:modified xsi:type="dcterms:W3CDTF">2024-11-15T09:06:23Z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