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AMANI/"/>
    </mc:Choice>
  </mc:AlternateContent>
  <xr:revisionPtr revIDLastSave="464" documentId="13_ncr:1_{060FD0D6-5963-4740-8591-6C5A8FB05237}" xr6:coauthVersionLast="47" xr6:coauthVersionMax="47" xr10:uidLastSave="{4A175549-00C8-48C3-908F-C2392101D31D}"/>
  <bookViews>
    <workbookView xWindow="-120" yWindow="-120" windowWidth="20730" windowHeight="11040" xr2:uid="{00000000-000D-0000-FFFF-FFFF00000000}"/>
  </bookViews>
  <sheets>
    <sheet name="R12-0013" sheetId="2" r:id="rId1"/>
  </sheets>
  <definedNames>
    <definedName name="_xlnm.Print_Area" localSheetId="0">'R12-0013'!$A$1:$N$17</definedName>
    <definedName name="_xlnm.Print_Titles" localSheetId="0">'R12-0013'!$4:$10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2" i="2" l="1"/>
  <c r="O11" i="2"/>
  <c r="I15" i="2"/>
  <c r="K24" i="2"/>
  <c r="M22" i="2"/>
  <c r="M19" i="2"/>
  <c r="K12" i="2"/>
  <c r="M12" i="2" s="1"/>
  <c r="H8" i="2" l="1"/>
  <c r="H7" i="2" l="1"/>
  <c r="K11" i="2" l="1"/>
  <c r="K15" i="2" s="1"/>
  <c r="M11" i="2" l="1"/>
  <c r="M15" i="2" s="1"/>
</calcChain>
</file>

<file path=xl/sharedStrings.xml><?xml version="1.0" encoding="utf-8"?>
<sst xmlns="http://schemas.openxmlformats.org/spreadsheetml/2006/main" count="54" uniqueCount="46">
  <si>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</si>
  <si>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</si>
  <si>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</si>
  <si>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</si>
  <si>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</si>
  <si>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</si>
  <si>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</si>
  <si>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</si>
  <si>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</si>
  <si>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</si>
  <si>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</si>
  <si>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</si>
  <si>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</si>
  <si>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</si>
  <si>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</si>
  <si>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</si>
  <si>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</si>
  <si>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</si>
  <si>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</si>
  <si>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</si>
  <si>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</si>
  <si>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</si>
  <si>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</si>
  <si>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</si>
  <si>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</si>
  <si>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</si>
  <si>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</si>
  <si>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</si>
  <si>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</si>
  <si>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</si>
  <si>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</si>
  <si>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</si>
  <si>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</si>
  <si>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</si>
  <si>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</si>
  <si>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RAPHA</t>
  </si>
  <si>
    <t>THANH QUÝ / QUỲNH</t>
  </si>
  <si>
    <t>BLACK</t>
  </si>
  <si>
    <t>ALL STYLES</t>
  </si>
  <si>
    <t>RIBBON SATIN</t>
  </si>
  <si>
    <t>LOCAL</t>
  </si>
  <si>
    <t>WHITE</t>
  </si>
  <si>
    <t>R12  SS25  G2773</t>
  </si>
  <si>
    <t>AS APPROVED SWATCH SENT 20-SEP-24</t>
  </si>
  <si>
    <t>SS25 - AMANI</t>
  </si>
  <si>
    <t>ROLLS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</si>
</sst>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0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b/>
      <sz val="16"/>
      <color indexed="62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8" fillId="0" borderId="0"/>
  </cellStyleXfs>
  <cellXfs count="113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0" fillId="4" borderId="2" xfId="0" applyFont="1" applyFill="1" applyBorder="1" applyAlignment="1">
      <alignment vertical="top"/>
    </xf>
    <xf numFmtId="0" fontId="6" fillId="4" borderId="0" xfId="6" applyFont="1" applyFill="1" applyAlignment="1">
      <alignment vertical="top"/>
    </xf>
    <xf numFmtId="0" fontId="6" fillId="4" borderId="0" xfId="6" applyFont="1" applyFill="1" applyAlignment="1">
      <alignment horizontal="center" vertical="center"/>
    </xf>
    <xf numFmtId="167" fontId="6" fillId="4" borderId="8" xfId="9" quotePrefix="1" applyNumberFormat="1" applyFont="1" applyFill="1" applyBorder="1" applyAlignment="1">
      <alignment horizontal="center" vertical="center"/>
    </xf>
    <xf numFmtId="167" fontId="7" fillId="4" borderId="1" xfId="9" quotePrefix="1" applyNumberFormat="1" applyFont="1" applyFill="1" applyBorder="1" applyAlignment="1">
      <alignment horizontal="center" vertical="center"/>
    </xf>
    <xf numFmtId="15" fontId="6" fillId="4" borderId="1" xfId="2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top"/>
    </xf>
    <xf numFmtId="0" fontId="6" fillId="4" borderId="3" xfId="0" applyFont="1" applyFill="1" applyBorder="1" applyAlignment="1">
      <alignment vertical="top"/>
    </xf>
    <xf numFmtId="0" fontId="7" fillId="4" borderId="1" xfId="3" quotePrefix="1" applyFont="1" applyFill="1" applyBorder="1" applyAlignment="1">
      <alignment horizontal="center" vertical="center"/>
    </xf>
    <xf numFmtId="0" fontId="11" fillId="4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1" fillId="4" borderId="10" xfId="8" applyFont="1" applyFill="1" applyBorder="1" applyAlignment="1" applyProtection="1">
      <alignment vertical="top"/>
    </xf>
    <xf numFmtId="164" fontId="6" fillId="4" borderId="0" xfId="6" applyNumberFormat="1" applyFont="1" applyFill="1" applyAlignment="1">
      <alignment horizontal="center" vertical="center"/>
    </xf>
    <xf numFmtId="0" fontId="6" fillId="4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6" borderId="1" xfId="6" applyFont="1" applyFill="1" applyBorder="1" applyAlignment="1">
      <alignment horizontal="center" vertical="center" wrapText="1"/>
    </xf>
    <xf numFmtId="0" fontId="7" fillId="6" borderId="1" xfId="6" applyFont="1" applyFill="1" applyBorder="1" applyAlignment="1">
      <alignment horizontal="left" vertical="center" wrapText="1"/>
    </xf>
    <xf numFmtId="0" fontId="7" fillId="6" borderId="1" xfId="6" applyFont="1" applyFill="1" applyBorder="1" applyAlignment="1">
      <alignment horizontal="center" vertical="center"/>
    </xf>
    <xf numFmtId="0" fontId="7" fillId="8" borderId="1" xfId="6" applyFont="1" applyFill="1" applyBorder="1" applyAlignment="1">
      <alignment horizontal="center" vertical="center" wrapText="1"/>
    </xf>
    <xf numFmtId="167" fontId="7" fillId="6" borderId="1" xfId="9" applyNumberFormat="1" applyFont="1" applyFill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168" fontId="9" fillId="3" borderId="1" xfId="9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0" fontId="6" fillId="7" borderId="1" xfId="2" applyFont="1" applyFill="1" applyBorder="1" applyAlignment="1">
      <alignment horizontal="center" vertical="center"/>
    </xf>
    <xf numFmtId="0" fontId="6" fillId="7" borderId="1" xfId="2" applyFont="1" applyFill="1" applyBorder="1" applyAlignment="1">
      <alignment horizontal="left" vertical="center" wrapText="1"/>
    </xf>
    <xf numFmtId="0" fontId="6" fillId="7" borderId="1" xfId="2" applyFont="1" applyFill="1" applyBorder="1" applyAlignment="1">
      <alignment horizontal="center" vertical="center" wrapText="1"/>
    </xf>
    <xf numFmtId="0" fontId="12" fillId="7" borderId="1" xfId="2" applyFont="1" applyFill="1" applyBorder="1" applyAlignment="1">
      <alignment horizontal="center" vertical="center"/>
    </xf>
    <xf numFmtId="1" fontId="13" fillId="7" borderId="1" xfId="3" applyNumberFormat="1" applyFont="1" applyFill="1" applyBorder="1" applyAlignment="1">
      <alignment horizontal="center" vertical="center" wrapText="1"/>
    </xf>
    <xf numFmtId="3" fontId="13" fillId="7" borderId="1" xfId="3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 wrapText="1"/>
    </xf>
    <xf numFmtId="166" fontId="6" fillId="7" borderId="1" xfId="5" applyNumberFormat="1" applyFont="1" applyFill="1" applyBorder="1" applyAlignment="1">
      <alignment horizontal="center" vertical="center"/>
    </xf>
    <xf numFmtId="0" fontId="6" fillId="4" borderId="0" xfId="2" applyFont="1" applyFill="1" applyAlignment="1">
      <alignment horizontal="center" vertical="center" wrapText="1"/>
    </xf>
    <xf numFmtId="0" fontId="6" fillId="4" borderId="0" xfId="2" applyFont="1" applyFill="1" applyAlignment="1">
      <alignment horizontal="left" vertical="center" wrapText="1"/>
    </xf>
    <xf numFmtId="0" fontId="14" fillId="4" borderId="0" xfId="2" applyFont="1" applyFill="1" applyAlignment="1">
      <alignment horizontal="center" vertical="center" wrapText="1"/>
    </xf>
    <xf numFmtId="3" fontId="7" fillId="5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4" borderId="0" xfId="9" applyNumberFormat="1" applyFont="1" applyFill="1" applyAlignment="1">
      <alignment horizontal="center" vertical="center" wrapText="1"/>
    </xf>
    <xf numFmtId="168" fontId="7" fillId="5" borderId="1" xfId="9" applyNumberFormat="1" applyFont="1" applyFill="1" applyBorder="1" applyAlignment="1">
      <alignment vertical="center" wrapText="1"/>
    </xf>
    <xf numFmtId="0" fontId="6" fillId="4" borderId="0" xfId="2" applyFont="1" applyFill="1" applyAlignment="1">
      <alignment horizontal="center" vertical="center"/>
    </xf>
    <xf numFmtId="0" fontId="15" fillId="4" borderId="0" xfId="2" applyFont="1" applyFill="1" applyAlignment="1">
      <alignment horizontal="center" vertical="center"/>
    </xf>
    <xf numFmtId="14" fontId="16" fillId="4" borderId="0" xfId="2" quotePrefix="1" applyNumberFormat="1" applyFont="1" applyFill="1" applyAlignment="1">
      <alignment horizontal="left" vertical="center"/>
    </xf>
    <xf numFmtId="14" fontId="16" fillId="4" borderId="0" xfId="2" quotePrefix="1" applyNumberFormat="1" applyFont="1" applyFill="1" applyAlignment="1">
      <alignment horizontal="center" vertical="center"/>
    </xf>
    <xf numFmtId="0" fontId="7" fillId="4" borderId="0" xfId="2" applyFont="1" applyFill="1" applyAlignment="1">
      <alignment horizontal="center" vertical="center" wrapText="1"/>
    </xf>
    <xf numFmtId="167" fontId="6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14" fillId="4" borderId="0" xfId="2" applyFont="1" applyFill="1" applyAlignment="1">
      <alignment horizontal="center" vertical="center"/>
    </xf>
    <xf numFmtId="0" fontId="17" fillId="4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5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horizontal="left" vertical="center"/>
      <protection locked="0"/>
    </xf>
    <xf numFmtId="0" fontId="16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5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9" fillId="0" borderId="1" xfId="2" applyFont="1" applyBorder="1" applyAlignment="1">
      <alignment horizontal="center" vertical="center" wrapText="1"/>
    </xf>
    <xf numFmtId="168" fontId="6" fillId="0" borderId="1" xfId="9" applyNumberFormat="1" applyFont="1" applyFill="1" applyBorder="1" applyAlignment="1">
      <alignment horizontal="center" vertical="center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4" borderId="2" xfId="6" applyFont="1" applyFill="1" applyBorder="1" applyAlignment="1">
      <alignment horizontal="center" vertical="center"/>
    </xf>
    <xf numFmtId="0" fontId="7" fillId="4" borderId="3" xfId="6" applyFont="1" applyFill="1" applyBorder="1" applyAlignment="1">
      <alignment horizontal="center" vertical="center"/>
    </xf>
    <xf numFmtId="0" fontId="7" fillId="4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8" fillId="0" borderId="0" xfId="2" applyFont="1" applyAlignment="1">
      <alignment horizontal="center" vertical="center" wrapText="1"/>
    </xf>
    <xf numFmtId="0" fontId="19" fillId="0" borderId="1" xfId="11" applyFont="1" applyBorder="1" applyAlignment="1">
      <alignment horizontal="center" vertical="center" wrapText="1"/>
    </xf>
    <xf numFmtId="166" fontId="8" fillId="0" borderId="12" xfId="5" applyNumberFormat="1" applyFont="1" applyFill="1" applyBorder="1" applyAlignment="1">
      <alignment horizontal="center" vertical="center" wrapText="1"/>
    </xf>
    <xf numFmtId="0" fontId="7" fillId="4" borderId="4" xfId="6" applyFont="1" applyFill="1" applyBorder="1" applyAlignment="1">
      <alignment horizontal="left" vertical="center" wrapText="1"/>
    </xf>
    <xf numFmtId="0" fontId="7" fillId="4" borderId="5" xfId="6" applyFont="1" applyFill="1" applyBorder="1" applyAlignment="1">
      <alignment horizontal="left" vertical="center" wrapText="1"/>
    </xf>
    <xf numFmtId="0" fontId="7" fillId="4" borderId="4" xfId="6" applyFont="1" applyFill="1" applyBorder="1" applyAlignment="1">
      <alignment horizontal="center" vertical="center"/>
    </xf>
    <xf numFmtId="0" fontId="7" fillId="4" borderId="5" xfId="6" applyFont="1" applyFill="1" applyBorder="1" applyAlignment="1">
      <alignment horizontal="center" vertical="center"/>
    </xf>
    <xf numFmtId="0" fontId="6" fillId="4" borderId="4" xfId="6" applyFont="1" applyFill="1" applyBorder="1" applyAlignment="1">
      <alignment horizontal="center" vertical="center"/>
    </xf>
    <xf numFmtId="0" fontId="6" fillId="4" borderId="5" xfId="6" applyFont="1" applyFill="1" applyBorder="1" applyAlignment="1">
      <alignment horizontal="center" vertical="center"/>
    </xf>
    <xf numFmtId="164" fontId="6" fillId="4" borderId="4" xfId="6" applyNumberFormat="1" applyFont="1" applyFill="1" applyBorder="1" applyAlignment="1">
      <alignment horizontal="center" vertical="center"/>
    </xf>
    <xf numFmtId="164" fontId="6" fillId="4" borderId="5" xfId="6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top"/>
    </xf>
    <xf numFmtId="167" fontId="14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 vertical="center"/>
    </xf>
    <xf numFmtId="0" fontId="6" fillId="4" borderId="10" xfId="0" applyFont="1" applyFill="1" applyBorder="1" applyAlignment="1">
      <alignment horizontal="left" vertical="top"/>
    </xf>
  </cellXfs>
  <cellStyles count="12"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1662544</xdr:colOff>
      <xdr:row>11</xdr:row>
      <xdr:rowOff>1402773</xdr:rowOff>
    </xdr:from>
    <xdr:to>
      <xdr:col>2</xdr:col>
      <xdr:colOff>883226</xdr:colOff>
      <xdr:row>12</xdr:row>
      <xdr:rowOff>2118590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8A130A-2EE5-4D4F-A888-A6829B3C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2544" y="7083137"/>
          <a:ext cx="1991591" cy="2655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2"/>
  <sheetViews>
    <sheetView tabSelected="1" view="pageBreakPreview" topLeftCell="A7" zoomScale="55" zoomScaleNormal="55" zoomScaleSheetLayoutView="55" zoomScalePageLayoutView="55" workbookViewId="0">
      <selection activeCell="L12" sqref="L12"/>
    </sheetView>
  </sheetViews>
  <sheetFormatPr defaultColWidth="9.28515625" defaultRowHeight="24"/>
  <cols>
    <col min="1" max="1" width="27" style="96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87" customWidth="1"/>
    <col min="8" max="8" width="14" style="7" customWidth="1"/>
    <col min="9" max="9" width="16.42578125" style="7" customWidth="1"/>
    <col min="10" max="10" width="12.28515625" style="7" customWidth="1"/>
    <col min="11" max="11" width="18" style="7" customWidth="1"/>
    <col min="12" max="12" width="23" style="79" customWidth="1"/>
    <col min="13" max="13" width="27.7109375" style="7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90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90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91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90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92" t="s">
        <v>5</v>
      </c>
      <c r="C5" s="97" t="s">
        <v>40</v>
      </c>
      <c r="D5" s="17"/>
      <c r="E5" s="18"/>
      <c r="F5" s="100" t="s">
        <v>6</v>
      </c>
      <c r="G5" s="101"/>
      <c r="H5" s="102" t="s">
        <v>35</v>
      </c>
      <c r="I5" s="103"/>
      <c r="J5" s="19"/>
      <c r="K5" s="19"/>
      <c r="L5" s="20"/>
      <c r="M5" s="21" t="s">
        <v>7</v>
      </c>
      <c r="N5" s="22"/>
    </row>
    <row r="6" spans="1:19" ht="30.75" customHeight="1">
      <c r="A6" s="93" t="s">
        <v>8</v>
      </c>
      <c r="B6" s="23"/>
      <c r="D6" s="24"/>
      <c r="E6" s="18"/>
      <c r="F6" s="100" t="s">
        <v>9</v>
      </c>
      <c r="G6" s="101"/>
      <c r="H6" s="104" t="s">
        <v>44</v>
      </c>
      <c r="I6" s="105"/>
      <c r="J6" s="19"/>
      <c r="K6" s="19"/>
      <c r="L6" s="20"/>
      <c r="M6" s="21" t="s">
        <v>10</v>
      </c>
      <c r="N6" s="25"/>
    </row>
    <row r="7" spans="1:19" ht="30.75" customHeight="1">
      <c r="A7" s="93" t="s">
        <v>11</v>
      </c>
      <c r="B7" s="108"/>
      <c r="C7" s="108"/>
      <c r="D7" s="26"/>
      <c r="E7" s="18"/>
      <c r="F7" s="100" t="s">
        <v>12</v>
      </c>
      <c r="G7" s="101"/>
      <c r="H7" s="106">
        <f>N5+20</f>
        <v>20</v>
      </c>
      <c r="I7" s="107"/>
      <c r="J7" s="19"/>
      <c r="K7" s="19"/>
      <c r="L7" s="20"/>
      <c r="M7" s="21" t="s">
        <v>13</v>
      </c>
      <c r="N7" s="27" t="s">
        <v>42</v>
      </c>
    </row>
    <row r="8" spans="1:19" ht="30.75" customHeight="1">
      <c r="A8" s="94" t="s">
        <v>14</v>
      </c>
      <c r="B8" s="112"/>
      <c r="C8" s="112"/>
      <c r="D8" s="28"/>
      <c r="E8" s="18"/>
      <c r="F8" s="100" t="s">
        <v>15</v>
      </c>
      <c r="G8" s="101"/>
      <c r="H8" s="106">
        <f>N5+30</f>
        <v>30</v>
      </c>
      <c r="I8" s="107"/>
      <c r="J8" s="29"/>
      <c r="K8" s="29"/>
      <c r="L8" s="20"/>
      <c r="M8" s="21" t="s">
        <v>16</v>
      </c>
      <c r="N8" s="30" t="s">
        <v>36</v>
      </c>
      <c r="O8" s="31"/>
      <c r="P8" s="31"/>
    </row>
    <row r="9" spans="1:19" ht="5.65" customHeight="1">
      <c r="A9" s="95"/>
      <c r="B9" s="32"/>
      <c r="C9" s="33"/>
      <c r="D9" s="32"/>
      <c r="E9" s="9"/>
      <c r="F9" s="32"/>
      <c r="G9" s="34"/>
      <c r="H9" s="32"/>
      <c r="I9" s="32"/>
      <c r="J9" s="9"/>
      <c r="K9" s="9"/>
      <c r="L9" s="35"/>
      <c r="M9" s="15"/>
      <c r="N9" s="16"/>
    </row>
    <row r="10" spans="1:19" ht="96">
      <c r="A10" s="36" t="s">
        <v>17</v>
      </c>
      <c r="B10" s="36" t="s">
        <v>18</v>
      </c>
      <c r="C10" s="37" t="s">
        <v>19</v>
      </c>
      <c r="D10" s="36" t="s">
        <v>20</v>
      </c>
      <c r="E10" s="36" t="s">
        <v>21</v>
      </c>
      <c r="F10" s="38" t="s">
        <v>22</v>
      </c>
      <c r="G10" s="36" t="s">
        <v>23</v>
      </c>
      <c r="H10" s="38" t="s">
        <v>24</v>
      </c>
      <c r="I10" s="39" t="s">
        <v>25</v>
      </c>
      <c r="J10" s="39" t="s">
        <v>26</v>
      </c>
      <c r="K10" s="39" t="s">
        <v>27</v>
      </c>
      <c r="L10" s="40" t="s">
        <v>28</v>
      </c>
      <c r="M10" s="40" t="s">
        <v>29</v>
      </c>
      <c r="N10" s="38" t="s">
        <v>3</v>
      </c>
      <c r="R10" s="31"/>
      <c r="S10" s="31"/>
    </row>
    <row r="11" spans="1:19" ht="152.25" customHeight="1">
      <c r="A11" s="88" t="s">
        <v>38</v>
      </c>
      <c r="B11" s="88"/>
      <c r="C11" s="43" t="s">
        <v>39</v>
      </c>
      <c r="D11" s="44" t="s">
        <v>43</v>
      </c>
      <c r="E11" s="45" t="s">
        <v>43</v>
      </c>
      <c r="F11" s="44" t="s">
        <v>43</v>
      </c>
      <c r="G11" s="46" t="s">
        <v>37</v>
      </c>
      <c r="H11" s="47" t="s">
        <v>45</v>
      </c>
      <c r="I11" s="98">
        <v>1</v>
      </c>
      <c r="J11" s="41">
        <v>0</v>
      </c>
      <c r="K11" s="41">
        <f t="shared" ref="K11" si="0">I11-J11</f>
        <v>1</v>
      </c>
      <c r="L11" s="89">
        <v>0</v>
      </c>
      <c r="M11" s="42">
        <f t="shared" ref="M11" si="1">K11*L11</f>
        <v>0</v>
      </c>
      <c r="N11" s="99"/>
      <c r="O11" s="7">
        <f>4829*0.04</f>
        <v>193.16</v>
      </c>
    </row>
    <row r="12" spans="1:19" ht="152.25" customHeight="1">
      <c r="A12" s="88" t="s">
        <v>38</v>
      </c>
      <c r="B12" s="88"/>
      <c r="C12" s="43" t="s">
        <v>39</v>
      </c>
      <c r="D12" s="44" t="s">
        <v>43</v>
      </c>
      <c r="E12" s="45" t="s">
        <v>43</v>
      </c>
      <c r="F12" s="44" t="s">
        <v>43</v>
      </c>
      <c r="G12" s="46" t="s">
        <v>41</v>
      </c>
      <c r="H12" s="47" t="s">
        <v>45</v>
      </c>
      <c r="I12" s="98">
        <v>1</v>
      </c>
      <c r="J12" s="41">
        <v>0</v>
      </c>
      <c r="K12" s="41">
        <f t="shared" ref="K12" si="2">I12-J12</f>
        <v>1</v>
      </c>
      <c r="L12" s="89">
        <v>0</v>
      </c>
      <c r="M12" s="42">
        <f t="shared" ref="M12" si="3">K12*L12</f>
        <v>0</v>
      </c>
      <c r="N12" s="99"/>
      <c r="O12" s="7">
        <f>I11-3.68</f>
        <v>-2.68</v>
      </c>
    </row>
    <row r="13" spans="1:19" ht="207" customHeight="1">
      <c r="A13" s="88"/>
      <c r="B13" s="88"/>
      <c r="C13" s="43"/>
      <c r="D13" s="44"/>
      <c r="E13" s="45"/>
      <c r="F13" s="44"/>
      <c r="G13" s="46"/>
      <c r="H13" s="47"/>
      <c r="I13" s="98"/>
      <c r="J13" s="41"/>
      <c r="K13" s="41"/>
      <c r="L13" s="89"/>
      <c r="M13" s="42"/>
      <c r="N13" s="99"/>
    </row>
    <row r="14" spans="1:19" ht="21.75" customHeight="1">
      <c r="A14" s="48"/>
      <c r="B14" s="48"/>
      <c r="C14" s="49"/>
      <c r="D14" s="50"/>
      <c r="E14" s="50"/>
      <c r="F14" s="51"/>
      <c r="G14" s="52"/>
      <c r="H14" s="48"/>
      <c r="I14" s="53"/>
      <c r="J14" s="53"/>
      <c r="K14" s="53"/>
      <c r="L14" s="54"/>
      <c r="M14" s="55"/>
      <c r="N14" s="56"/>
    </row>
    <row r="15" spans="1:19" ht="33.6" customHeight="1">
      <c r="A15" s="57"/>
      <c r="B15" s="57"/>
      <c r="C15" s="58"/>
      <c r="D15" s="57"/>
      <c r="E15" s="57"/>
      <c r="F15" s="57"/>
      <c r="G15" s="59"/>
      <c r="H15" s="71" t="s">
        <v>30</v>
      </c>
      <c r="I15" s="60">
        <f>SUM(I11:I12)</f>
        <v>2</v>
      </c>
      <c r="J15" s="61"/>
      <c r="K15" s="60">
        <f>SUM(K11:K12)</f>
        <v>2</v>
      </c>
      <c r="L15" s="62"/>
      <c r="M15" s="63">
        <f>SUM(M11:M12)</f>
        <v>0</v>
      </c>
      <c r="N15" s="64"/>
    </row>
    <row r="16" spans="1:19" ht="21.75" customHeight="1">
      <c r="A16" s="65"/>
      <c r="B16" s="65"/>
      <c r="C16" s="66"/>
      <c r="D16" s="67"/>
      <c r="E16" s="67"/>
      <c r="F16" s="67"/>
      <c r="G16" s="68"/>
      <c r="H16" s="64"/>
      <c r="I16" s="64"/>
      <c r="J16" s="64"/>
      <c r="K16" s="64"/>
      <c r="L16" s="69"/>
      <c r="M16" s="69"/>
      <c r="N16" s="64"/>
    </row>
    <row r="17" spans="1:14" ht="21.75" customHeight="1">
      <c r="A17" s="110" t="s">
        <v>31</v>
      </c>
      <c r="B17" s="110"/>
      <c r="C17" s="70"/>
      <c r="D17" s="71"/>
      <c r="E17" s="111" t="s">
        <v>32</v>
      </c>
      <c r="F17" s="111"/>
      <c r="G17" s="111"/>
      <c r="H17" s="72"/>
      <c r="I17" s="73"/>
      <c r="J17" s="73"/>
      <c r="K17" s="73"/>
      <c r="L17" s="109" t="s">
        <v>33</v>
      </c>
      <c r="M17" s="109"/>
      <c r="N17" s="64"/>
    </row>
    <row r="18" spans="1:14" ht="21.75" customHeight="1">
      <c r="A18" s="80"/>
      <c r="B18" s="75"/>
      <c r="C18" s="76"/>
      <c r="D18" s="74"/>
      <c r="E18" s="74"/>
      <c r="F18" s="74"/>
      <c r="G18" s="77"/>
      <c r="H18" s="78"/>
      <c r="I18" s="78"/>
      <c r="J18" s="78"/>
    </row>
    <row r="19" spans="1:14" ht="21.75" customHeight="1">
      <c r="A19" s="80"/>
      <c r="B19" s="75"/>
      <c r="C19" s="76"/>
      <c r="D19" s="74"/>
      <c r="E19" s="74"/>
      <c r="F19" s="74"/>
      <c r="G19" s="77"/>
      <c r="H19" s="78"/>
      <c r="I19" s="78"/>
      <c r="J19" s="78"/>
      <c r="M19" s="79">
        <f>69000+5000</f>
        <v>74000</v>
      </c>
    </row>
    <row r="20" spans="1:14" ht="21.75" customHeight="1">
      <c r="A20" s="80"/>
      <c r="B20" s="76"/>
      <c r="C20" s="76"/>
      <c r="D20" s="74"/>
      <c r="E20" s="74"/>
      <c r="F20" s="74"/>
      <c r="G20" s="81"/>
      <c r="H20" s="82"/>
      <c r="I20" s="74"/>
      <c r="J20" s="78"/>
    </row>
    <row r="21" spans="1:14" ht="21.75" customHeight="1">
      <c r="A21" s="84"/>
      <c r="B21" s="83"/>
      <c r="C21" s="75"/>
      <c r="D21" s="78"/>
      <c r="E21" s="84"/>
      <c r="F21" s="84"/>
      <c r="G21" s="85"/>
      <c r="H21" s="86"/>
      <c r="I21" s="86"/>
      <c r="J21" s="78"/>
      <c r="K21" s="7">
        <v>74000</v>
      </c>
    </row>
    <row r="22" spans="1:14" ht="21.75" customHeight="1">
      <c r="M22" s="79">
        <f>74000*0.1</f>
        <v>7400</v>
      </c>
    </row>
    <row r="23" spans="1:14" ht="21.75" customHeight="1"/>
    <row r="24" spans="1:14" ht="21.75" customHeight="1">
      <c r="K24" s="7">
        <f>74000*0.05</f>
        <v>3700</v>
      </c>
    </row>
    <row r="25" spans="1:14" ht="21.75" customHeight="1"/>
    <row r="26" spans="1:14" ht="21.75" customHeight="1"/>
    <row r="27" spans="1:14" ht="21.75" customHeight="1"/>
    <row r="28" spans="1:14" ht="21.75" customHeight="1"/>
    <row r="29" spans="1:14" ht="21.75" customHeight="1"/>
    <row r="30" spans="1:14" ht="21.75" customHeight="1"/>
    <row r="31" spans="1:14" ht="21.75" customHeight="1"/>
    <row r="32" spans="1:14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1.75" customHeight="1"/>
    <row r="59" ht="23.25" customHeight="1"/>
    <row r="60" ht="23.25" customHeight="1"/>
    <row r="61" ht="23.25" customHeight="1"/>
    <row r="62" ht="23.25" customHeight="1"/>
  </sheetData>
  <mergeCells count="13">
    <mergeCell ref="B7:C7"/>
    <mergeCell ref="F7:G7"/>
    <mergeCell ref="H7:I7"/>
    <mergeCell ref="L17:M17"/>
    <mergeCell ref="A17:B17"/>
    <mergeCell ref="E17:G17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R12-0013</vt:lpstr>
      <vt:lpstr>'R12-0013'!Print_Area</vt:lpstr>
      <vt:lpstr>'R12-0013'!Print_Titles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2024-08-27T02:06:08Z</cp:lastPrinted>
  <dcterms:created xsi:type="dcterms:W3CDTF">2020-11-11T02:21:38Z</dcterms:created>
  <dcterms:modified xsi:type="dcterms:W3CDTF">2024-11-13T07:29:13Z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