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COMMERCIAL/"/>
    </mc:Choice>
  </mc:AlternateContent>
  <xr:revisionPtr revIDLastSave="754" documentId="13_ncr:1_{060FD0D6-5963-4740-8591-6C5A8FB05237}" xr6:coauthVersionLast="47" xr6:coauthVersionMax="47" xr10:uidLastSave="{0F1B708D-BEED-4741-A855-222248862BBC}"/>
  <bookViews>
    <workbookView xWindow="-120" yWindow="-120" windowWidth="20730" windowHeight="11040" xr2:uid="{00000000-000D-0000-FFFF-FFFF00000000}"/>
  </bookViews>
  <sheets>
    <sheet name="R12-0012" sheetId="2" r:id="rId1"/>
    <sheet name="Sheet1" sheetId="3" r:id="rId2"/>
  </sheets>
  <definedNames>
    <definedName name="_xlnm._FilterDatabase" localSheetId="0" hidden="1">'R12-0012'!$A$10:$U$18</definedName>
    <definedName name="_xlnm.Print_Area" localSheetId="0">'R12-0012'!$A$1:$N$20</definedName>
    <definedName name="_xlnm.Print_Titles" localSheetId="0">'R12-0012'!$4:$10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2" l="1"/>
  <c r="B5" i="3" l="1"/>
  <c r="C5" i="3"/>
  <c r="D5" i="3"/>
  <c r="E5" i="3"/>
  <c r="F5" i="3"/>
  <c r="G5" i="3"/>
  <c r="A5" i="3"/>
  <c r="K11" i="2" l="1"/>
  <c r="M11" i="2" l="1"/>
  <c r="H8" i="2"/>
  <c r="K13" i="2"/>
  <c r="M13" i="2" s="1"/>
  <c r="K16" i="2"/>
  <c r="M16" i="2" s="1"/>
  <c r="K15" i="2"/>
  <c r="M15" i="2" s="1"/>
  <c r="K14" i="2"/>
  <c r="M14" i="2" s="1"/>
  <c r="H7" i="2" l="1"/>
  <c r="K12" i="2" l="1"/>
  <c r="K18" i="2" s="1"/>
  <c r="M12" i="2" l="1"/>
  <c r="M18" i="2" s="1"/>
</calcChain>
</file>

<file path=xl/sharedStrings.xml><?xml version="1.0" encoding="utf-8"?>
<sst xmlns="http://schemas.openxmlformats.org/spreadsheetml/2006/main" count="89" uniqueCount="59">
  <si>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</si>
  <si>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</si>
  <si>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</si>
  <si>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</si>
  <si>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</si>
  <si>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</si>
  <si>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</si>
  <si>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</si>
  <si>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</si>
  <si>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</si>
  <si>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</si>
  <si>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</si>
  <si>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</si>
  <si>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</si>
  <si>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</si>
  <si>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</si>
  <si>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</si>
  <si>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</si>
  <si>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</si>
  <si>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</si>
  <si>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</si>
  <si>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</si>
  <si>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</si>
  <si>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</si>
  <si>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</si>
  <si>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</si>
  <si>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</si>
  <si>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</si>
  <si>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</si>
  <si>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</si>
  <si>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</si>
  <si>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</si>
  <si>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</si>
  <si>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</si>
  <si>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</si>
  <si>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</si>
  <si>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</si>
  <si>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</si>
  <si>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DÂY LUỒN ĐẦU TIP SƠN</t>
  </si>
  <si>
    <t>COMPASS</t>
  </si>
  <si>
    <t>XXS</t>
  </si>
  <si>
    <t>XSM</t>
  </si>
  <si>
    <t>SML</t>
  </si>
  <si>
    <t>MED</t>
  </si>
  <si>
    <t>LRG</t>
  </si>
  <si>
    <t>XLG</t>
  </si>
  <si>
    <t>XXL</t>
  </si>
  <si>
    <t>R12  SS25  G2773</t>
  </si>
  <si>
    <t>SIZE XS=121CM</t>
  </si>
  <si>
    <t>SIZE S=122CM</t>
  </si>
  <si>
    <t>SIZE M=123CM</t>
  </si>
  <si>
    <t>SIZE L=124CM</t>
  </si>
  <si>
    <t>SIZE XL=125CM</t>
  </si>
  <si>
    <t>SIZE XXL=126CM</t>
  </si>
  <si>
    <t>C0046-HOD067</t>
  </si>
  <si>
    <t>BASIC BLACK</t>
  </si>
  <si>
    <t>165119155X</t>
  </si>
  <si>
    <t>AS APPROVED SWATCH</t>
  </si>
  <si>
    <t>EF COMMERCIAL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</si>
</sst>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2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b/>
      <sz val="16"/>
      <color indexed="62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22"/>
      <color theme="1"/>
      <name val="Muli"/>
    </font>
    <font>
      <sz val="22"/>
      <color theme="1"/>
      <name val="Euclid Circular A Light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8" fillId="0" borderId="0"/>
  </cellStyleXfs>
  <cellXfs count="116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0" fillId="3" borderId="2" xfId="0" applyFont="1" applyFill="1" applyBorder="1" applyAlignment="1">
      <alignment vertical="top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1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1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2" fillId="6" borderId="1" xfId="2" applyFont="1" applyFill="1" applyBorder="1" applyAlignment="1">
      <alignment horizontal="center" vertical="center"/>
    </xf>
    <xf numFmtId="1" fontId="13" fillId="6" borderId="1" xfId="3" applyNumberFormat="1" applyFont="1" applyFill="1" applyBorder="1" applyAlignment="1">
      <alignment horizontal="center" vertical="center" wrapText="1"/>
    </xf>
    <xf numFmtId="3" fontId="13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 wrapText="1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4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168" fontId="7" fillId="4" borderId="1" xfId="9" applyNumberFormat="1" applyFont="1" applyFill="1" applyBorder="1" applyAlignment="1">
      <alignment vertical="center" wrapText="1"/>
    </xf>
    <xf numFmtId="0" fontId="6" fillId="3" borderId="0" xfId="2" applyFont="1" applyFill="1" applyAlignment="1">
      <alignment horizontal="center" vertical="center"/>
    </xf>
    <xf numFmtId="0" fontId="15" fillId="3" borderId="0" xfId="2" applyFont="1" applyFill="1" applyAlignment="1">
      <alignment horizontal="center" vertical="center"/>
    </xf>
    <xf numFmtId="14" fontId="16" fillId="3" borderId="0" xfId="2" quotePrefix="1" applyNumberFormat="1" applyFont="1" applyFill="1" applyAlignment="1">
      <alignment horizontal="left" vertical="center"/>
    </xf>
    <xf numFmtId="14" fontId="16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14" fillId="3" borderId="0" xfId="2" applyFont="1" applyFill="1" applyAlignment="1">
      <alignment horizontal="center" vertical="center"/>
    </xf>
    <xf numFmtId="0" fontId="17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5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horizontal="left" vertical="center"/>
      <protection locked="0"/>
    </xf>
    <xf numFmtId="0" fontId="16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5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168" fontId="6" fillId="0" borderId="1" xfId="9" applyNumberFormat="1" applyFont="1" applyFill="1" applyBorder="1" applyAlignment="1">
      <alignment horizontal="center" vertical="center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8" fillId="0" borderId="0" xfId="2" applyFont="1" applyAlignment="1">
      <alignment horizontal="center" vertical="center" wrapText="1"/>
    </xf>
    <xf numFmtId="166" fontId="8" fillId="0" borderId="1" xfId="5" applyNumberFormat="1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9" fillId="9" borderId="0" xfId="0" applyFont="1" applyFill="1" applyAlignment="1">
      <alignment horizontal="left"/>
    </xf>
    <xf numFmtId="0" fontId="21" fillId="0" borderId="0" xfId="0" applyFont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19" fillId="0" borderId="1" xfId="1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center" vertical="center"/>
    </xf>
    <xf numFmtId="168" fontId="9" fillId="0" borderId="1" xfId="9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4" fillId="3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</cellXfs>
  <cellStyles count="12"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467590</xdr:colOff>
      <xdr:row>20</xdr:row>
      <xdr:rowOff>207818</xdr:rowOff>
    </xdr:from>
    <xdr:to>
      <xdr:col>11</xdr:col>
      <xdr:colOff>744681</xdr:colOff>
      <xdr:row>48</xdr:row>
      <xdr:rowOff>108968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C35A77B-7146-407E-9277-269AF48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8681" y="64458273"/>
          <a:ext cx="13109864" cy="7659697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779318</xdr:colOff>
      <xdr:row>21</xdr:row>
      <xdr:rowOff>-1</xdr:rowOff>
    </xdr:from>
    <xdr:to>
      <xdr:col>13</xdr:col>
      <xdr:colOff>2111788</xdr:colOff>
      <xdr:row>48</xdr:row>
      <xdr:rowOff>207817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598C9B-DE07-4CFA-BC6F-7DF3E2A4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13182" y="98194090"/>
          <a:ext cx="4726833" cy="7689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5"/>
  <sheetViews>
    <sheetView tabSelected="1" view="pageBreakPreview" topLeftCell="A8" zoomScale="55" zoomScaleNormal="55" zoomScaleSheetLayoutView="55" zoomScalePageLayoutView="55" workbookViewId="0">
      <selection activeCell="L13" sqref="L13"/>
    </sheetView>
  </sheetViews>
  <sheetFormatPr defaultColWidth="9.28515625" defaultRowHeight="24"/>
  <cols>
    <col min="1" max="1" width="27" style="88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80" customWidth="1"/>
    <col min="8" max="8" width="9.28515625" style="7"/>
    <col min="9" max="9" width="16.42578125" style="7" customWidth="1"/>
    <col min="10" max="10" width="12.28515625" style="7" customWidth="1"/>
    <col min="11" max="11" width="18" style="7" customWidth="1"/>
    <col min="12" max="12" width="23" style="72" customWidth="1"/>
    <col min="13" max="13" width="27.7109375" style="72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82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82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83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82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4" t="s">
        <v>5</v>
      </c>
      <c r="C5" s="89" t="s">
        <v>39</v>
      </c>
      <c r="D5" s="17"/>
      <c r="E5" s="18"/>
      <c r="F5" s="104" t="s">
        <v>6</v>
      </c>
      <c r="G5" s="105"/>
      <c r="H5" s="112" t="s">
        <v>36</v>
      </c>
      <c r="I5" s="113"/>
      <c r="J5" s="19"/>
      <c r="K5" s="19"/>
      <c r="L5" s="20"/>
      <c r="M5" s="21" t="s">
        <v>7</v>
      </c>
      <c r="N5" s="22"/>
    </row>
    <row r="6" spans="1:19" ht="30.75" customHeight="1">
      <c r="A6" s="85" t="s">
        <v>8</v>
      </c>
      <c r="B6" s="23"/>
      <c r="D6" s="24"/>
      <c r="E6" s="18"/>
      <c r="F6" s="104" t="s">
        <v>9</v>
      </c>
      <c r="G6" s="105"/>
      <c r="H6" s="114" t="s">
        <v>58</v>
      </c>
      <c r="I6" s="115"/>
      <c r="J6" s="19"/>
      <c r="K6" s="19"/>
      <c r="L6" s="20"/>
      <c r="M6" s="21" t="s">
        <v>10</v>
      </c>
      <c r="N6" s="25"/>
    </row>
    <row r="7" spans="1:19" ht="30.75" customHeight="1">
      <c r="A7" s="85" t="s">
        <v>11</v>
      </c>
      <c r="B7" s="103"/>
      <c r="C7" s="103"/>
      <c r="D7" s="26"/>
      <c r="E7" s="18"/>
      <c r="F7" s="104" t="s">
        <v>12</v>
      </c>
      <c r="G7" s="105"/>
      <c r="H7" s="106">
        <f>N5+20</f>
        <v>20</v>
      </c>
      <c r="I7" s="107"/>
      <c r="J7" s="19"/>
      <c r="K7" s="19"/>
      <c r="L7" s="20"/>
      <c r="M7" s="21" t="s">
        <v>13</v>
      </c>
      <c r="N7" s="27" t="s">
        <v>47</v>
      </c>
    </row>
    <row r="8" spans="1:19" ht="30.75" customHeight="1">
      <c r="A8" s="86" t="s">
        <v>14</v>
      </c>
      <c r="B8" s="111"/>
      <c r="C8" s="111"/>
      <c r="D8" s="28"/>
      <c r="E8" s="18"/>
      <c r="F8" s="104" t="s">
        <v>15</v>
      </c>
      <c r="G8" s="105"/>
      <c r="H8" s="106">
        <f>N5+30</f>
        <v>30</v>
      </c>
      <c r="I8" s="107"/>
      <c r="J8" s="29"/>
      <c r="K8" s="29"/>
      <c r="L8" s="20"/>
      <c r="M8" s="21" t="s">
        <v>16</v>
      </c>
      <c r="N8" s="30" t="s">
        <v>37</v>
      </c>
      <c r="O8" s="31"/>
      <c r="P8" s="31"/>
    </row>
    <row r="9" spans="1:19" ht="5.65" customHeight="1">
      <c r="A9" s="87"/>
      <c r="B9" s="32"/>
      <c r="C9" s="33"/>
      <c r="D9" s="32"/>
      <c r="E9" s="9"/>
      <c r="F9" s="32"/>
      <c r="G9" s="34"/>
      <c r="H9" s="32"/>
      <c r="I9" s="32"/>
      <c r="J9" s="9"/>
      <c r="K9" s="9"/>
      <c r="L9" s="35"/>
      <c r="M9" s="15"/>
      <c r="N9" s="16"/>
    </row>
    <row r="10" spans="1:19" ht="96">
      <c r="A10" s="36" t="s">
        <v>17</v>
      </c>
      <c r="B10" s="36" t="s">
        <v>18</v>
      </c>
      <c r="C10" s="37" t="s">
        <v>19</v>
      </c>
      <c r="D10" s="36" t="s">
        <v>20</v>
      </c>
      <c r="E10" s="36" t="s">
        <v>21</v>
      </c>
      <c r="F10" s="38" t="s">
        <v>22</v>
      </c>
      <c r="G10" s="36" t="s">
        <v>23</v>
      </c>
      <c r="H10" s="38" t="s">
        <v>24</v>
      </c>
      <c r="I10" s="39" t="s">
        <v>25</v>
      </c>
      <c r="J10" s="39" t="s">
        <v>26</v>
      </c>
      <c r="K10" s="39" t="s">
        <v>27</v>
      </c>
      <c r="L10" s="40" t="s">
        <v>28</v>
      </c>
      <c r="M10" s="40" t="s">
        <v>29</v>
      </c>
      <c r="N10" s="38" t="s">
        <v>3</v>
      </c>
      <c r="R10" s="31"/>
      <c r="S10" s="31"/>
    </row>
    <row r="11" spans="1:19" ht="110.25" customHeight="1">
      <c r="A11" s="95" t="s">
        <v>54</v>
      </c>
      <c r="B11" s="95"/>
      <c r="C11" s="95" t="s">
        <v>38</v>
      </c>
      <c r="D11" s="96" t="s">
        <v>48</v>
      </c>
      <c r="E11" s="97" t="s">
        <v>57</v>
      </c>
      <c r="F11" s="98" t="s">
        <v>56</v>
      </c>
      <c r="G11" s="90" t="s">
        <v>55</v>
      </c>
      <c r="H11" s="99" t="s">
        <v>35</v>
      </c>
      <c r="I11" s="100">
        <v>25</v>
      </c>
      <c r="J11" s="101">
        <v>0</v>
      </c>
      <c r="K11" s="101">
        <f t="shared" ref="K11" si="0">I11-J11</f>
        <v>25</v>
      </c>
      <c r="L11" s="81">
        <v>0</v>
      </c>
      <c r="M11" s="102">
        <f t="shared" ref="M11" si="1">K11*L11</f>
        <v>0</v>
      </c>
      <c r="N11" s="90"/>
    </row>
    <row r="12" spans="1:19" ht="110.25" customHeight="1">
      <c r="A12" s="95" t="s">
        <v>54</v>
      </c>
      <c r="B12" s="95"/>
      <c r="C12" s="95" t="s">
        <v>38</v>
      </c>
      <c r="D12" s="96" t="s">
        <v>49</v>
      </c>
      <c r="E12" s="97" t="s">
        <v>57</v>
      </c>
      <c r="F12" s="98" t="s">
        <v>56</v>
      </c>
      <c r="G12" s="90" t="s">
        <v>55</v>
      </c>
      <c r="H12" s="99" t="s">
        <v>35</v>
      </c>
      <c r="I12" s="100">
        <v>75</v>
      </c>
      <c r="J12" s="101">
        <v>0</v>
      </c>
      <c r="K12" s="101">
        <f t="shared" ref="K12:K13" si="2">I12-J12</f>
        <v>75</v>
      </c>
      <c r="L12" s="81">
        <v>0</v>
      </c>
      <c r="M12" s="102">
        <f t="shared" ref="M12:M13" si="3">K12*L12</f>
        <v>0</v>
      </c>
      <c r="N12" s="90"/>
    </row>
    <row r="13" spans="1:19" ht="110.25" customHeight="1">
      <c r="A13" s="95" t="s">
        <v>54</v>
      </c>
      <c r="B13" s="95"/>
      <c r="C13" s="95" t="s">
        <v>38</v>
      </c>
      <c r="D13" s="96" t="s">
        <v>50</v>
      </c>
      <c r="E13" s="97" t="s">
        <v>57</v>
      </c>
      <c r="F13" s="98" t="s">
        <v>56</v>
      </c>
      <c r="G13" s="90" t="s">
        <v>55</v>
      </c>
      <c r="H13" s="99" t="s">
        <v>35</v>
      </c>
      <c r="I13" s="100">
        <v>150</v>
      </c>
      <c r="J13" s="101">
        <v>0</v>
      </c>
      <c r="K13" s="101">
        <f t="shared" si="2"/>
        <v>150</v>
      </c>
      <c r="L13" s="81">
        <v>0</v>
      </c>
      <c r="M13" s="102">
        <f t="shared" si="3"/>
        <v>0</v>
      </c>
      <c r="N13" s="90"/>
    </row>
    <row r="14" spans="1:19" ht="110.25" customHeight="1">
      <c r="A14" s="95" t="s">
        <v>54</v>
      </c>
      <c r="B14" s="95"/>
      <c r="C14" s="95" t="s">
        <v>38</v>
      </c>
      <c r="D14" s="96" t="s">
        <v>51</v>
      </c>
      <c r="E14" s="97" t="s">
        <v>57</v>
      </c>
      <c r="F14" s="98" t="s">
        <v>56</v>
      </c>
      <c r="G14" s="90" t="s">
        <v>55</v>
      </c>
      <c r="H14" s="99" t="s">
        <v>35</v>
      </c>
      <c r="I14" s="100">
        <v>120</v>
      </c>
      <c r="J14" s="101">
        <v>0</v>
      </c>
      <c r="K14" s="101">
        <f t="shared" ref="K14" si="4">I14-J14</f>
        <v>120</v>
      </c>
      <c r="L14" s="81">
        <v>0</v>
      </c>
      <c r="M14" s="102">
        <f t="shared" ref="M14" si="5">K14*L14</f>
        <v>0</v>
      </c>
      <c r="N14" s="90"/>
    </row>
    <row r="15" spans="1:19" ht="110.25" customHeight="1">
      <c r="A15" s="95" t="s">
        <v>54</v>
      </c>
      <c r="B15" s="95"/>
      <c r="C15" s="95" t="s">
        <v>38</v>
      </c>
      <c r="D15" s="96" t="s">
        <v>52</v>
      </c>
      <c r="E15" s="97" t="s">
        <v>57</v>
      </c>
      <c r="F15" s="98" t="s">
        <v>56</v>
      </c>
      <c r="G15" s="90" t="s">
        <v>55</v>
      </c>
      <c r="H15" s="99" t="s">
        <v>35</v>
      </c>
      <c r="I15" s="100">
        <v>70</v>
      </c>
      <c r="J15" s="101">
        <v>0</v>
      </c>
      <c r="K15" s="101">
        <f t="shared" ref="K15" si="6">I15-J15</f>
        <v>70</v>
      </c>
      <c r="L15" s="81">
        <v>0</v>
      </c>
      <c r="M15" s="102">
        <f t="shared" ref="M15" si="7">K15*L15</f>
        <v>0</v>
      </c>
      <c r="N15" s="90"/>
    </row>
    <row r="16" spans="1:19" ht="110.25" customHeight="1">
      <c r="A16" s="95" t="s">
        <v>54</v>
      </c>
      <c r="B16" s="95"/>
      <c r="C16" s="95" t="s">
        <v>38</v>
      </c>
      <c r="D16" s="96" t="s">
        <v>53</v>
      </c>
      <c r="E16" s="97" t="s">
        <v>57</v>
      </c>
      <c r="F16" s="98" t="s">
        <v>56</v>
      </c>
      <c r="G16" s="90" t="s">
        <v>55</v>
      </c>
      <c r="H16" s="99" t="s">
        <v>35</v>
      </c>
      <c r="I16" s="100">
        <v>27</v>
      </c>
      <c r="J16" s="101">
        <v>0</v>
      </c>
      <c r="K16" s="101">
        <f t="shared" ref="K16" si="8">I16-J16</f>
        <v>27</v>
      </c>
      <c r="L16" s="81">
        <v>0</v>
      </c>
      <c r="M16" s="102">
        <f t="shared" ref="M16" si="9">K16*L16</f>
        <v>0</v>
      </c>
      <c r="N16" s="90"/>
    </row>
    <row r="17" spans="1:15" ht="21.75" customHeight="1">
      <c r="A17" s="41"/>
      <c r="B17" s="41"/>
      <c r="C17" s="42"/>
      <c r="D17" s="43"/>
      <c r="E17" s="43"/>
      <c r="F17" s="44"/>
      <c r="G17" s="45"/>
      <c r="H17" s="41"/>
      <c r="I17" s="46"/>
      <c r="J17" s="46"/>
      <c r="K17" s="46"/>
      <c r="L17" s="47"/>
      <c r="M17" s="48"/>
      <c r="N17" s="49"/>
      <c r="O17" s="93"/>
    </row>
    <row r="18" spans="1:15" ht="33.6" customHeight="1">
      <c r="A18" s="50"/>
      <c r="B18" s="50"/>
      <c r="C18" s="51"/>
      <c r="D18" s="50"/>
      <c r="E18" s="50"/>
      <c r="F18" s="50"/>
      <c r="G18" s="52"/>
      <c r="H18" s="64" t="s">
        <v>30</v>
      </c>
      <c r="I18" s="53">
        <f>SUM(I11:I16)</f>
        <v>467</v>
      </c>
      <c r="J18" s="54"/>
      <c r="K18" s="53">
        <f>SUM(K11:K16)</f>
        <v>467</v>
      </c>
      <c r="L18" s="55"/>
      <c r="M18" s="56">
        <f>SUM(M11:M16)</f>
        <v>0</v>
      </c>
      <c r="N18" s="57"/>
    </row>
    <row r="19" spans="1:15" ht="21.75" customHeight="1">
      <c r="A19" s="58"/>
      <c r="B19" s="58"/>
      <c r="C19" s="59"/>
      <c r="D19" s="60"/>
      <c r="E19" s="60"/>
      <c r="F19" s="60"/>
      <c r="G19" s="61"/>
      <c r="H19" s="57"/>
      <c r="I19" s="57"/>
      <c r="J19" s="57"/>
      <c r="K19" s="57"/>
      <c r="L19" s="62"/>
      <c r="M19" s="62"/>
      <c r="N19" s="57"/>
    </row>
    <row r="20" spans="1:15" ht="21.75" customHeight="1">
      <c r="A20" s="109" t="s">
        <v>31</v>
      </c>
      <c r="B20" s="109"/>
      <c r="C20" s="63"/>
      <c r="D20" s="64"/>
      <c r="E20" s="110" t="s">
        <v>32</v>
      </c>
      <c r="F20" s="110"/>
      <c r="G20" s="110"/>
      <c r="H20" s="65"/>
      <c r="I20" s="66"/>
      <c r="J20" s="66"/>
      <c r="K20" s="66"/>
      <c r="L20" s="108" t="s">
        <v>33</v>
      </c>
      <c r="M20" s="108"/>
      <c r="N20" s="57"/>
    </row>
    <row r="21" spans="1:15" ht="21.75" customHeight="1">
      <c r="A21" s="73"/>
      <c r="B21" s="68"/>
      <c r="C21" s="69"/>
      <c r="D21" s="67"/>
      <c r="E21" s="67"/>
      <c r="F21" s="67"/>
      <c r="G21" s="70"/>
      <c r="H21" s="71"/>
      <c r="I21" s="71"/>
      <c r="J21" s="71"/>
    </row>
    <row r="22" spans="1:15" ht="21.75" customHeight="1">
      <c r="A22" s="73"/>
      <c r="B22" s="68"/>
      <c r="C22" s="69"/>
      <c r="D22" s="67"/>
      <c r="E22" s="67"/>
      <c r="F22" s="67"/>
      <c r="G22" s="70"/>
      <c r="H22" s="71"/>
      <c r="I22" s="71"/>
      <c r="J22" s="71"/>
    </row>
    <row r="23" spans="1:15" ht="21.75" customHeight="1">
      <c r="A23" s="73"/>
      <c r="B23" s="69"/>
      <c r="C23" s="69"/>
      <c r="D23" s="67"/>
      <c r="E23" s="67"/>
      <c r="F23" s="67"/>
      <c r="G23" s="74"/>
      <c r="H23" s="75"/>
      <c r="I23" s="67"/>
      <c r="J23" s="71"/>
    </row>
    <row r="24" spans="1:15" ht="21.75" customHeight="1">
      <c r="A24" s="77"/>
      <c r="B24" s="76"/>
      <c r="C24" s="68"/>
      <c r="D24" s="71"/>
      <c r="E24" s="77"/>
      <c r="F24" s="77"/>
      <c r="G24" s="78"/>
      <c r="H24" s="79"/>
      <c r="I24" s="79"/>
      <c r="J24" s="71"/>
    </row>
    <row r="25" spans="1:15" ht="21.75" customHeight="1"/>
    <row r="26" spans="1:15" ht="21.75" customHeight="1"/>
    <row r="27" spans="1:15" ht="21.75" customHeight="1"/>
    <row r="28" spans="1:15" ht="21.75" customHeight="1"/>
    <row r="29" spans="1:15" ht="21.75" customHeight="1"/>
    <row r="30" spans="1:15" ht="21.75" customHeight="1"/>
    <row r="31" spans="1:15" ht="21.75" customHeight="1"/>
    <row r="32" spans="1:15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1.75" customHeight="1"/>
    <row r="59" ht="21.75" customHeight="1"/>
    <row r="60" ht="21.75" customHeight="1"/>
    <row r="61" ht="21.75" customHeight="1"/>
    <row r="62" ht="23.25" customHeight="1"/>
    <row r="63" ht="23.25" customHeight="1"/>
    <row r="64" ht="23.25" customHeight="1"/>
    <row r="65" ht="23.25" customHeight="1"/>
  </sheetData>
  <autoFilter ref="A10:U18" xr:uid="{00000000-0001-0000-0100-000000000000}"/>
  <mergeCells count="13">
    <mergeCell ref="F5:G5"/>
    <mergeCell ref="H5:I5"/>
    <mergeCell ref="F6:G6"/>
    <mergeCell ref="H6:I6"/>
    <mergeCell ref="F8:G8"/>
    <mergeCell ref="H8:I8"/>
    <mergeCell ref="B7:C7"/>
    <mergeCell ref="F7:G7"/>
    <mergeCell ref="H7:I7"/>
    <mergeCell ref="L20:M20"/>
    <mergeCell ref="A20:B20"/>
    <mergeCell ref="E20:G20"/>
    <mergeCell ref="B8:C8"/>
  </mergeCells>
  <phoneticPr fontId="5" type="noConversion"/>
  <printOptions horizontalCentered="1"/>
  <pageMargins left="0.25" right="0.25" top="1.0416666666666701" bottom="0.75" header="0.3" footer="0.3"/>
  <pageSetup paperSize="9" scale="33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9939-2687-42CC-BF7A-E2686C2276DE}">
  <dimension ref="A1:G13"/>
  <sheetViews>
    <sheetView workbookViewId="0">
      <selection activeCell="A7" sqref="A7:A13"/>
    </sheetView>
  </sheetViews>
  <sheetFormatPr defaultRowHeight="15"/>
  <sheetData>
    <row r="1" spans="1:7" ht="66">
      <c r="A1" s="91" t="s">
        <v>40</v>
      </c>
      <c r="B1" s="91" t="s">
        <v>41</v>
      </c>
      <c r="C1" s="91" t="s">
        <v>42</v>
      </c>
      <c r="D1" s="91" t="s">
        <v>43</v>
      </c>
      <c r="E1" s="91" t="s">
        <v>44</v>
      </c>
      <c r="F1" s="91" t="s">
        <v>45</v>
      </c>
      <c r="G1" s="91" t="s">
        <v>46</v>
      </c>
    </row>
    <row r="2" spans="1:7" ht="28.5">
      <c r="A2" s="92">
        <v>0</v>
      </c>
      <c r="B2" s="92">
        <v>52</v>
      </c>
      <c r="C2" s="92">
        <v>208</v>
      </c>
      <c r="D2" s="92">
        <v>431</v>
      </c>
      <c r="E2" s="92">
        <v>378</v>
      </c>
      <c r="F2" s="92">
        <v>170</v>
      </c>
      <c r="G2" s="92">
        <v>65</v>
      </c>
    </row>
    <row r="3" spans="1:7" ht="28.5">
      <c r="A3" s="92">
        <v>11</v>
      </c>
      <c r="B3" s="92">
        <v>22</v>
      </c>
      <c r="C3" s="92">
        <v>69</v>
      </c>
      <c r="D3" s="92">
        <v>99</v>
      </c>
      <c r="E3" s="92">
        <v>50</v>
      </c>
      <c r="F3" s="92">
        <v>26</v>
      </c>
      <c r="G3" s="92">
        <v>0</v>
      </c>
    </row>
    <row r="4" spans="1:7" ht="28.5">
      <c r="A4" s="92"/>
      <c r="B4" s="92"/>
      <c r="C4" s="92"/>
      <c r="D4" s="92"/>
      <c r="E4" s="92"/>
      <c r="F4" s="92"/>
      <c r="G4" s="92"/>
    </row>
    <row r="5" spans="1:7">
      <c r="A5">
        <f>SUM(A2:A4)</f>
        <v>11</v>
      </c>
      <c r="B5">
        <f t="shared" ref="B5:G5" si="0">SUM(B2:B4)</f>
        <v>74</v>
      </c>
      <c r="C5">
        <f t="shared" si="0"/>
        <v>277</v>
      </c>
      <c r="D5">
        <f t="shared" si="0"/>
        <v>530</v>
      </c>
      <c r="E5">
        <f t="shared" si="0"/>
        <v>428</v>
      </c>
      <c r="F5">
        <f t="shared" si="0"/>
        <v>196</v>
      </c>
      <c r="G5">
        <f t="shared" si="0"/>
        <v>65</v>
      </c>
    </row>
    <row r="6" spans="1:7">
      <c r="A6">
        <v>11</v>
      </c>
      <c r="B6">
        <v>74</v>
      </c>
      <c r="C6">
        <v>277</v>
      </c>
      <c r="D6">
        <v>530</v>
      </c>
      <c r="E6">
        <v>428</v>
      </c>
      <c r="F6">
        <v>196</v>
      </c>
      <c r="G6">
        <v>65</v>
      </c>
    </row>
    <row r="7" spans="1:7" ht="28.5">
      <c r="A7">
        <v>11</v>
      </c>
      <c r="B7" s="94">
        <v>9</v>
      </c>
    </row>
    <row r="8" spans="1:7">
      <c r="A8">
        <v>74</v>
      </c>
    </row>
    <row r="9" spans="1:7">
      <c r="A9">
        <v>277</v>
      </c>
    </row>
    <row r="10" spans="1:7">
      <c r="A10">
        <v>530</v>
      </c>
    </row>
    <row r="11" spans="1:7">
      <c r="A11">
        <v>428</v>
      </c>
    </row>
    <row r="12" spans="1:7">
      <c r="A12">
        <v>196</v>
      </c>
    </row>
    <row r="13" spans="1:7">
      <c r="A13">
        <v>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R12-0012</vt:lpstr>
      <vt:lpstr>Sheet1</vt:lpstr>
      <vt:lpstr>'R12-0012'!Print_Area</vt:lpstr>
      <vt:lpstr>'R12-0012'!Print_Titles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2024-09-04T08:14:43Z</cp:lastPrinted>
  <dcterms:created xsi:type="dcterms:W3CDTF">2020-11-11T02:21:38Z</dcterms:created>
  <dcterms:modified xsi:type="dcterms:W3CDTF">2024-11-19T03:19:54Z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