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KELLY ANNA/"/>
    </mc:Choice>
  </mc:AlternateContent>
  <xr:revisionPtr revIDLastSave="1094" documentId="13_ncr:1_{060FD0D6-5963-4740-8591-6C5A8FB05237}" xr6:coauthVersionLast="47" xr6:coauthVersionMax="47" xr10:uidLastSave="{A5420B4B-5516-42FB-BBFA-3F81F90FAFD7}"/>
  <bookViews>
    <workbookView xWindow="-120" yWindow="-120" windowWidth="20730" windowHeight="11040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'R12-0017'!$A$10:$U$10</definedName>
    <definedName name="_xlnm.Print_Area" localSheetId="1">'DETAIL 2'!$A$1:$P$6</definedName>
    <definedName name="_xlnm.Print_Area" localSheetId="0">'R12-0017'!$A$1:$N$15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I6" i="5" l="1"/>
  <c r="O11" i="2" l="1"/>
  <c r="L11" i="2" l="1"/>
  <c r="K11" i="2"/>
  <c r="M11" i="2" l="1"/>
  <c r="K5" i="5"/>
  <c r="K6" i="5" s="1"/>
  <c r="A5" i="5" l="1"/>
  <c r="I13" i="2" l="1"/>
  <c r="J6" i="5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<sst xmlns="http://schemas.openxmlformats.org/spreadsheetml/2006/main" count="68" uniqueCount="66">
  <si>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</si>
  <si>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</si>
  <si>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</si>
  <si>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</si>
  <si>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</si>
  <si>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</si>
  <si>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</si>
  <si>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</si>
  <si>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</si>
  <si>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</si>
  <si>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</si>
  <si>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</si>
  <si>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</si>
  <si>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</si>
  <si>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</si>
  <si>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</si>
  <si>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</si>
  <si>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</si>
  <si>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</si>
  <si>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</si>
  <si>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</si>
  <si>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</si>
  <si>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</si>
  <si>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</si>
  <si>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</si>
  <si>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</si>
  <si>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</si>
  <si>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</si>
  <si>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</si>
  <si>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</si>
  <si>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</si>
  <si>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</si>
  <si>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</si>
  <si>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</si>
  <si>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</si>
  <si>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</si>
  <si>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</si>
  <si>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</si>
  <si>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</si>
  <si>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</si>
  <si>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</si>
  <si>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</si>
  <si>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</si>
  <si>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</si>
  <si>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</si>
  <si>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</si>
  <si>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</si>
  <si>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</si>
  <si>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</si>
  <si>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</si>
  <si>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</si>
  <si>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</si>
  <si>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</si>
  <si>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</si>
  <si>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</si>
  <si>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</si>
  <si>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</si>
  <si>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</si>
  <si>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</si>
  <si>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CARE INSTRUCTIONS</t>
  </si>
  <si>
    <t>RAPHA WHT CARE LBL R</t>
  </si>
  <si>
    <t>C0046-SST229</t>
  </si>
  <si>
    <t>W100 - Unisex Cotton T-Shirt - Kelly Anna</t>
  </si>
  <si>
    <t>SS25X50001TEE002</t>
  </si>
  <si>
    <t>CDS01XX</t>
  </si>
  <si>
    <t>SS25 - KELLY 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</si>
</sst>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352562</xdr:colOff>
      <xdr:row>4</xdr:row>
      <xdr:rowOff>180975</xdr:rowOff>
    </xdr:from>
    <xdr:ext cx="676138" cy="1400175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887" y="1209675"/>
          <a:ext cx="676138" cy="1400175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4</xdr:row>
      <xdr:rowOff>676275</xdr:rowOff>
    </xdr:from>
    <xdr:to>
      <xdr:col>12</xdr:col>
      <xdr:colOff>28575</xdr:colOff>
      <xdr:row>4</xdr:row>
      <xdr:rowOff>1119404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CEE93-DBD6-0001-BD49-B430DB11F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2575" y="1704975"/>
          <a:ext cx="1990725" cy="443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zoomScale="55" zoomScaleNormal="55" zoomScaleSheetLayoutView="55" zoomScalePageLayoutView="55" workbookViewId="0">
      <selection activeCell="H7" sqref="H7:I7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65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56</v>
      </c>
      <c r="H11" s="90" t="s">
        <v>35</v>
      </c>
      <c r="I11" s="92">
        <v>467</v>
      </c>
      <c r="J11" s="91">
        <v>0</v>
      </c>
      <c r="K11" s="91">
        <f t="shared" ref="K11" si="0">I11-J11</f>
        <v>467</v>
      </c>
      <c r="L11" s="104">
        <f>ROUNDUP((94.53/1000)*1.4,3)</f>
        <v>0.13300000000000001</v>
      </c>
      <c r="M11" s="105">
        <f t="shared" ref="M11" si="1">K11*L11</f>
        <v>62.111000000000004</v>
      </c>
      <c r="N11" s="85"/>
      <c r="O11" s="7">
        <f>4947-127</f>
        <v>4820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467</v>
      </c>
      <c r="J13" s="52"/>
      <c r="K13" s="51">
        <f>SUM(K11:K12)</f>
        <v>467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6"/>
  <sheetViews>
    <sheetView view="pageBreakPreview" topLeftCell="E2" zoomScaleNormal="115" zoomScaleSheetLayoutView="100" workbookViewId="0">
      <selection activeCell="I5" sqref="I5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57</v>
      </c>
      <c r="F4" s="93" t="s">
        <v>23</v>
      </c>
      <c r="G4" s="93" t="s">
        <v>58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59</v>
      </c>
      <c r="M4" s="125" t="s">
        <v>47</v>
      </c>
      <c r="N4" s="126"/>
      <c r="O4" s="126"/>
      <c r="P4" s="127"/>
    </row>
    <row r="5" spans="1:16" s="99" customFormat="1" ht="137.25" customHeight="1">
      <c r="A5" s="95">
        <f t="shared" ref="A5" si="0">ROW()-4</f>
        <v>1</v>
      </c>
      <c r="B5" s="96" t="s">
        <v>61</v>
      </c>
      <c r="C5" s="96" t="s">
        <v>49</v>
      </c>
      <c r="D5" s="108" t="s">
        <v>62</v>
      </c>
      <c r="E5" s="110" t="s">
        <v>63</v>
      </c>
      <c r="F5" s="97" t="s">
        <v>60</v>
      </c>
      <c r="G5" s="97" t="s">
        <v>64</v>
      </c>
      <c r="H5" s="98" t="s">
        <v>50</v>
      </c>
      <c r="I5" s="95">
        <v>424</v>
      </c>
      <c r="J5" s="95">
        <f>ROUNDUP(I5*10%,0)</f>
        <v>43</v>
      </c>
      <c r="K5" s="95">
        <f>I5+J5</f>
        <v>467</v>
      </c>
      <c r="L5" s="109"/>
      <c r="M5" s="128"/>
      <c r="N5" s="129"/>
      <c r="O5" s="129"/>
      <c r="P5" s="130"/>
    </row>
    <row r="6" spans="1:16" ht="20.25" customHeight="1">
      <c r="A6" s="131" t="s">
        <v>48</v>
      </c>
      <c r="B6" s="132"/>
      <c r="C6" s="132"/>
      <c r="D6" s="132"/>
      <c r="E6" s="132"/>
      <c r="F6" s="132"/>
      <c r="G6" s="132"/>
      <c r="H6" s="133"/>
      <c r="I6" s="100">
        <f>SUM(I5:I5)</f>
        <v>424</v>
      </c>
      <c r="J6" s="100">
        <f>SUM(J5:J5)</f>
        <v>43</v>
      </c>
      <c r="K6" s="100">
        <f>SUM(K5:K5)</f>
        <v>467</v>
      </c>
      <c r="L6" s="101"/>
      <c r="M6" s="134"/>
      <c r="N6" s="135"/>
      <c r="O6" s="135"/>
      <c r="P6" s="136"/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5"/>
    <mergeCell ref="A6:H6"/>
    <mergeCell ref="M6:P6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2024-10-23T08:21:47Z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