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RODD &amp; GUNN/6-AW26/2-PRODUCTION/1-CUSTOMER-ORDER/LAYOUT TRIM/"/>
    </mc:Choice>
  </mc:AlternateContent>
  <xr:revisionPtr revIDLastSave="5" documentId="13_ncr:1_{4E4BE87A-0CDC-40D7-AA80-6FF942A4C3AD}" xr6:coauthVersionLast="47" xr6:coauthVersionMax="47" xr10:uidLastSave="{4992CFD5-5FBC-407F-A21C-FA22BCB2BD35}"/>
  <bookViews>
    <workbookView xWindow="-110" yWindow="-110" windowWidth="19420" windowHeight="10300" xr2:uid="{00000000-000D-0000-FFFF-FFFF00000000}"/>
  </bookViews>
  <sheets>
    <sheet name="PO" sheetId="2" r:id="rId1"/>
    <sheet name="PREPACK AU" sheetId="3" r:id="rId2"/>
    <sheet name="PREPACK NZ" sheetId="6" r:id="rId3"/>
    <sheet name="LOOSE_SOLID AU" sheetId="7" r:id="rId4"/>
    <sheet name="LOOSE_SOLID NZ" sheetId="12" r:id="rId5"/>
    <sheet name="SUM" sheetId="21" r:id="rId6"/>
    <sheet name="TOTAL" sheetId="19" r:id="rId7"/>
  </sheets>
  <definedNames>
    <definedName name="_xlnm._FilterDatabase" localSheetId="0" hidden="1">PO!$A$10:$S$17</definedName>
    <definedName name="_xlnm._FilterDatabase" localSheetId="5" hidden="1">SUM!$A$3:$U$41</definedName>
    <definedName name="_xlnm._FilterDatabase" localSheetId="6" hidden="1">TOTAL!$A$2:$Z$36</definedName>
    <definedName name="_xlnm.Print_Area" localSheetId="0">PO!$A$1:$N$21</definedName>
    <definedName name="_xlnm.Print_Titles" localSheetId="0">PO!$4:$10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2" l="1"/>
  <c r="I19" i="2"/>
  <c r="I17" i="2"/>
  <c r="K17" i="2"/>
  <c r="D4" i="19"/>
  <c r="D5" i="19"/>
  <c r="D6" i="19"/>
  <c r="D7" i="19"/>
  <c r="D8" i="19"/>
  <c r="D3" i="19"/>
  <c r="T40" i="21" l="1"/>
  <c r="T39" i="21"/>
  <c r="T37" i="21"/>
  <c r="T36" i="21"/>
  <c r="T34" i="21"/>
  <c r="T33" i="21"/>
  <c r="T32" i="21"/>
  <c r="T30" i="21"/>
  <c r="T29" i="21"/>
  <c r="T28" i="21"/>
  <c r="T26" i="21"/>
  <c r="T25" i="21"/>
  <c r="T24" i="21"/>
  <c r="T22" i="21"/>
  <c r="T21" i="21"/>
  <c r="T20" i="21"/>
  <c r="T18" i="21"/>
  <c r="T17" i="21"/>
  <c r="T16" i="21"/>
  <c r="T14" i="21"/>
  <c r="T13" i="21"/>
  <c r="T12" i="21"/>
  <c r="T10" i="21"/>
  <c r="T9" i="21"/>
  <c r="T8" i="21"/>
  <c r="T6" i="21"/>
  <c r="T5" i="21"/>
  <c r="T4" i="21"/>
  <c r="S40" i="21"/>
  <c r="S39" i="21"/>
  <c r="S37" i="21"/>
  <c r="S36" i="21"/>
  <c r="S34" i="21"/>
  <c r="S33" i="21"/>
  <c r="S32" i="21"/>
  <c r="S30" i="21"/>
  <c r="S29" i="21"/>
  <c r="S28" i="21"/>
  <c r="S26" i="21"/>
  <c r="S25" i="21"/>
  <c r="S24" i="21"/>
  <c r="S22" i="21"/>
  <c r="S21" i="21"/>
  <c r="S20" i="21"/>
  <c r="S18" i="21"/>
  <c r="S17" i="21"/>
  <c r="S16" i="21"/>
  <c r="S14" i="21"/>
  <c r="S13" i="21"/>
  <c r="S12" i="21"/>
  <c r="S10" i="21"/>
  <c r="S9" i="21"/>
  <c r="S8" i="21"/>
  <c r="S6" i="21"/>
  <c r="S5" i="21"/>
  <c r="S4" i="21"/>
  <c r="O2" i="21" l="1"/>
  <c r="S35" i="21"/>
  <c r="M2" i="21"/>
  <c r="S23" i="21"/>
  <c r="S11" i="21"/>
  <c r="T11" i="21" s="1"/>
  <c r="S27" i="21"/>
  <c r="S38" i="21"/>
  <c r="S31" i="21"/>
  <c r="Q2" i="21"/>
  <c r="S15" i="21"/>
  <c r="T15" i="21" s="1"/>
  <c r="S7" i="21"/>
  <c r="T7" i="21" s="1"/>
  <c r="S41" i="21"/>
  <c r="N2" i="21"/>
  <c r="P2" i="21"/>
  <c r="R2" i="21"/>
  <c r="S19" i="21" l="1"/>
  <c r="L2" i="21"/>
  <c r="S2" i="21" l="1"/>
  <c r="T19" i="21"/>
  <c r="T2" i="21" s="1"/>
  <c r="K13" i="2" l="1"/>
  <c r="M13" i="2" s="1"/>
  <c r="K12" i="2"/>
  <c r="M12" i="2" s="1"/>
  <c r="K14" i="2"/>
  <c r="M14" i="2" s="1"/>
  <c r="K16" i="2" l="1"/>
  <c r="M16" i="2" s="1"/>
  <c r="K15" i="2" l="1"/>
  <c r="M15" i="2" s="1"/>
  <c r="M17" i="2" l="1"/>
  <c r="K11" i="2"/>
  <c r="M11" i="2" l="1"/>
  <c r="M19" i="2" s="1"/>
  <c r="H7" i="2" l="1"/>
</calcChain>
</file>

<file path=xl/sharedStrings.xml><?xml version="1.0" encoding="utf-8"?>
<sst xmlns="http://schemas.openxmlformats.org/spreadsheetml/2006/main" count="574" uniqueCount="116">
  <si>
    <t>Mã số:</t>
  </si>
  <si>
    <t>Lần ban hành:</t>
  </si>
  <si>
    <t>01</t>
  </si>
  <si>
    <t>REMARK</t>
  </si>
  <si>
    <t>Số trang:</t>
  </si>
  <si>
    <t>SUPPLIER:</t>
  </si>
  <si>
    <t xml:space="preserve">CUSTOMER : </t>
  </si>
  <si>
    <t xml:space="preserve">ORDER DATE: </t>
  </si>
  <si>
    <t>ADDRESS:</t>
  </si>
  <si>
    <t xml:space="preserve">SEASON : </t>
  </si>
  <si>
    <t>ORDER NO#</t>
  </si>
  <si>
    <t xml:space="preserve">ATTN : </t>
  </si>
  <si>
    <t>ETA REQUEST:</t>
  </si>
  <si>
    <t xml:space="preserve">JOB NUMBER : </t>
  </si>
  <si>
    <t xml:space="preserve">TEL / FAX : </t>
  </si>
  <si>
    <t>GARMENT EXIT DATE :</t>
  </si>
  <si>
    <t>ORDERED BY :</t>
  </si>
  <si>
    <t>STYLE NO</t>
  </si>
  <si>
    <t>CODE TRIMS</t>
  </si>
  <si>
    <t>DESCRIPTION</t>
  </si>
  <si>
    <t xml:space="preserve">DIMENSION / LENGTH </t>
  </si>
  <si>
    <t xml:space="preserve">QUALITY APPROVED </t>
  </si>
  <si>
    <t xml:space="preserve">CODE </t>
  </si>
  <si>
    <t>COLOR</t>
  </si>
  <si>
    <t>UNIT</t>
  </si>
  <si>
    <t xml:space="preserve">ORDER QUANTITY </t>
  </si>
  <si>
    <t xml:space="preserve">INVENTORY AT IPO DATE </t>
  </si>
  <si>
    <t>ACTUAL QUANTITY</t>
  </si>
  <si>
    <t xml:space="preserve">PRICE </t>
  </si>
  <si>
    <t>AMOUNT</t>
  </si>
  <si>
    <t>Total:</t>
  </si>
  <si>
    <t xml:space="preserve">RECEIVED BY </t>
  </si>
  <si>
    <t>APPROVED BY</t>
  </si>
  <si>
    <t>PREPARED BY</t>
  </si>
  <si>
    <t>PUR.QT-2.BM1</t>
  </si>
  <si>
    <t>RODD &amp; GUNN</t>
  </si>
  <si>
    <t>PCS</t>
  </si>
  <si>
    <t>CARTON BOX</t>
  </si>
  <si>
    <t>AS UA QUALITY</t>
  </si>
  <si>
    <t>NATURAL</t>
  </si>
  <si>
    <t>FOLLOW THEO LAYOUT NHƯNG THAY ĐỔI VÀI ĐIỂM NHƯ BÊN DƯỚI</t>
  </si>
  <si>
    <t>GIỮ NHƯ LAYOUT</t>
  </si>
  <si>
    <t>Rodd &amp; Gunn Australian Distribution Centre
UNIT 1B
427-451 Somerville Road
Tottenham VIC 3012</t>
  </si>
  <si>
    <t>Rodd &amp; Gunn New Zealand
C/O Kerry Logistics Limited
4 Joseph Hammond Place,
Auckland 2022</t>
  </si>
  <si>
    <t>ALL STYLE</t>
  </si>
  <si>
    <t xml:space="preserve">HÂN TIẾN </t>
  </si>
  <si>
    <t>CARTON PAD</t>
  </si>
  <si>
    <t>THAY THẾ ĐỊA CHỈ TRONG Ô MÀU ĐỎ THÀNH ĐỊA CHỈ NÀY</t>
  </si>
  <si>
    <t>GIỮ NHƯ LAYOUT, KHÔNG IN NỀN TRẮNG DƯỚI CHỮ</t>
  </si>
  <si>
    <t>PREPACK AU</t>
  </si>
  <si>
    <t>PREPACK NZ</t>
  </si>
  <si>
    <t>TOTAL</t>
  </si>
  <si>
    <t>TO</t>
  </si>
  <si>
    <t>SEASON</t>
  </si>
  <si>
    <t>DROP</t>
  </si>
  <si>
    <t>PO #</t>
  </si>
  <si>
    <t>ITEM</t>
  </si>
  <si>
    <t>COLOUR</t>
  </si>
  <si>
    <t>STYLE #</t>
  </si>
  <si>
    <t>PACK REF</t>
  </si>
  <si>
    <t># OF PACK</t>
  </si>
  <si>
    <t>ITEM TYPE</t>
  </si>
  <si>
    <t>XS</t>
  </si>
  <si>
    <t>S</t>
  </si>
  <si>
    <t>M</t>
  </si>
  <si>
    <t>L</t>
  </si>
  <si>
    <t>XL</t>
  </si>
  <si>
    <t>XXL</t>
  </si>
  <si>
    <t>XXXL</t>
  </si>
  <si>
    <t>CARTON</t>
  </si>
  <si>
    <t>P001</t>
  </si>
  <si>
    <t>P002</t>
  </si>
  <si>
    <t>P003</t>
  </si>
  <si>
    <t>DIEU</t>
  </si>
  <si>
    <t>60X40X17</t>
  </si>
  <si>
    <t>CODE</t>
  </si>
  <si>
    <t>DROP 1</t>
  </si>
  <si>
    <t xml:space="preserve"> OTAGO SWEAT</t>
  </si>
  <si>
    <t>ECLIPSE</t>
  </si>
  <si>
    <t>SP0455</t>
  </si>
  <si>
    <t>009194-01</t>
  </si>
  <si>
    <t>FOREST</t>
  </si>
  <si>
    <t>009194-04</t>
  </si>
  <si>
    <t>P004</t>
  </si>
  <si>
    <t>P005</t>
  </si>
  <si>
    <t>SOLID AU</t>
  </si>
  <si>
    <t>SOLID NZ</t>
  </si>
  <si>
    <t>DIMESION</t>
  </si>
  <si>
    <t>60X40X30</t>
  </si>
  <si>
    <t>DIMENSION</t>
  </si>
  <si>
    <t>QUANTITY</t>
  </si>
  <si>
    <t>ORDER</t>
  </si>
  <si>
    <t>Rodd &amp; Gunn Australian Distribution Centre
UNIT 7
427-451 Somerville Road
Tottenham VIC 3012</t>
  </si>
  <si>
    <t>P008</t>
  </si>
  <si>
    <t>P009</t>
  </si>
  <si>
    <t>009194-02</t>
  </si>
  <si>
    <t>SLATE</t>
  </si>
  <si>
    <t>009194-03</t>
  </si>
  <si>
    <t>NOIR</t>
  </si>
  <si>
    <t>009194-05</t>
  </si>
  <si>
    <t>OXBLOOD</t>
  </si>
  <si>
    <t>AW26</t>
  </si>
  <si>
    <t>#074964</t>
  </si>
  <si>
    <t>SWEAT</t>
  </si>
  <si>
    <t>SIZE TOTAL</t>
  </si>
  <si>
    <t>#074965</t>
  </si>
  <si>
    <t>#074971</t>
  </si>
  <si>
    <t>#074975</t>
  </si>
  <si>
    <t>#074973</t>
  </si>
  <si>
    <t>#074972</t>
  </si>
  <si>
    <t>#074969</t>
  </si>
  <si>
    <t>#074970</t>
  </si>
  <si>
    <t>#074966</t>
  </si>
  <si>
    <t>#074967</t>
  </si>
  <si>
    <t>AW26 - DROP 1</t>
  </si>
  <si>
    <t>R14  AW26   G2973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</si>
</sst>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C09]dd\-mmm\-yy;@"/>
    <numFmt numFmtId="165" formatCode="_-* #,##0.00_-;\-* #,##0.00_-;_-* &quot;-&quot;??_-;_-@_-"/>
    <numFmt numFmtId="166" formatCode="_(* #,##0_);_(* \(#,##0\);_(* &quot;-&quot;??_);_(@_)"/>
    <numFmt numFmtId="167" formatCode="_(&quot;$&quot;* #,##0_);_(&quot;$&quot;* \(#,##0\);_(&quot;$&quot;* &quot;-&quot;??_);_(@_)"/>
    <numFmt numFmtId="168" formatCode="[$VND]\ #,##0"/>
  </numFmts>
  <fonts count="27">
    <font>
      <sz val="11"/>
      <color theme="1"/>
      <name val="Calibri"/>
      <family val="2"/>
      <scheme val="minor"/>
    </font>
    <font>
      <sz val="10"/>
      <name val="VNI-Times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6"/>
      <name val="Muli"/>
    </font>
    <font>
      <b/>
      <sz val="16"/>
      <name val="Muli"/>
    </font>
    <font>
      <b/>
      <sz val="16"/>
      <color theme="1"/>
      <name val="Muli"/>
    </font>
    <font>
      <sz val="16"/>
      <color theme="1"/>
      <name val="Muli"/>
    </font>
    <font>
      <b/>
      <sz val="16"/>
      <color indexed="62"/>
      <name val="Muli"/>
    </font>
    <font>
      <u/>
      <sz val="16"/>
      <color indexed="12"/>
      <name val="Muli"/>
    </font>
    <font>
      <b/>
      <sz val="16"/>
      <color rgb="FFFF0000"/>
      <name val="Muli"/>
    </font>
    <font>
      <b/>
      <sz val="16"/>
      <color indexed="8"/>
      <name val="Muli"/>
    </font>
    <font>
      <b/>
      <u/>
      <sz val="16"/>
      <name val="Muli"/>
    </font>
    <font>
      <i/>
      <sz val="16"/>
      <name val="Muli"/>
    </font>
    <font>
      <b/>
      <i/>
      <sz val="16"/>
      <name val="Muli"/>
    </font>
    <font>
      <u/>
      <sz val="16"/>
      <name val="Muli"/>
    </font>
    <font>
      <sz val="16"/>
      <name val="Arial"/>
      <family val="2"/>
    </font>
    <font>
      <b/>
      <sz val="10"/>
      <color theme="1"/>
      <name val="Calibri"/>
      <family val="2"/>
      <scheme val="minor"/>
    </font>
    <font>
      <sz val="11"/>
      <color theme="1"/>
      <name val="Muli"/>
      <family val="2"/>
    </font>
    <font>
      <sz val="11"/>
      <color theme="1"/>
      <name val="Euclid Circular A"/>
      <family val="2"/>
    </font>
    <font>
      <sz val="12"/>
      <color rgb="FF000000"/>
      <name val="SimSun"/>
    </font>
    <font>
      <b/>
      <sz val="12"/>
      <name val="Euclid Circular A"/>
      <family val="2"/>
    </font>
    <font>
      <sz val="12"/>
      <name val="Euclid Circular A"/>
      <family val="2"/>
    </font>
    <font>
      <sz val="12"/>
      <color rgb="FF000000"/>
      <name val="Euclid Circular A"/>
      <family val="2"/>
    </font>
    <font>
      <b/>
      <sz val="12"/>
      <color rgb="FF000000"/>
      <name val="Euclid Circular A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hair">
        <color indexed="22"/>
      </top>
      <bottom style="hair">
        <color theme="0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3" fillId="0" borderId="0"/>
    <xf numFmtId="0" fontId="2" fillId="0" borderId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0" fontId="2" fillId="0" borderId="0"/>
    <xf numFmtId="0" fontId="20" fillId="0" borderId="0"/>
    <xf numFmtId="0" fontId="22" fillId="0" borderId="0"/>
    <xf numFmtId="44" fontId="20" fillId="0" borderId="0" applyFont="0" applyFill="0" applyBorder="0" applyAlignment="0" applyProtection="0"/>
  </cellStyleXfs>
  <cellXfs count="141">
    <xf numFmtId="0" fontId="0" fillId="0" borderId="0" xfId="0"/>
    <xf numFmtId="0" fontId="6" fillId="0" borderId="6" xfId="1" applyFont="1" applyBorder="1" applyAlignment="1" applyProtection="1">
      <alignment vertical="center"/>
      <protection locked="0"/>
    </xf>
    <xf numFmtId="0" fontId="6" fillId="0" borderId="6" xfId="1" applyFont="1" applyBorder="1" applyAlignment="1" applyProtection="1">
      <alignment horizontal="left" vertical="center"/>
      <protection locked="0"/>
    </xf>
    <xf numFmtId="0" fontId="7" fillId="0" borderId="6" xfId="1" applyFont="1" applyBorder="1" applyAlignment="1" applyProtection="1">
      <alignment vertical="center" wrapText="1"/>
      <protection locked="0"/>
    </xf>
    <xf numFmtId="167" fontId="6" fillId="0" borderId="8" xfId="9" applyNumberFormat="1" applyFont="1" applyBorder="1" applyAlignment="1" applyProtection="1">
      <alignment vertical="center"/>
      <protection locked="0"/>
    </xf>
    <xf numFmtId="167" fontId="8" fillId="2" borderId="1" xfId="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1" xfId="0" quotePrefix="1" applyFont="1" applyBorder="1" applyAlignment="1">
      <alignment horizontal="center"/>
    </xf>
    <xf numFmtId="0" fontId="6" fillId="0" borderId="7" xfId="1" applyFont="1" applyBorder="1" applyAlignment="1" applyProtection="1">
      <alignment vertical="center"/>
      <protection locked="0"/>
    </xf>
    <xf numFmtId="0" fontId="6" fillId="0" borderId="7" xfId="1" applyFont="1" applyBorder="1" applyAlignment="1" applyProtection="1">
      <alignment horizontal="left" vertical="center"/>
      <protection locked="0"/>
    </xf>
    <xf numFmtId="0" fontId="7" fillId="0" borderId="7" xfId="1" applyFont="1" applyBorder="1" applyAlignment="1" applyProtection="1">
      <alignment vertical="center" wrapText="1"/>
      <protection locked="0"/>
    </xf>
    <xf numFmtId="167" fontId="6" fillId="0" borderId="11" xfId="9" applyNumberFormat="1" applyFont="1" applyBorder="1" applyAlignment="1" applyProtection="1">
      <alignment vertical="center"/>
      <protection locked="0"/>
    </xf>
    <xf numFmtId="16" fontId="9" fillId="0" borderId="1" xfId="0" quotePrefix="1" applyNumberFormat="1" applyFont="1" applyBorder="1" applyAlignment="1">
      <alignment horizontal="center"/>
    </xf>
    <xf numFmtId="167" fontId="6" fillId="0" borderId="6" xfId="9" applyNumberFormat="1" applyFont="1" applyBorder="1" applyAlignment="1" applyProtection="1">
      <alignment vertical="center"/>
      <protection locked="0"/>
    </xf>
    <xf numFmtId="167" fontId="9" fillId="0" borderId="9" xfId="9" applyNumberFormat="1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10" fillId="3" borderId="2" xfId="0" applyFont="1" applyFill="1" applyBorder="1" applyAlignment="1">
      <alignment horizontal="left" vertical="top"/>
    </xf>
    <xf numFmtId="0" fontId="10" fillId="3" borderId="2" xfId="0" applyFont="1" applyFill="1" applyBorder="1" applyAlignment="1">
      <alignment vertical="top"/>
    </xf>
    <xf numFmtId="0" fontId="6" fillId="3" borderId="0" xfId="6" applyFont="1" applyFill="1" applyAlignment="1">
      <alignment vertical="top"/>
    </xf>
    <xf numFmtId="0" fontId="6" fillId="3" borderId="0" xfId="6" applyFont="1" applyFill="1" applyAlignment="1">
      <alignment horizontal="center" vertical="center"/>
    </xf>
    <xf numFmtId="167" fontId="6" fillId="3" borderId="8" xfId="9" quotePrefix="1" applyNumberFormat="1" applyFont="1" applyFill="1" applyBorder="1" applyAlignment="1">
      <alignment horizontal="center" vertical="center"/>
    </xf>
    <xf numFmtId="167" fontId="7" fillId="3" borderId="1" xfId="9" quotePrefix="1" applyNumberFormat="1" applyFont="1" applyFill="1" applyBorder="1" applyAlignment="1">
      <alignment horizontal="center" vertical="center"/>
    </xf>
    <xf numFmtId="15" fontId="6" fillId="3" borderId="1" xfId="2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top"/>
    </xf>
    <xf numFmtId="0" fontId="6" fillId="3" borderId="3" xfId="0" applyFont="1" applyFill="1" applyBorder="1" applyAlignment="1">
      <alignment vertical="top"/>
    </xf>
    <xf numFmtId="0" fontId="7" fillId="3" borderId="1" xfId="3" quotePrefix="1" applyFont="1" applyFill="1" applyBorder="1" applyAlignment="1">
      <alignment horizontal="center" vertical="center"/>
    </xf>
    <xf numFmtId="0" fontId="11" fillId="3" borderId="2" xfId="8" applyFont="1" applyFill="1" applyBorder="1" applyAlignment="1" applyProtection="1">
      <alignment vertical="top"/>
    </xf>
    <xf numFmtId="0" fontId="7" fillId="0" borderId="1" xfId="3" applyFont="1" applyBorder="1" applyAlignment="1">
      <alignment horizontal="center" vertical="center"/>
    </xf>
    <xf numFmtId="0" fontId="11" fillId="3" borderId="10" xfId="8" applyFont="1" applyFill="1" applyBorder="1" applyAlignment="1" applyProtection="1">
      <alignment vertical="top"/>
    </xf>
    <xf numFmtId="164" fontId="6" fillId="3" borderId="0" xfId="6" applyNumberFormat="1" applyFont="1" applyFill="1" applyAlignment="1">
      <alignment horizontal="center" vertical="center"/>
    </xf>
    <xf numFmtId="0" fontId="6" fillId="3" borderId="1" xfId="2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/>
    </xf>
    <xf numFmtId="0" fontId="6" fillId="0" borderId="9" xfId="1" applyFont="1" applyBorder="1" applyAlignment="1" applyProtection="1">
      <alignment vertical="center"/>
      <protection locked="0"/>
    </xf>
    <xf numFmtId="0" fontId="6" fillId="0" borderId="9" xfId="1" applyFont="1" applyBorder="1" applyAlignment="1" applyProtection="1">
      <alignment horizontal="left" vertical="center"/>
      <protection locked="0"/>
    </xf>
    <xf numFmtId="0" fontId="7" fillId="0" borderId="9" xfId="1" applyFont="1" applyBorder="1" applyAlignment="1" applyProtection="1">
      <alignment vertical="center" wrapText="1"/>
      <protection locked="0"/>
    </xf>
    <xf numFmtId="167" fontId="6" fillId="0" borderId="7" xfId="9" applyNumberFormat="1" applyFont="1" applyBorder="1" applyAlignment="1" applyProtection="1">
      <alignment vertical="center"/>
      <protection locked="0"/>
    </xf>
    <xf numFmtId="0" fontId="7" fillId="5" borderId="1" xfId="6" applyFont="1" applyFill="1" applyBorder="1" applyAlignment="1">
      <alignment horizontal="center" vertical="center" wrapText="1"/>
    </xf>
    <xf numFmtId="0" fontId="7" fillId="5" borderId="1" xfId="6" applyFont="1" applyFill="1" applyBorder="1" applyAlignment="1">
      <alignment horizontal="left" vertical="center" wrapText="1"/>
    </xf>
    <xf numFmtId="0" fontId="7" fillId="5" borderId="1" xfId="6" applyFont="1" applyFill="1" applyBorder="1" applyAlignment="1">
      <alignment horizontal="center" vertical="center"/>
    </xf>
    <xf numFmtId="0" fontId="7" fillId="7" borderId="1" xfId="6" applyFont="1" applyFill="1" applyBorder="1" applyAlignment="1">
      <alignment horizontal="center" vertical="center" wrapText="1"/>
    </xf>
    <xf numFmtId="167" fontId="7" fillId="5" borderId="1" xfId="9" applyNumberFormat="1" applyFont="1" applyFill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6" fillId="6" borderId="1" xfId="2" applyFont="1" applyFill="1" applyBorder="1" applyAlignment="1">
      <alignment horizontal="center" vertical="center"/>
    </xf>
    <xf numFmtId="0" fontId="6" fillId="6" borderId="1" xfId="2" applyFont="1" applyFill="1" applyBorder="1" applyAlignment="1">
      <alignment horizontal="left" vertical="center" wrapText="1"/>
    </xf>
    <xf numFmtId="0" fontId="6" fillId="6" borderId="1" xfId="2" applyFont="1" applyFill="1" applyBorder="1" applyAlignment="1">
      <alignment horizontal="center" vertical="center" wrapText="1"/>
    </xf>
    <xf numFmtId="0" fontId="12" fillId="6" borderId="1" xfId="2" applyFont="1" applyFill="1" applyBorder="1" applyAlignment="1">
      <alignment horizontal="center" vertical="center"/>
    </xf>
    <xf numFmtId="1" fontId="13" fillId="6" borderId="1" xfId="3" applyNumberFormat="1" applyFont="1" applyFill="1" applyBorder="1" applyAlignment="1">
      <alignment horizontal="center" vertical="center" wrapText="1"/>
    </xf>
    <xf numFmtId="3" fontId="13" fillId="6" borderId="1" xfId="3" applyNumberFormat="1" applyFont="1" applyFill="1" applyBorder="1" applyAlignment="1">
      <alignment horizontal="center" vertical="center"/>
    </xf>
    <xf numFmtId="168" fontId="6" fillId="6" borderId="1" xfId="9" applyNumberFormat="1" applyFont="1" applyFill="1" applyBorder="1" applyAlignment="1">
      <alignment horizontal="center" vertical="center"/>
    </xf>
    <xf numFmtId="168" fontId="6" fillId="6" borderId="1" xfId="9" applyNumberFormat="1" applyFont="1" applyFill="1" applyBorder="1" applyAlignment="1">
      <alignment horizontal="center" vertical="center" wrapText="1"/>
    </xf>
    <xf numFmtId="166" fontId="6" fillId="6" borderId="1" xfId="5" applyNumberFormat="1" applyFont="1" applyFill="1" applyBorder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left" vertical="center" wrapText="1"/>
    </xf>
    <xf numFmtId="0" fontId="14" fillId="3" borderId="0" xfId="2" applyFont="1" applyFill="1" applyAlignment="1">
      <alignment horizontal="center" vertical="center" wrapText="1"/>
    </xf>
    <xf numFmtId="3" fontId="7" fillId="4" borderId="1" xfId="2" applyNumberFormat="1" applyFont="1" applyFill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68" fontId="6" fillId="3" borderId="0" xfId="9" applyNumberFormat="1" applyFont="1" applyFill="1" applyAlignment="1">
      <alignment horizontal="center" vertical="center" wrapText="1"/>
    </xf>
    <xf numFmtId="168" fontId="7" fillId="4" borderId="1" xfId="9" applyNumberFormat="1" applyFont="1" applyFill="1" applyBorder="1" applyAlignment="1">
      <alignment vertical="center" wrapText="1"/>
    </xf>
    <xf numFmtId="0" fontId="6" fillId="3" borderId="0" xfId="2" applyFont="1" applyFill="1" applyAlignment="1">
      <alignment horizontal="center" vertical="center"/>
    </xf>
    <xf numFmtId="0" fontId="15" fillId="3" borderId="0" xfId="2" applyFont="1" applyFill="1" applyAlignment="1">
      <alignment horizontal="center" vertical="center"/>
    </xf>
    <xf numFmtId="14" fontId="16" fillId="3" borderId="0" xfId="2" quotePrefix="1" applyNumberFormat="1" applyFont="1" applyFill="1" applyAlignment="1">
      <alignment horizontal="left" vertical="center"/>
    </xf>
    <xf numFmtId="14" fontId="16" fillId="3" borderId="0" xfId="2" quotePrefix="1" applyNumberFormat="1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 wrapText="1"/>
    </xf>
    <xf numFmtId="167" fontId="6" fillId="3" borderId="0" xfId="9" applyNumberFormat="1" applyFont="1" applyFill="1" applyAlignment="1">
      <alignment horizontal="center" vertical="center"/>
    </xf>
    <xf numFmtId="0" fontId="14" fillId="0" borderId="0" xfId="2" applyFont="1" applyAlignment="1">
      <alignment horizontal="left" vertical="center" wrapText="1"/>
    </xf>
    <xf numFmtId="0" fontId="14" fillId="3" borderId="0" xfId="2" applyFont="1" applyFill="1" applyAlignment="1">
      <alignment horizontal="center" vertical="center"/>
    </xf>
    <xf numFmtId="0" fontId="17" fillId="3" borderId="0" xfId="2" applyFont="1" applyFill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15" fillId="0" borderId="0" xfId="1" applyFont="1" applyAlignment="1" applyProtection="1">
      <alignment vertical="center"/>
      <protection locked="0"/>
    </xf>
    <xf numFmtId="0" fontId="6" fillId="0" borderId="0" xfId="1" applyFont="1" applyAlignment="1" applyProtection="1">
      <alignment horizontal="left" vertical="center"/>
      <protection locked="0"/>
    </xf>
    <xf numFmtId="0" fontId="15" fillId="0" borderId="0" xfId="1" applyFont="1" applyAlignment="1" applyProtection="1">
      <alignment horizontal="left" vertical="center"/>
      <protection locked="0"/>
    </xf>
    <xf numFmtId="0" fontId="16" fillId="0" borderId="0" xfId="1" applyFont="1" applyAlignment="1" applyProtection="1">
      <alignment vertical="center" wrapText="1"/>
      <protection locked="0"/>
    </xf>
    <xf numFmtId="0" fontId="6" fillId="0" borderId="0" xfId="1" applyFont="1" applyAlignment="1" applyProtection="1">
      <alignment vertical="center"/>
      <protection locked="0"/>
    </xf>
    <xf numFmtId="167" fontId="9" fillId="0" borderId="0" xfId="9" applyNumberFormat="1" applyFont="1" applyAlignment="1">
      <alignment horizontal="left"/>
    </xf>
    <xf numFmtId="0" fontId="15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15" fontId="6" fillId="0" borderId="0" xfId="1" applyNumberFormat="1" applyFont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vertical="center" wrapText="1"/>
      <protection locked="0"/>
    </xf>
    <xf numFmtId="15" fontId="6" fillId="0" borderId="0" xfId="1" applyNumberFormat="1" applyFont="1" applyAlignment="1" applyProtection="1">
      <alignment vertical="center"/>
      <protection locked="0"/>
    </xf>
    <xf numFmtId="0" fontId="8" fillId="0" borderId="0" xfId="0" applyFont="1" applyAlignment="1">
      <alignment horizontal="left" wrapText="1"/>
    </xf>
    <xf numFmtId="0" fontId="9" fillId="0" borderId="1" xfId="2" applyFont="1" applyBorder="1" applyAlignment="1">
      <alignment horizontal="center" vertical="center" wrapText="1"/>
    </xf>
    <xf numFmtId="166" fontId="9" fillId="0" borderId="1" xfId="5" applyNumberFormat="1" applyFont="1" applyFill="1" applyBorder="1" applyAlignment="1">
      <alignment horizontal="center" vertical="center"/>
    </xf>
    <xf numFmtId="0" fontId="6" fillId="0" borderId="6" xfId="1" applyFont="1" applyBorder="1" applyAlignment="1" applyProtection="1">
      <alignment horizontal="center" vertical="center"/>
      <protection locked="0"/>
    </xf>
    <xf numFmtId="0" fontId="6" fillId="0" borderId="7" xfId="1" applyFont="1" applyBorder="1" applyAlignment="1" applyProtection="1">
      <alignment horizontal="center" vertical="center"/>
      <protection locked="0"/>
    </xf>
    <xf numFmtId="0" fontId="7" fillId="3" borderId="2" xfId="6" applyFont="1" applyFill="1" applyBorder="1" applyAlignment="1">
      <alignment horizontal="center" vertical="center"/>
    </xf>
    <xf numFmtId="0" fontId="7" fillId="3" borderId="3" xfId="6" applyFont="1" applyFill="1" applyBorder="1" applyAlignment="1">
      <alignment horizontal="center" vertical="center"/>
    </xf>
    <xf numFmtId="0" fontId="7" fillId="3" borderId="10" xfId="6" applyFont="1" applyFill="1" applyBorder="1" applyAlignment="1">
      <alignment horizontal="center" vertical="center"/>
    </xf>
    <xf numFmtId="0" fontId="6" fillId="0" borderId="9" xfId="1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166" fontId="9" fillId="0" borderId="1" xfId="5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21" fillId="0" borderId="0" xfId="11" applyFont="1"/>
    <xf numFmtId="0" fontId="23" fillId="5" borderId="0" xfId="12" applyFont="1" applyFill="1" applyAlignment="1">
      <alignment horizontal="center" vertical="center"/>
    </xf>
    <xf numFmtId="0" fontId="24" fillId="0" borderId="0" xfId="12" applyFont="1" applyAlignment="1">
      <alignment horizontal="center" vertical="center"/>
    </xf>
    <xf numFmtId="0" fontId="25" fillId="0" borderId="0" xfId="12" applyFont="1" applyAlignment="1">
      <alignment horizontal="center" vertical="center"/>
    </xf>
    <xf numFmtId="44" fontId="25" fillId="0" borderId="0" xfId="12" applyNumberFormat="1" applyFont="1" applyAlignment="1">
      <alignment horizontal="center" vertical="center"/>
    </xf>
    <xf numFmtId="0" fontId="26" fillId="5" borderId="0" xfId="12" applyFont="1" applyFill="1" applyAlignment="1">
      <alignment horizontal="center" vertical="center"/>
    </xf>
    <xf numFmtId="16" fontId="25" fillId="0" borderId="0" xfId="12" applyNumberFormat="1" applyFont="1" applyAlignment="1">
      <alignment horizontal="center" vertical="center"/>
    </xf>
    <xf numFmtId="0" fontId="25" fillId="0" borderId="0" xfId="12" applyFont="1" applyAlignment="1">
      <alignment horizontal="center" vertical="center" wrapText="1"/>
    </xf>
    <xf numFmtId="0" fontId="21" fillId="0" borderId="0" xfId="11" applyFont="1" applyAlignment="1">
      <alignment horizontal="center"/>
    </xf>
    <xf numFmtId="0" fontId="25" fillId="0" borderId="0" xfId="12" applyFont="1" applyAlignment="1">
      <alignment vertical="center" wrapText="1"/>
    </xf>
    <xf numFmtId="0" fontId="25" fillId="8" borderId="0" xfId="12" applyFont="1" applyFill="1" applyAlignment="1">
      <alignment horizontal="center" vertical="center"/>
    </xf>
    <xf numFmtId="167" fontId="14" fillId="3" borderId="0" xfId="9" applyNumberFormat="1" applyFont="1" applyFill="1" applyAlignment="1">
      <alignment horizontal="center" vertical="center"/>
    </xf>
    <xf numFmtId="0" fontId="14" fillId="0" borderId="0" xfId="2" applyFont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7" fillId="3" borderId="4" xfId="6" applyFont="1" applyFill="1" applyBorder="1" applyAlignment="1">
      <alignment horizontal="left" vertical="center" wrapText="1"/>
    </xf>
    <xf numFmtId="0" fontId="7" fillId="3" borderId="5" xfId="6" applyFont="1" applyFill="1" applyBorder="1" applyAlignment="1">
      <alignment horizontal="left" vertical="center" wrapText="1"/>
    </xf>
    <xf numFmtId="0" fontId="7" fillId="3" borderId="4" xfId="6" applyFont="1" applyFill="1" applyBorder="1" applyAlignment="1">
      <alignment horizontal="center" vertical="center"/>
    </xf>
    <xf numFmtId="0" fontId="7" fillId="3" borderId="5" xfId="6" applyFont="1" applyFill="1" applyBorder="1" applyAlignment="1">
      <alignment horizontal="center" vertical="center"/>
    </xf>
    <xf numFmtId="0" fontId="6" fillId="3" borderId="4" xfId="6" applyFont="1" applyFill="1" applyBorder="1" applyAlignment="1">
      <alignment horizontal="center" vertical="center"/>
    </xf>
    <xf numFmtId="0" fontId="6" fillId="3" borderId="5" xfId="6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top"/>
    </xf>
    <xf numFmtId="164" fontId="6" fillId="3" borderId="4" xfId="6" applyNumberFormat="1" applyFont="1" applyFill="1" applyBorder="1" applyAlignment="1">
      <alignment horizontal="center" vertical="center"/>
    </xf>
    <xf numFmtId="164" fontId="6" fillId="3" borderId="5" xfId="6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top"/>
    </xf>
    <xf numFmtId="0" fontId="0" fillId="0" borderId="0" xfId="0" applyAlignment="1">
      <alignment horizontal="left" wrapText="1"/>
    </xf>
    <xf numFmtId="0" fontId="0" fillId="0" borderId="16" xfId="0" applyBorder="1" applyAlignment="1">
      <alignment horizontal="left" wrapText="1"/>
    </xf>
    <xf numFmtId="0" fontId="19" fillId="0" borderId="15" xfId="0" applyFont="1" applyBorder="1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5" xfId="0" applyBorder="1" applyAlignment="1">
      <alignment horizontal="left" wrapText="1"/>
    </xf>
    <xf numFmtId="0" fontId="25" fillId="0" borderId="0" xfId="12" applyFont="1" applyAlignment="1">
      <alignment horizontal="center" vertical="center" wrapText="1"/>
    </xf>
  </cellXfs>
  <cellStyles count="14">
    <cellStyle name="Comma 6" xfId="4" xr:uid="{00000000-0005-0000-0000-000000000000}"/>
    <cellStyle name="Comma 74 2" xfId="5" xr:uid="{00000000-0005-0000-0000-000001000000}"/>
    <cellStyle name="Currency" xfId="9" builtinId="4"/>
    <cellStyle name="Currency 2" xfId="13" xr:uid="{836313DD-A1C1-44FB-AC5C-EB83B9425BE0}"/>
    <cellStyle name="Hyperlink 2" xfId="8" xr:uid="{00000000-0005-0000-0000-000003000000}"/>
    <cellStyle name="Normal" xfId="0" builtinId="0"/>
    <cellStyle name="Normal 10" xfId="2" xr:uid="{00000000-0005-0000-0000-000005000000}"/>
    <cellStyle name="Normal 10 2" xfId="6" xr:uid="{00000000-0005-0000-0000-000006000000}"/>
    <cellStyle name="Normal 133 3" xfId="3" xr:uid="{00000000-0005-0000-0000-000007000000}"/>
    <cellStyle name="Normal 133 3 3" xfId="7" xr:uid="{00000000-0005-0000-0000-000008000000}"/>
    <cellStyle name="Normal 146" xfId="10" xr:uid="{19316F18-62AE-49F2-B029-1CB7647700C7}"/>
    <cellStyle name="Normal 2 2 4" xfId="12" xr:uid="{21B7111D-5607-4C59-B10A-C9DFB244EFFC}"/>
    <cellStyle name="Normal 2 5" xfId="11" xr:uid="{B0E19672-7AAB-4DA3-B4DB-7B2B45576F9C}"/>
    <cellStyle name="Normal_Forms" xfId="1" xr:uid="{00000000-0005-0000-0000-000009000000}"/>
  </cellStyles>
  <dxfs count="0"/>
  <tableStyles count="0" defaultTableStyle="TableStyleMedium2" defaultPivotStyle="PivotStyleLight16"/>
  <colors>
    <mruColors>
      <color rgb="FFE44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368300</xdr:colOff>
      <xdr:row>9</xdr:row>
      <xdr:rowOff>75984</xdr:rowOff>
    </xdr:from>
    <xdr:to>
      <xdr:col>19</xdr:col>
      <xdr:colOff>56042</xdr:colOff>
      <xdr:row>35</xdr:row>
      <xdr:rowOff>152420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253B7243-683F-41B5-332D-9137EE43EDCC}"/>
            </a:ext>
          </a:extLst>
        </xdr:cNvPr>
        <xdr:cNvGrpSpPr/>
      </xdr:nvGrpSpPr>
      <xdr:grpSpPr>
        <a:xfrm>
          <a:off x="368300" y="2206762"/>
          <a:ext cx="11216520" cy="4845991"/>
          <a:chOff x="495300" y="2467818"/>
          <a:chExt cx="11216520" cy="4845991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20B6B2A7-C8A3-6F45-EC5B-B47F39ABFC21}"/>
              </a:ext>
            </a:extLst>
          </xdr:cNvPr>
          <xdr:cNvGrpSpPr/>
        </xdr:nvGrpSpPr>
        <xdr:grpSpPr>
          <a:xfrm>
            <a:off x="495300" y="2467818"/>
            <a:ext cx="11216520" cy="4845991"/>
            <a:chOff x="495300" y="2467818"/>
            <a:chExt cx="11216520" cy="4845991"/>
          </a:xfrm>
        </xdr:grpSpPr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52256EE2-ADBA-53C3-87AA-FD6527DBBB4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495300" y="2467818"/>
              <a:ext cx="11216520" cy="4845991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3E0F1C46-7D91-4B97-90FC-C90A1149B72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984500" y="4494389"/>
              <a:ext cx="604915" cy="130176"/>
            </a:xfrm>
            <a:prstGeom prst="rect">
              <a:avLst/>
            </a:prstGeom>
          </xdr:spPr>
        </xdr:pic>
        <xdr:pic>
          <xdr:nvPicPr>
            <xdr:cNvPr id="7" name="Picture 6">
              <a:extLst>
                <a:ext uri="{FF2B5EF4-FFF2-40B4-BE49-F238E27FC236}">
                  <a16:creationId xmlns:a16="http://schemas.microsoft.com/office/drawing/2014/main" id="{8878EEB1-363C-497B-BAF1-E575E8702C6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276122" y="4639733"/>
              <a:ext cx="1540934" cy="87490"/>
            </a:xfrm>
            <a:prstGeom prst="rect">
              <a:avLst/>
            </a:prstGeom>
          </xdr:spPr>
        </xdr:pic>
        <xdr:pic>
          <xdr:nvPicPr>
            <xdr:cNvPr id="8" name="Picture 7">
              <a:extLst>
                <a:ext uri="{FF2B5EF4-FFF2-40B4-BE49-F238E27FC236}">
                  <a16:creationId xmlns:a16="http://schemas.microsoft.com/office/drawing/2014/main" id="{08657239-B6C3-4F0B-9FF1-3C505821548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374900" y="4745567"/>
              <a:ext cx="604915" cy="130176"/>
            </a:xfrm>
            <a:prstGeom prst="rect">
              <a:avLst/>
            </a:prstGeom>
          </xdr:spPr>
        </xdr:pic>
        <xdr:pic>
          <xdr:nvPicPr>
            <xdr:cNvPr id="9" name="Picture 8">
              <a:extLst>
                <a:ext uri="{FF2B5EF4-FFF2-40B4-BE49-F238E27FC236}">
                  <a16:creationId xmlns:a16="http://schemas.microsoft.com/office/drawing/2014/main" id="{39B396D5-3214-4BB1-9F7E-C322CF5AC715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428522" y="4834467"/>
              <a:ext cx="604915" cy="130176"/>
            </a:xfrm>
            <a:prstGeom prst="rect">
              <a:avLst/>
            </a:prstGeom>
          </xdr:spPr>
        </xdr:pic>
      </xdr:grpSp>
      <xdr:pic>
        <xdr:nvPicPr>
          <xdr:cNvPr id="11" name="Picture 10">
            <a:extLst>
              <a:ext uri="{FF2B5EF4-FFF2-40B4-BE49-F238E27FC236}">
                <a16:creationId xmlns:a16="http://schemas.microsoft.com/office/drawing/2014/main" id="{FB0441FF-5FDF-4E1F-8811-C9223B08EF7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995356" y="5099540"/>
            <a:ext cx="1022443" cy="520915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142521</xdr:colOff>
      <xdr:row>19</xdr:row>
      <xdr:rowOff>111263</xdr:rowOff>
    </xdr:from>
    <xdr:to>
      <xdr:col>14</xdr:col>
      <xdr:colOff>347133</xdr:colOff>
      <xdr:row>23</xdr:row>
      <xdr:rowOff>153596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1369C3FF-5093-4E6F-9C1C-FFB333C5394C}"/>
            </a:ext>
          </a:extLst>
        </xdr:cNvPr>
        <xdr:cNvSpPr/>
      </xdr:nvSpPr>
      <xdr:spPr>
        <a:xfrm>
          <a:off x="6817077" y="4076485"/>
          <a:ext cx="2024945" cy="77611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127000</xdr:colOff>
      <xdr:row>14</xdr:row>
      <xdr:rowOff>155222</xdr:rowOff>
    </xdr:from>
    <xdr:to>
      <xdr:col>14</xdr:col>
      <xdr:colOff>345722</xdr:colOff>
      <xdr:row>19</xdr:row>
      <xdr:rowOff>56445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12377CC-5040-AEA2-DACC-9B74620D4A3E}"/>
            </a:ext>
          </a:extLst>
        </xdr:cNvPr>
        <xdr:cNvSpPr txBox="1">
          <a:spLocks noChangeArrowheads="1"/>
        </xdr:cNvSpPr>
      </xdr:nvSpPr>
      <xdr:spPr bwMode="auto">
        <a:xfrm>
          <a:off x="6801556" y="3203222"/>
          <a:ext cx="2039055" cy="818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latin typeface="+mn-lt"/>
              <a:ea typeface="+mn-ea"/>
              <a:cs typeface="+mn-cs"/>
            </a:rPr>
            <a:t>Rodd &amp; Gunn Australian Distribution Centre</a:t>
          </a:r>
        </a:p>
        <a:p>
          <a:pPr algn="l" rtl="0">
            <a:defRPr sz="1000"/>
          </a:pPr>
          <a:r>
            <a:rPr lang="en-US" sz="1000" b="0" i="0" u="none" strike="noStrike" baseline="0">
              <a:latin typeface="+mn-lt"/>
              <a:ea typeface="+mn-ea"/>
              <a:cs typeface="+mn-cs"/>
            </a:rPr>
            <a:t>UNIT 1B</a:t>
          </a:r>
        </a:p>
        <a:p>
          <a:pPr algn="l" rtl="0">
            <a:defRPr sz="1000"/>
          </a:pPr>
          <a:r>
            <a:rPr lang="en-US" sz="1000" b="0" i="0" u="none" strike="noStrike" baseline="0">
              <a:latin typeface="+mn-lt"/>
              <a:ea typeface="+mn-ea"/>
              <a:cs typeface="+mn-cs"/>
            </a:rPr>
            <a:t>427-451 Somerville Road</a:t>
          </a:r>
        </a:p>
        <a:p>
          <a:pPr algn="l" rtl="0">
            <a:defRPr sz="1000"/>
          </a:pPr>
          <a:r>
            <a:rPr lang="en-US" sz="1000" b="0" i="0" u="none" strike="noStrike" baseline="0">
              <a:latin typeface="+mn-lt"/>
              <a:ea typeface="+mn-ea"/>
              <a:cs typeface="+mn-cs"/>
            </a:rPr>
            <a:t>Tottenham VIC 3012</a:t>
          </a:r>
          <a:endParaRPr lang="en-US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142521</xdr:colOff>
      <xdr:row>18</xdr:row>
      <xdr:rowOff>75985</xdr:rowOff>
    </xdr:from>
    <xdr:to>
      <xdr:col>14</xdr:col>
      <xdr:colOff>347133</xdr:colOff>
      <xdr:row>22</xdr:row>
      <xdr:rowOff>118318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2F00AB11-AE1F-43BA-A587-E5EF700367B8}"/>
            </a:ext>
          </a:extLst>
        </xdr:cNvPr>
        <xdr:cNvSpPr/>
      </xdr:nvSpPr>
      <xdr:spPr>
        <a:xfrm>
          <a:off x="6848121" y="3866935"/>
          <a:ext cx="2033412" cy="77893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8</xdr:row>
      <xdr:rowOff>54818</xdr:rowOff>
    </xdr:from>
    <xdr:to>
      <xdr:col>19</xdr:col>
      <xdr:colOff>183042</xdr:colOff>
      <xdr:row>34</xdr:row>
      <xdr:rowOff>131253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D9A5D0C3-1204-3EC0-A25C-F5AC89C46CE2}"/>
            </a:ext>
          </a:extLst>
        </xdr:cNvPr>
        <xdr:cNvGrpSpPr/>
      </xdr:nvGrpSpPr>
      <xdr:grpSpPr>
        <a:xfrm>
          <a:off x="495300" y="2002151"/>
          <a:ext cx="11216520" cy="4845991"/>
          <a:chOff x="495300" y="2002151"/>
          <a:chExt cx="11216520" cy="4845991"/>
        </a:xfrm>
      </xdr:grpSpPr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2EB52511-9755-4F14-A3C2-9D0A63841512}"/>
              </a:ext>
            </a:extLst>
          </xdr:cNvPr>
          <xdr:cNvGrpSpPr/>
        </xdr:nvGrpSpPr>
        <xdr:grpSpPr>
          <a:xfrm>
            <a:off x="495300" y="2002151"/>
            <a:ext cx="11216520" cy="4845991"/>
            <a:chOff x="495300" y="2467818"/>
            <a:chExt cx="11216520" cy="4845991"/>
          </a:xfrm>
        </xdr:grpSpPr>
        <xdr:grpSp>
          <xdr:nvGrpSpPr>
            <xdr:cNvPr id="3" name="Group 2">
              <a:extLst>
                <a:ext uri="{FF2B5EF4-FFF2-40B4-BE49-F238E27FC236}">
                  <a16:creationId xmlns:a16="http://schemas.microsoft.com/office/drawing/2014/main" id="{B95EEF8F-53FD-8EB2-D2C4-D32570FE78DA}"/>
                </a:ext>
              </a:extLst>
            </xdr:cNvPr>
            <xdr:cNvGrpSpPr/>
          </xdr:nvGrpSpPr>
          <xdr:grpSpPr>
            <a:xfrm>
              <a:off x="495300" y="2467818"/>
              <a:ext cx="11216520" cy="4845991"/>
              <a:chOff x="495300" y="2467818"/>
              <a:chExt cx="11216520" cy="4845991"/>
            </a:xfrm>
          </xdr:grpSpPr>
          <xdr:pic>
            <xdr:nvPicPr>
              <xdr:cNvPr id="5" name="Picture 4">
                <a:extLst>
                  <a:ext uri="{FF2B5EF4-FFF2-40B4-BE49-F238E27FC236}">
                    <a16:creationId xmlns:a16="http://schemas.microsoft.com/office/drawing/2014/main" id="{44214AFD-E74B-8A24-C84F-4F16853AA2DB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495300" y="2467818"/>
                <a:ext cx="11216520" cy="4845991"/>
              </a:xfrm>
              <a:prstGeom prst="rect">
                <a:avLst/>
              </a:prstGeom>
            </xdr:spPr>
          </xdr:pic>
          <xdr:pic>
            <xdr:nvPicPr>
              <xdr:cNvPr id="6" name="Picture 5">
                <a:extLst>
                  <a:ext uri="{FF2B5EF4-FFF2-40B4-BE49-F238E27FC236}">
                    <a16:creationId xmlns:a16="http://schemas.microsoft.com/office/drawing/2014/main" id="{C6B3E5DD-2ABF-D6D5-1136-AD712977140E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984500" y="4494389"/>
                <a:ext cx="604915" cy="130176"/>
              </a:xfrm>
              <a:prstGeom prst="rect">
                <a:avLst/>
              </a:prstGeom>
            </xdr:spPr>
          </xdr:pic>
          <xdr:pic>
            <xdr:nvPicPr>
              <xdr:cNvPr id="7" name="Picture 6">
                <a:extLst>
                  <a:ext uri="{FF2B5EF4-FFF2-40B4-BE49-F238E27FC236}">
                    <a16:creationId xmlns:a16="http://schemas.microsoft.com/office/drawing/2014/main" id="{C94F9114-46FA-B655-5875-4FDB692E7A75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276122" y="4639733"/>
                <a:ext cx="1540934" cy="87490"/>
              </a:xfrm>
              <a:prstGeom prst="rect">
                <a:avLst/>
              </a:prstGeom>
            </xdr:spPr>
          </xdr:pic>
          <xdr:pic>
            <xdr:nvPicPr>
              <xdr:cNvPr id="8" name="Picture 7">
                <a:extLst>
                  <a:ext uri="{FF2B5EF4-FFF2-40B4-BE49-F238E27FC236}">
                    <a16:creationId xmlns:a16="http://schemas.microsoft.com/office/drawing/2014/main" id="{9F953652-9146-5862-3981-E2C6955AD05F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374900" y="4745567"/>
                <a:ext cx="604915" cy="130176"/>
              </a:xfrm>
              <a:prstGeom prst="rect">
                <a:avLst/>
              </a:prstGeom>
            </xdr:spPr>
          </xdr:pic>
          <xdr:pic>
            <xdr:nvPicPr>
              <xdr:cNvPr id="9" name="Picture 8">
                <a:extLst>
                  <a:ext uri="{FF2B5EF4-FFF2-40B4-BE49-F238E27FC236}">
                    <a16:creationId xmlns:a16="http://schemas.microsoft.com/office/drawing/2014/main" id="{5C1D5F07-EC96-CEE3-7E4D-CDEB0264398A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428522" y="4834467"/>
                <a:ext cx="604915" cy="130176"/>
              </a:xfrm>
              <a:prstGeom prst="rect">
                <a:avLst/>
              </a:prstGeom>
            </xdr:spPr>
          </xdr:pic>
        </xdr:grpSp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17FA3C0C-96A0-C00A-1542-F487DC5D1C0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995356" y="5099540"/>
              <a:ext cx="1022443" cy="520915"/>
            </a:xfrm>
            <a:prstGeom prst="rect">
              <a:avLst/>
            </a:prstGeom>
          </xdr:spPr>
        </xdr:pic>
      </xdr:grpSp>
      <xdr:pic>
        <xdr:nvPicPr>
          <xdr:cNvPr id="12" name="Picture 11">
            <a:extLst>
              <a:ext uri="{FF2B5EF4-FFF2-40B4-BE49-F238E27FC236}">
                <a16:creationId xmlns:a16="http://schemas.microsoft.com/office/drawing/2014/main" id="{261BC97E-9057-17B1-B7A3-DEA5EFA13B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alphaModFix/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saturation sat="140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4580466" y="4873762"/>
            <a:ext cx="1587582" cy="171459"/>
          </a:xfrm>
          <a:prstGeom prst="rect">
            <a:avLst/>
          </a:prstGeom>
        </xdr:spPr>
      </xdr:pic>
      <xdr:pic>
        <xdr:nvPicPr>
          <xdr:cNvPr id="13" name="Picture 12">
            <a:extLst>
              <a:ext uri="{FF2B5EF4-FFF2-40B4-BE49-F238E27FC236}">
                <a16:creationId xmlns:a16="http://schemas.microsoft.com/office/drawing/2014/main" id="{64DF7D6A-7AC9-42EC-B54D-AEB710B97C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alphaModFix/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saturation sat="140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9784645" y="4892107"/>
            <a:ext cx="1587582" cy="171459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325966</xdr:colOff>
      <xdr:row>18</xdr:row>
      <xdr:rowOff>54818</xdr:rowOff>
    </xdr:from>
    <xdr:to>
      <xdr:col>14</xdr:col>
      <xdr:colOff>530578</xdr:colOff>
      <xdr:row>22</xdr:row>
      <xdr:rowOff>97151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59AFD06A-0B02-4D85-88CD-BACC194F13F7}"/>
            </a:ext>
          </a:extLst>
        </xdr:cNvPr>
        <xdr:cNvSpPr/>
      </xdr:nvSpPr>
      <xdr:spPr>
        <a:xfrm>
          <a:off x="7000522" y="3836596"/>
          <a:ext cx="2024945" cy="77611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333021</xdr:colOff>
      <xdr:row>18</xdr:row>
      <xdr:rowOff>47762</xdr:rowOff>
    </xdr:from>
    <xdr:to>
      <xdr:col>14</xdr:col>
      <xdr:colOff>551743</xdr:colOff>
      <xdr:row>22</xdr:row>
      <xdr:rowOff>84665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AB92C48A-1907-443A-AFEB-2846B84B0FDB}"/>
            </a:ext>
          </a:extLst>
        </xdr:cNvPr>
        <xdr:cNvSpPr txBox="1">
          <a:spLocks noChangeArrowheads="1"/>
        </xdr:cNvSpPr>
      </xdr:nvSpPr>
      <xdr:spPr bwMode="auto">
        <a:xfrm>
          <a:off x="7007577" y="3829540"/>
          <a:ext cx="2039055" cy="77068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Rodd &amp; Gunn New Zealand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C/O Kerry Logistics Limited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4 Joseph Hammond Place,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Auckland 2022</a:t>
          </a:r>
          <a:endParaRPr lang="en-US" sz="14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382411</xdr:colOff>
      <xdr:row>21</xdr:row>
      <xdr:rowOff>83041</xdr:rowOff>
    </xdr:from>
    <xdr:to>
      <xdr:col>4</xdr:col>
      <xdr:colOff>184908</xdr:colOff>
      <xdr:row>21</xdr:row>
      <xdr:rowOff>169334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7C59A0-B087-443E-A537-6CFDDB686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1611" y="4775691"/>
          <a:ext cx="1021697" cy="86293"/>
        </a:xfrm>
        <a:prstGeom prst="rect">
          <a:avLst/>
        </a:prstGeom>
      </xdr:spPr>
    </xdr:pic>
    <xdr:clientData/>
  </xdr:twoCellAnchor>
  <xdr:twoCellAnchor>
    <xdr:from>
      <xdr:col>11</xdr:col>
      <xdr:colOff>275166</xdr:colOff>
      <xdr:row>18</xdr:row>
      <xdr:rowOff>91722</xdr:rowOff>
    </xdr:from>
    <xdr:to>
      <xdr:col>14</xdr:col>
      <xdr:colOff>479778</xdr:colOff>
      <xdr:row>22</xdr:row>
      <xdr:rowOff>134055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145672C-4DB0-4640-9F70-2F850AA9004D}"/>
            </a:ext>
          </a:extLst>
        </xdr:cNvPr>
        <xdr:cNvSpPr/>
      </xdr:nvSpPr>
      <xdr:spPr>
        <a:xfrm>
          <a:off x="7050616" y="4231922"/>
          <a:ext cx="2033412" cy="77893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8</xdr:row>
      <xdr:rowOff>26596</xdr:rowOff>
    </xdr:from>
    <xdr:to>
      <xdr:col>19</xdr:col>
      <xdr:colOff>183042</xdr:colOff>
      <xdr:row>34</xdr:row>
      <xdr:rowOff>103032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0BAD7AB-EFEB-E48C-B7B7-7BC28361D480}"/>
            </a:ext>
          </a:extLst>
        </xdr:cNvPr>
        <xdr:cNvGrpSpPr/>
      </xdr:nvGrpSpPr>
      <xdr:grpSpPr>
        <a:xfrm>
          <a:off x="495300" y="2319652"/>
          <a:ext cx="11287075" cy="4845991"/>
          <a:chOff x="495300" y="3046374"/>
          <a:chExt cx="11216520" cy="4845991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E1F459A3-E132-2527-01AD-B5460E961064}"/>
              </a:ext>
            </a:extLst>
          </xdr:cNvPr>
          <xdr:cNvGrpSpPr/>
        </xdr:nvGrpSpPr>
        <xdr:grpSpPr>
          <a:xfrm>
            <a:off x="495300" y="3046374"/>
            <a:ext cx="11216520" cy="4845991"/>
            <a:chOff x="495300" y="3046374"/>
            <a:chExt cx="11216520" cy="4845991"/>
          </a:xfrm>
        </xdr:grpSpPr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D3F60107-2776-A47C-8D18-4B56B6C45198}"/>
                </a:ext>
              </a:extLst>
            </xdr:cNvPr>
            <xdr:cNvGrpSpPr/>
          </xdr:nvGrpSpPr>
          <xdr:grpSpPr>
            <a:xfrm>
              <a:off x="495300" y="3046374"/>
              <a:ext cx="11216520" cy="4845991"/>
              <a:chOff x="495300" y="3046374"/>
              <a:chExt cx="11216520" cy="4845991"/>
            </a:xfrm>
          </xdr:grpSpPr>
          <xdr:pic>
            <xdr:nvPicPr>
              <xdr:cNvPr id="11" name="Picture 10">
                <a:extLst>
                  <a:ext uri="{FF2B5EF4-FFF2-40B4-BE49-F238E27FC236}">
                    <a16:creationId xmlns:a16="http://schemas.microsoft.com/office/drawing/2014/main" id="{B9A1486F-16C4-9112-2380-F91AE4EA0139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495300" y="3046374"/>
                <a:ext cx="11216520" cy="4845991"/>
              </a:xfrm>
              <a:prstGeom prst="rect">
                <a:avLst/>
              </a:prstGeom>
            </xdr:spPr>
          </xdr:pic>
          <xdr:pic>
            <xdr:nvPicPr>
              <xdr:cNvPr id="12" name="Picture 11">
                <a:extLst>
                  <a:ext uri="{FF2B5EF4-FFF2-40B4-BE49-F238E27FC236}">
                    <a16:creationId xmlns:a16="http://schemas.microsoft.com/office/drawing/2014/main" id="{AB6FAC88-331D-CD89-629C-44FC71D313B6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7995355" y="5589195"/>
                <a:ext cx="1016052" cy="520915"/>
              </a:xfrm>
              <a:prstGeom prst="rect">
                <a:avLst/>
              </a:prstGeom>
            </xdr:spPr>
          </xdr:pic>
          <xdr:pic>
            <xdr:nvPicPr>
              <xdr:cNvPr id="13" name="Picture 12">
                <a:extLst>
                  <a:ext uri="{FF2B5EF4-FFF2-40B4-BE49-F238E27FC236}">
                    <a16:creationId xmlns:a16="http://schemas.microsoft.com/office/drawing/2014/main" id="{558C52D3-07F8-B013-3424-D9188220716D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2983088" y="5101164"/>
                <a:ext cx="601134" cy="130176"/>
              </a:xfrm>
              <a:prstGeom prst="rect">
                <a:avLst/>
              </a:prstGeom>
            </xdr:spPr>
          </xdr:pic>
          <xdr:pic>
            <xdr:nvPicPr>
              <xdr:cNvPr id="14" name="Picture 13">
                <a:extLst>
                  <a:ext uri="{FF2B5EF4-FFF2-40B4-BE49-F238E27FC236}">
                    <a16:creationId xmlns:a16="http://schemas.microsoft.com/office/drawing/2014/main" id="{CDDC00D3-CF16-7DD6-11F3-A790F67748FE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2422880" y="5207000"/>
                <a:ext cx="1609540" cy="345721"/>
              </a:xfrm>
              <a:prstGeom prst="rect">
                <a:avLst/>
              </a:prstGeom>
            </xdr:spPr>
          </xdr:pic>
          <xdr:pic>
            <xdr:nvPicPr>
              <xdr:cNvPr id="15" name="Picture 14">
                <a:extLst>
                  <a:ext uri="{FF2B5EF4-FFF2-40B4-BE49-F238E27FC236}">
                    <a16:creationId xmlns:a16="http://schemas.microsoft.com/office/drawing/2014/main" id="{E2A4668F-1209-083C-7525-3EC51A19C1BB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2302932" y="5207000"/>
                <a:ext cx="601134" cy="106184"/>
              </a:xfrm>
              <a:prstGeom prst="rect">
                <a:avLst/>
              </a:prstGeom>
            </xdr:spPr>
          </xdr:pic>
          <xdr:pic>
            <xdr:nvPicPr>
              <xdr:cNvPr id="16" name="Picture 15">
                <a:extLst>
                  <a:ext uri="{FF2B5EF4-FFF2-40B4-BE49-F238E27FC236}">
                    <a16:creationId xmlns:a16="http://schemas.microsoft.com/office/drawing/2014/main" id="{FB3669FA-04AB-C346-AD8C-EE1A6F5984B2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2377721" y="5342463"/>
                <a:ext cx="601134" cy="130176"/>
              </a:xfrm>
              <a:prstGeom prst="rect">
                <a:avLst/>
              </a:prstGeom>
            </xdr:spPr>
          </xdr:pic>
        </xdr:grpSp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28CB7C10-305F-8AEC-55A6-4C480AD7EA4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173590" y="5999830"/>
              <a:ext cx="1016052" cy="505392"/>
            </a:xfrm>
            <a:prstGeom prst="rect">
              <a:avLst/>
            </a:prstGeom>
          </xdr:spPr>
        </xdr:pic>
      </xdr:grpSp>
      <xdr:pic>
        <xdr:nvPicPr>
          <xdr:cNvPr id="8" name="Picture 7">
            <a:extLst>
              <a:ext uri="{FF2B5EF4-FFF2-40B4-BE49-F238E27FC236}">
                <a16:creationId xmlns:a16="http://schemas.microsoft.com/office/drawing/2014/main" id="{1D0B3818-8182-15B6-1E47-33FD2C4E3A4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83077" y="5438207"/>
            <a:ext cx="1016052" cy="206237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262466</xdr:colOff>
      <xdr:row>18</xdr:row>
      <xdr:rowOff>83041</xdr:rowOff>
    </xdr:from>
    <xdr:to>
      <xdr:col>14</xdr:col>
      <xdr:colOff>467078</xdr:colOff>
      <xdr:row>22</xdr:row>
      <xdr:rowOff>125374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53FE108-DAA2-4331-8C44-F210D4107AEA}"/>
            </a:ext>
          </a:extLst>
        </xdr:cNvPr>
        <xdr:cNvSpPr/>
      </xdr:nvSpPr>
      <xdr:spPr>
        <a:xfrm>
          <a:off x="7007577" y="4210541"/>
          <a:ext cx="2024945" cy="77611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142521</xdr:colOff>
      <xdr:row>18</xdr:row>
      <xdr:rowOff>75985</xdr:rowOff>
    </xdr:from>
    <xdr:to>
      <xdr:col>14</xdr:col>
      <xdr:colOff>347133</xdr:colOff>
      <xdr:row>22</xdr:row>
      <xdr:rowOff>118318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2F62B51-E630-48D5-B27A-5A45BA4361AC}"/>
            </a:ext>
          </a:extLst>
        </xdr:cNvPr>
        <xdr:cNvSpPr/>
      </xdr:nvSpPr>
      <xdr:spPr>
        <a:xfrm>
          <a:off x="6848121" y="3866935"/>
          <a:ext cx="2033412" cy="77893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495300</xdr:colOff>
      <xdr:row>8</xdr:row>
      <xdr:rowOff>54818</xdr:rowOff>
    </xdr:from>
    <xdr:to>
      <xdr:col>19</xdr:col>
      <xdr:colOff>183042</xdr:colOff>
      <xdr:row>34</xdr:row>
      <xdr:rowOff>131253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C387AAD-536C-45C3-874A-1341D9B1AE85}"/>
            </a:ext>
          </a:extLst>
        </xdr:cNvPr>
        <xdr:cNvGrpSpPr/>
      </xdr:nvGrpSpPr>
      <xdr:grpSpPr>
        <a:xfrm>
          <a:off x="495300" y="2002151"/>
          <a:ext cx="11216520" cy="4845991"/>
          <a:chOff x="495300" y="2002151"/>
          <a:chExt cx="11216520" cy="4845991"/>
        </a:xfrm>
      </xdr:grpSpPr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2E53D842-F95B-58B0-0BE5-73BB96FABF5F}"/>
              </a:ext>
            </a:extLst>
          </xdr:cNvPr>
          <xdr:cNvGrpSpPr/>
        </xdr:nvGrpSpPr>
        <xdr:grpSpPr>
          <a:xfrm>
            <a:off x="495300" y="2002151"/>
            <a:ext cx="11216520" cy="4845991"/>
            <a:chOff x="495300" y="2467818"/>
            <a:chExt cx="11216520" cy="4845991"/>
          </a:xfrm>
        </xdr:grpSpPr>
        <xdr:grpSp>
          <xdr:nvGrpSpPr>
            <xdr:cNvPr id="7" name="Group 6">
              <a:extLst>
                <a:ext uri="{FF2B5EF4-FFF2-40B4-BE49-F238E27FC236}">
                  <a16:creationId xmlns:a16="http://schemas.microsoft.com/office/drawing/2014/main" id="{6F7E5191-F2E7-BEC1-BD26-FA47AB70BA02}"/>
                </a:ext>
              </a:extLst>
            </xdr:cNvPr>
            <xdr:cNvGrpSpPr/>
          </xdr:nvGrpSpPr>
          <xdr:grpSpPr>
            <a:xfrm>
              <a:off x="495300" y="2467818"/>
              <a:ext cx="11216520" cy="4845991"/>
              <a:chOff x="495300" y="2467818"/>
              <a:chExt cx="11216520" cy="4845991"/>
            </a:xfrm>
          </xdr:grpSpPr>
          <xdr:pic>
            <xdr:nvPicPr>
              <xdr:cNvPr id="9" name="Picture 8">
                <a:extLst>
                  <a:ext uri="{FF2B5EF4-FFF2-40B4-BE49-F238E27FC236}">
                    <a16:creationId xmlns:a16="http://schemas.microsoft.com/office/drawing/2014/main" id="{48AC62D1-A889-B6C5-C4C1-04DD535BA2B1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495300" y="2467818"/>
                <a:ext cx="11216520" cy="4845991"/>
              </a:xfrm>
              <a:prstGeom prst="rect">
                <a:avLst/>
              </a:prstGeom>
            </xdr:spPr>
          </xdr:pic>
          <xdr:pic>
            <xdr:nvPicPr>
              <xdr:cNvPr id="10" name="Picture 9">
                <a:extLst>
                  <a:ext uri="{FF2B5EF4-FFF2-40B4-BE49-F238E27FC236}">
                    <a16:creationId xmlns:a16="http://schemas.microsoft.com/office/drawing/2014/main" id="{38A51532-8A3A-0077-1901-B4B6931FD4A3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984500" y="4494389"/>
                <a:ext cx="604915" cy="130176"/>
              </a:xfrm>
              <a:prstGeom prst="rect">
                <a:avLst/>
              </a:prstGeom>
            </xdr:spPr>
          </xdr:pic>
          <xdr:pic>
            <xdr:nvPicPr>
              <xdr:cNvPr id="11" name="Picture 10">
                <a:extLst>
                  <a:ext uri="{FF2B5EF4-FFF2-40B4-BE49-F238E27FC236}">
                    <a16:creationId xmlns:a16="http://schemas.microsoft.com/office/drawing/2014/main" id="{723DB86C-F611-7931-CBB4-509B637EFE97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276122" y="4639733"/>
                <a:ext cx="1540934" cy="87490"/>
              </a:xfrm>
              <a:prstGeom prst="rect">
                <a:avLst/>
              </a:prstGeom>
            </xdr:spPr>
          </xdr:pic>
          <xdr:pic>
            <xdr:nvPicPr>
              <xdr:cNvPr id="12" name="Picture 11">
                <a:extLst>
                  <a:ext uri="{FF2B5EF4-FFF2-40B4-BE49-F238E27FC236}">
                    <a16:creationId xmlns:a16="http://schemas.microsoft.com/office/drawing/2014/main" id="{070DCC20-4EFC-8C79-0267-ED242059EB2A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374900" y="4745567"/>
                <a:ext cx="604915" cy="130176"/>
              </a:xfrm>
              <a:prstGeom prst="rect">
                <a:avLst/>
              </a:prstGeom>
            </xdr:spPr>
          </xdr:pic>
          <xdr:pic>
            <xdr:nvPicPr>
              <xdr:cNvPr id="13" name="Picture 12">
                <a:extLst>
                  <a:ext uri="{FF2B5EF4-FFF2-40B4-BE49-F238E27FC236}">
                    <a16:creationId xmlns:a16="http://schemas.microsoft.com/office/drawing/2014/main" id="{B4C2B85C-8BDF-D219-EB0C-A6B40F40C1EC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/>
              <a:stretch>
                <a:fillRect/>
              </a:stretch>
            </xdr:blipFill>
            <xdr:spPr>
              <a:xfrm>
                <a:off x="2428522" y="4834467"/>
                <a:ext cx="604915" cy="130176"/>
              </a:xfrm>
              <a:prstGeom prst="rect">
                <a:avLst/>
              </a:prstGeom>
            </xdr:spPr>
          </xdr:pic>
        </xdr:grpSp>
        <xdr:pic>
          <xdr:nvPicPr>
            <xdr:cNvPr id="8" name="Picture 7">
              <a:extLst>
                <a:ext uri="{FF2B5EF4-FFF2-40B4-BE49-F238E27FC236}">
                  <a16:creationId xmlns:a16="http://schemas.microsoft.com/office/drawing/2014/main" id="{5FEFC25C-AB65-6C8B-FC27-ECCD7A5A75B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995356" y="5099540"/>
              <a:ext cx="1022443" cy="520915"/>
            </a:xfrm>
            <a:prstGeom prst="rect">
              <a:avLst/>
            </a:prstGeom>
          </xdr:spPr>
        </xdr:pic>
      </xdr:grpSp>
      <xdr:pic>
        <xdr:nvPicPr>
          <xdr:cNvPr id="5" name="Picture 4">
            <a:extLst>
              <a:ext uri="{FF2B5EF4-FFF2-40B4-BE49-F238E27FC236}">
                <a16:creationId xmlns:a16="http://schemas.microsoft.com/office/drawing/2014/main" id="{5C7F5767-AE90-CE4A-1CEF-5F9074CDD95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alphaModFix/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saturation sat="140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4580466" y="4873762"/>
            <a:ext cx="1587582" cy="171459"/>
          </a:xfrm>
          <a:prstGeom prst="rect">
            <a:avLst/>
          </a:prstGeom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C7EB0A52-1787-0019-6A5C-F667D7CFD03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alphaModFix/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saturation sat="140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9784645" y="4892107"/>
            <a:ext cx="1587582" cy="171459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325966</xdr:colOff>
      <xdr:row>18</xdr:row>
      <xdr:rowOff>54818</xdr:rowOff>
    </xdr:from>
    <xdr:to>
      <xdr:col>14</xdr:col>
      <xdr:colOff>530578</xdr:colOff>
      <xdr:row>22</xdr:row>
      <xdr:rowOff>97151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33EF490C-5B28-403C-8AFE-455484C6A83B}"/>
            </a:ext>
          </a:extLst>
        </xdr:cNvPr>
        <xdr:cNvSpPr/>
      </xdr:nvSpPr>
      <xdr:spPr>
        <a:xfrm>
          <a:off x="7031566" y="3845768"/>
          <a:ext cx="2033412" cy="77893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333021</xdr:colOff>
      <xdr:row>18</xdr:row>
      <xdr:rowOff>47762</xdr:rowOff>
    </xdr:from>
    <xdr:to>
      <xdr:col>14</xdr:col>
      <xdr:colOff>551743</xdr:colOff>
      <xdr:row>22</xdr:row>
      <xdr:rowOff>84665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E6EA9DBC-C329-46C6-9460-084359C40F79}"/>
            </a:ext>
          </a:extLst>
        </xdr:cNvPr>
        <xdr:cNvSpPr txBox="1">
          <a:spLocks noChangeArrowheads="1"/>
        </xdr:cNvSpPr>
      </xdr:nvSpPr>
      <xdr:spPr bwMode="auto">
        <a:xfrm>
          <a:off x="7038621" y="3838712"/>
          <a:ext cx="2047522" cy="77350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Rodd &amp; Gunn New Zealand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C/O Kerry Logistics Limited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4 Joseph Hammond Place,</a:t>
          </a:r>
        </a:p>
        <a:p>
          <a:pPr algn="l" rtl="0">
            <a:defRPr sz="1000"/>
          </a:pPr>
          <a:r>
            <a:rPr lang="en-US" sz="1100" b="0" i="0" u="none" strike="noStrike" baseline="0">
              <a:latin typeface="+mn-lt"/>
              <a:ea typeface="+mn-ea"/>
              <a:cs typeface="+mn-cs"/>
            </a:rPr>
            <a:t>Auckland 2022</a:t>
          </a:r>
          <a:endParaRPr lang="en-US" sz="14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66"/>
  <sheetViews>
    <sheetView tabSelected="1" view="pageBreakPreview" topLeftCell="A6" zoomScale="40" zoomScaleNormal="70" zoomScaleSheetLayoutView="40" zoomScalePageLayoutView="55" workbookViewId="0">
      <selection activeCell="S13" sqref="S13"/>
    </sheetView>
  </sheetViews>
  <sheetFormatPr defaultColWidth="9.1796875" defaultRowHeight="24"/>
  <cols>
    <col min="1" max="1" width="27" style="96" customWidth="1"/>
    <col min="2" max="2" width="14.54296875" style="7" customWidth="1"/>
    <col min="3" max="3" width="28.81640625" style="7" customWidth="1"/>
    <col min="4" max="4" width="27.54296875" style="7" customWidth="1"/>
    <col min="5" max="5" width="21.453125" style="7" customWidth="1"/>
    <col min="6" max="6" width="20.1796875" style="7" customWidth="1"/>
    <col min="7" max="7" width="18.1796875" style="87" customWidth="1"/>
    <col min="8" max="8" width="9.1796875" style="7"/>
    <col min="9" max="9" width="16.453125" style="7" customWidth="1"/>
    <col min="10" max="10" width="12.1796875" style="7" customWidth="1"/>
    <col min="11" max="11" width="18" style="7" customWidth="1"/>
    <col min="12" max="12" width="25.81640625" style="79" customWidth="1"/>
    <col min="13" max="13" width="27.81640625" style="79" customWidth="1"/>
    <col min="14" max="14" width="39.1796875" style="7" customWidth="1"/>
    <col min="15" max="15" width="13.1796875" style="7" bestFit="1" customWidth="1"/>
    <col min="16" max="16" width="13.81640625" style="7" bestFit="1" customWidth="1"/>
    <col min="17" max="16384" width="9.1796875" style="7"/>
  </cols>
  <sheetData>
    <row r="1" spans="1:19" ht="28.5" customHeight="1">
      <c r="A1" s="90"/>
      <c r="B1" s="1"/>
      <c r="C1" s="2"/>
      <c r="D1" s="1"/>
      <c r="E1" s="1"/>
      <c r="F1" s="1"/>
      <c r="G1" s="3"/>
      <c r="H1" s="1"/>
      <c r="I1" s="1"/>
      <c r="J1" s="1"/>
      <c r="K1" s="1"/>
      <c r="L1" s="4"/>
      <c r="M1" s="5" t="s">
        <v>0</v>
      </c>
      <c r="N1" s="6" t="s">
        <v>34</v>
      </c>
    </row>
    <row r="2" spans="1:19" ht="28.5" customHeight="1">
      <c r="A2" s="90"/>
      <c r="B2" s="1"/>
      <c r="C2" s="2"/>
      <c r="D2" s="1"/>
      <c r="E2" s="1"/>
      <c r="F2" s="1"/>
      <c r="G2" s="3"/>
      <c r="H2" s="1"/>
      <c r="I2" s="1"/>
      <c r="J2" s="1"/>
      <c r="K2" s="1"/>
      <c r="L2" s="4"/>
      <c r="M2" s="5" t="s">
        <v>1</v>
      </c>
      <c r="N2" s="8" t="s">
        <v>2</v>
      </c>
    </row>
    <row r="3" spans="1:19" ht="28.5" customHeight="1">
      <c r="A3" s="91"/>
      <c r="B3" s="9"/>
      <c r="C3" s="10"/>
      <c r="D3" s="9"/>
      <c r="E3" s="9"/>
      <c r="F3" s="9"/>
      <c r="G3" s="11"/>
      <c r="H3" s="9"/>
      <c r="I3" s="9"/>
      <c r="J3" s="9"/>
      <c r="K3" s="9"/>
      <c r="L3" s="12"/>
      <c r="M3" s="5" t="s">
        <v>4</v>
      </c>
      <c r="N3" s="13">
        <v>1</v>
      </c>
    </row>
    <row r="4" spans="1:19" ht="10.4" customHeight="1">
      <c r="A4" s="90"/>
      <c r="B4" s="1"/>
      <c r="C4" s="2"/>
      <c r="D4" s="1"/>
      <c r="E4" s="1"/>
      <c r="F4" s="9"/>
      <c r="G4" s="11"/>
      <c r="H4" s="9"/>
      <c r="I4" s="9"/>
      <c r="J4" s="1"/>
      <c r="K4" s="1"/>
      <c r="L4" s="14"/>
      <c r="M4" s="15"/>
      <c r="N4" s="16"/>
    </row>
    <row r="5" spans="1:19" ht="30.75" customHeight="1">
      <c r="A5" s="92" t="s">
        <v>5</v>
      </c>
      <c r="C5" s="17" t="s">
        <v>45</v>
      </c>
      <c r="D5" s="18"/>
      <c r="E5" s="19"/>
      <c r="F5" s="124" t="s">
        <v>6</v>
      </c>
      <c r="G5" s="125"/>
      <c r="H5" s="126" t="s">
        <v>35</v>
      </c>
      <c r="I5" s="127"/>
      <c r="J5" s="20"/>
      <c r="K5" s="20"/>
      <c r="L5" s="21"/>
      <c r="M5" s="22" t="s">
        <v>7</v>
      </c>
      <c r="N5" s="23">
        <v>45911</v>
      </c>
    </row>
    <row r="6" spans="1:19" ht="30.75" customHeight="1">
      <c r="A6" s="93" t="s">
        <v>8</v>
      </c>
      <c r="B6" s="24"/>
      <c r="D6" s="25"/>
      <c r="E6" s="19"/>
      <c r="F6" s="124" t="s">
        <v>9</v>
      </c>
      <c r="G6" s="125"/>
      <c r="H6" s="128" t="s">
        <v>114</v>
      </c>
      <c r="I6" s="129"/>
      <c r="J6" s="20"/>
      <c r="K6" s="20"/>
      <c r="L6" s="21"/>
      <c r="M6" s="22" t="s">
        <v>10</v>
      </c>
      <c r="N6" s="26"/>
    </row>
    <row r="7" spans="1:19" ht="30.75" customHeight="1">
      <c r="A7" s="93" t="s">
        <v>11</v>
      </c>
      <c r="B7" s="133"/>
      <c r="C7" s="133"/>
      <c r="D7" s="27"/>
      <c r="E7" s="19"/>
      <c r="F7" s="124" t="s">
        <v>12</v>
      </c>
      <c r="G7" s="125"/>
      <c r="H7" s="131">
        <f>N5+10</f>
        <v>45921</v>
      </c>
      <c r="I7" s="132"/>
      <c r="J7" s="20"/>
      <c r="K7" s="20"/>
      <c r="L7" s="21"/>
      <c r="M7" s="22" t="s">
        <v>13</v>
      </c>
      <c r="N7" s="28" t="s">
        <v>115</v>
      </c>
    </row>
    <row r="8" spans="1:19" ht="30.75" customHeight="1">
      <c r="A8" s="94" t="s">
        <v>14</v>
      </c>
      <c r="B8" s="130"/>
      <c r="C8" s="130"/>
      <c r="D8" s="29"/>
      <c r="E8" s="19"/>
      <c r="F8" s="124" t="s">
        <v>15</v>
      </c>
      <c r="G8" s="125"/>
      <c r="H8" s="131">
        <v>46068</v>
      </c>
      <c r="I8" s="132"/>
      <c r="J8" s="30"/>
      <c r="K8" s="30"/>
      <c r="L8" s="21"/>
      <c r="M8" s="22" t="s">
        <v>16</v>
      </c>
      <c r="N8" s="31" t="s">
        <v>73</v>
      </c>
      <c r="O8" s="32"/>
      <c r="P8" s="32"/>
    </row>
    <row r="9" spans="1:19" ht="5.9" customHeight="1">
      <c r="A9" s="95"/>
      <c r="B9" s="33"/>
      <c r="C9" s="34"/>
      <c r="D9" s="33"/>
      <c r="E9" s="9"/>
      <c r="F9" s="33"/>
      <c r="G9" s="35"/>
      <c r="H9" s="33"/>
      <c r="I9" s="33"/>
      <c r="J9" s="9"/>
      <c r="K9" s="9"/>
      <c r="L9" s="36"/>
      <c r="M9" s="15"/>
      <c r="N9" s="16"/>
    </row>
    <row r="10" spans="1:19" ht="96">
      <c r="A10" s="37" t="s">
        <v>17</v>
      </c>
      <c r="B10" s="37" t="s">
        <v>18</v>
      </c>
      <c r="C10" s="38" t="s">
        <v>19</v>
      </c>
      <c r="D10" s="37" t="s">
        <v>20</v>
      </c>
      <c r="E10" s="37" t="s">
        <v>21</v>
      </c>
      <c r="F10" s="39" t="s">
        <v>22</v>
      </c>
      <c r="G10" s="37" t="s">
        <v>23</v>
      </c>
      <c r="H10" s="39" t="s">
        <v>24</v>
      </c>
      <c r="I10" s="40" t="s">
        <v>25</v>
      </c>
      <c r="J10" s="40" t="s">
        <v>26</v>
      </c>
      <c r="K10" s="40" t="s">
        <v>27</v>
      </c>
      <c r="L10" s="41" t="s">
        <v>28</v>
      </c>
      <c r="M10" s="41" t="s">
        <v>29</v>
      </c>
      <c r="N10" s="39" t="s">
        <v>3</v>
      </c>
      <c r="R10" s="32"/>
      <c r="S10" s="32"/>
    </row>
    <row r="11" spans="1:19" ht="122.5" customHeight="1">
      <c r="A11" s="88" t="s">
        <v>49</v>
      </c>
      <c r="B11" s="88"/>
      <c r="C11" s="88" t="s">
        <v>37</v>
      </c>
      <c r="D11" s="43" t="s">
        <v>74</v>
      </c>
      <c r="E11" s="45" t="s">
        <v>38</v>
      </c>
      <c r="F11" s="46" t="s">
        <v>39</v>
      </c>
      <c r="G11" s="46" t="s">
        <v>39</v>
      </c>
      <c r="H11" s="47" t="s">
        <v>36</v>
      </c>
      <c r="I11" s="97">
        <v>196</v>
      </c>
      <c r="J11" s="42">
        <v>0</v>
      </c>
      <c r="K11" s="42">
        <f t="shared" ref="K11" si="0">I11-J11</f>
        <v>196</v>
      </c>
      <c r="L11" s="63"/>
      <c r="M11" s="63">
        <f t="shared" ref="M11:M17" si="1">L11*K11</f>
        <v>0</v>
      </c>
      <c r="N11" s="106" t="s">
        <v>42</v>
      </c>
    </row>
    <row r="12" spans="1:19" ht="122.5" customHeight="1">
      <c r="A12" s="88" t="s">
        <v>50</v>
      </c>
      <c r="B12" s="88"/>
      <c r="C12" s="88" t="s">
        <v>37</v>
      </c>
      <c r="D12" s="43" t="s">
        <v>74</v>
      </c>
      <c r="E12" s="45" t="s">
        <v>38</v>
      </c>
      <c r="F12" s="46" t="s">
        <v>39</v>
      </c>
      <c r="G12" s="46" t="s">
        <v>39</v>
      </c>
      <c r="H12" s="47" t="s">
        <v>36</v>
      </c>
      <c r="I12" s="97">
        <v>67</v>
      </c>
      <c r="J12" s="42">
        <v>0</v>
      </c>
      <c r="K12" s="42">
        <f t="shared" ref="K12" si="2">I12-J12</f>
        <v>67</v>
      </c>
      <c r="L12" s="63"/>
      <c r="M12" s="63">
        <f t="shared" si="1"/>
        <v>0</v>
      </c>
      <c r="N12" s="106" t="s">
        <v>43</v>
      </c>
    </row>
    <row r="13" spans="1:19" ht="122.5" customHeight="1">
      <c r="A13" s="88" t="s">
        <v>49</v>
      </c>
      <c r="B13" s="88"/>
      <c r="C13" s="88" t="s">
        <v>37</v>
      </c>
      <c r="D13" s="43" t="s">
        <v>88</v>
      </c>
      <c r="E13" s="45" t="s">
        <v>38</v>
      </c>
      <c r="F13" s="46" t="s">
        <v>39</v>
      </c>
      <c r="G13" s="46" t="s">
        <v>39</v>
      </c>
      <c r="H13" s="47" t="s">
        <v>36</v>
      </c>
      <c r="I13" s="97">
        <v>79</v>
      </c>
      <c r="J13" s="42">
        <v>0</v>
      </c>
      <c r="K13" s="42">
        <f t="shared" ref="K13" si="3">I13-J13</f>
        <v>79</v>
      </c>
      <c r="L13" s="63"/>
      <c r="M13" s="63">
        <f t="shared" si="1"/>
        <v>0</v>
      </c>
      <c r="N13" s="106" t="s">
        <v>42</v>
      </c>
    </row>
    <row r="14" spans="1:19" ht="122.5" customHeight="1">
      <c r="A14" s="88" t="s">
        <v>50</v>
      </c>
      <c r="B14" s="88"/>
      <c r="C14" s="88" t="s">
        <v>37</v>
      </c>
      <c r="D14" s="43" t="s">
        <v>88</v>
      </c>
      <c r="E14" s="45" t="s">
        <v>38</v>
      </c>
      <c r="F14" s="46" t="s">
        <v>39</v>
      </c>
      <c r="G14" s="46" t="s">
        <v>39</v>
      </c>
      <c r="H14" s="47" t="s">
        <v>36</v>
      </c>
      <c r="I14" s="97">
        <v>24</v>
      </c>
      <c r="J14" s="42">
        <v>0</v>
      </c>
      <c r="K14" s="42">
        <f t="shared" ref="K14" si="4">I14-J14</f>
        <v>24</v>
      </c>
      <c r="L14" s="63"/>
      <c r="M14" s="63">
        <f t="shared" si="1"/>
        <v>0</v>
      </c>
      <c r="N14" s="106" t="s">
        <v>43</v>
      </c>
    </row>
    <row r="15" spans="1:19" ht="122.5" customHeight="1">
      <c r="A15" s="88" t="s">
        <v>85</v>
      </c>
      <c r="B15" s="88"/>
      <c r="C15" s="88" t="s">
        <v>37</v>
      </c>
      <c r="D15" s="43" t="s">
        <v>88</v>
      </c>
      <c r="E15" s="45" t="s">
        <v>38</v>
      </c>
      <c r="F15" s="46" t="s">
        <v>39</v>
      </c>
      <c r="G15" s="46" t="s">
        <v>39</v>
      </c>
      <c r="H15" s="47" t="s">
        <v>36</v>
      </c>
      <c r="I15" s="97">
        <v>389</v>
      </c>
      <c r="J15" s="42">
        <v>0</v>
      </c>
      <c r="K15" s="42">
        <f t="shared" ref="K15" si="5">I15-J15</f>
        <v>389</v>
      </c>
      <c r="L15" s="63"/>
      <c r="M15" s="63">
        <f t="shared" si="1"/>
        <v>0</v>
      </c>
      <c r="N15" s="106" t="s">
        <v>42</v>
      </c>
    </row>
    <row r="16" spans="1:19" ht="122.5" customHeight="1">
      <c r="A16" s="88" t="s">
        <v>86</v>
      </c>
      <c r="B16" s="88"/>
      <c r="C16" s="88" t="s">
        <v>37</v>
      </c>
      <c r="D16" s="43" t="s">
        <v>88</v>
      </c>
      <c r="E16" s="45" t="s">
        <v>38</v>
      </c>
      <c r="F16" s="46" t="s">
        <v>39</v>
      </c>
      <c r="G16" s="46" t="s">
        <v>39</v>
      </c>
      <c r="H16" s="47" t="s">
        <v>36</v>
      </c>
      <c r="I16" s="97">
        <v>149</v>
      </c>
      <c r="J16" s="42">
        <v>0</v>
      </c>
      <c r="K16" s="42">
        <f t="shared" ref="K16" si="6">I16-J16</f>
        <v>149</v>
      </c>
      <c r="L16" s="63"/>
      <c r="M16" s="63">
        <f t="shared" si="1"/>
        <v>0</v>
      </c>
      <c r="N16" s="106" t="s">
        <v>43</v>
      </c>
    </row>
    <row r="17" spans="1:14" ht="98.15" customHeight="1">
      <c r="A17" s="88" t="s">
        <v>44</v>
      </c>
      <c r="B17" s="88"/>
      <c r="C17" s="88" t="s">
        <v>46</v>
      </c>
      <c r="D17" s="44"/>
      <c r="E17" s="45" t="s">
        <v>38</v>
      </c>
      <c r="F17" s="46" t="s">
        <v>39</v>
      </c>
      <c r="G17" s="46" t="s">
        <v>39</v>
      </c>
      <c r="H17" s="47" t="s">
        <v>36</v>
      </c>
      <c r="I17" s="97">
        <f>SUM(I11:I16)*2</f>
        <v>1808</v>
      </c>
      <c r="J17" s="42">
        <v>0</v>
      </c>
      <c r="K17" s="42">
        <f>I17-J17</f>
        <v>1808</v>
      </c>
      <c r="L17" s="63"/>
      <c r="M17" s="63">
        <f t="shared" si="1"/>
        <v>0</v>
      </c>
      <c r="N17" s="89"/>
    </row>
    <row r="18" spans="1:14" ht="21.75" customHeight="1">
      <c r="A18" s="48"/>
      <c r="B18" s="48"/>
      <c r="C18" s="49"/>
      <c r="D18" s="50"/>
      <c r="E18" s="50"/>
      <c r="F18" s="51"/>
      <c r="G18" s="52"/>
      <c r="H18" s="48"/>
      <c r="I18" s="53"/>
      <c r="J18" s="53"/>
      <c r="K18" s="53"/>
      <c r="L18" s="54"/>
      <c r="M18" s="55"/>
      <c r="N18" s="56"/>
    </row>
    <row r="19" spans="1:14" ht="33.65" customHeight="1">
      <c r="A19" s="57"/>
      <c r="B19" s="57"/>
      <c r="C19" s="58"/>
      <c r="D19" s="57"/>
      <c r="E19" s="57"/>
      <c r="F19" s="57"/>
      <c r="G19" s="59"/>
      <c r="H19" s="71" t="s">
        <v>30</v>
      </c>
      <c r="I19" s="60">
        <f>SUM(I11:I18)</f>
        <v>2712</v>
      </c>
      <c r="J19" s="61"/>
      <c r="K19" s="60">
        <f>SUM(K11:K18)</f>
        <v>2712</v>
      </c>
      <c r="L19" s="62"/>
      <c r="M19" s="63">
        <f>SUM(M11:M18)</f>
        <v>0</v>
      </c>
      <c r="N19" s="64"/>
    </row>
    <row r="20" spans="1:14" ht="21.75" customHeight="1">
      <c r="A20" s="65"/>
      <c r="B20" s="65"/>
      <c r="C20" s="66"/>
      <c r="D20" s="67"/>
      <c r="E20" s="67"/>
      <c r="F20" s="67"/>
      <c r="G20" s="68"/>
      <c r="H20" s="64"/>
      <c r="I20" s="64"/>
      <c r="J20" s="64"/>
      <c r="K20" s="64"/>
      <c r="L20" s="69"/>
      <c r="M20" s="69"/>
      <c r="N20" s="64"/>
    </row>
    <row r="21" spans="1:14" ht="21.75" customHeight="1">
      <c r="A21" s="122" t="s">
        <v>31</v>
      </c>
      <c r="B21" s="122"/>
      <c r="C21" s="70"/>
      <c r="D21" s="71"/>
      <c r="E21" s="123" t="s">
        <v>32</v>
      </c>
      <c r="F21" s="123"/>
      <c r="G21" s="123"/>
      <c r="H21" s="72"/>
      <c r="I21" s="73"/>
      <c r="J21" s="73"/>
      <c r="K21" s="73"/>
      <c r="L21" s="121" t="s">
        <v>33</v>
      </c>
      <c r="M21" s="121"/>
      <c r="N21" s="64"/>
    </row>
    <row r="22" spans="1:14" ht="21.75" customHeight="1">
      <c r="A22" s="80"/>
      <c r="B22" s="75"/>
      <c r="C22" s="76"/>
      <c r="D22" s="74"/>
      <c r="E22" s="74"/>
      <c r="F22" s="74"/>
      <c r="G22" s="77"/>
      <c r="H22" s="78"/>
      <c r="I22" s="78"/>
      <c r="J22" s="78"/>
    </row>
    <row r="23" spans="1:14" ht="21.75" customHeight="1">
      <c r="A23" s="80"/>
      <c r="B23" s="75"/>
      <c r="C23" s="76"/>
      <c r="D23" s="74"/>
      <c r="E23" s="74"/>
      <c r="F23" s="74"/>
      <c r="G23" s="77"/>
      <c r="H23" s="78"/>
      <c r="I23" s="78"/>
      <c r="J23" s="78"/>
    </row>
    <row r="24" spans="1:14" ht="21.75" customHeight="1">
      <c r="A24" s="80"/>
      <c r="B24" s="76"/>
      <c r="C24" s="76"/>
      <c r="D24" s="74"/>
      <c r="E24" s="74"/>
      <c r="F24" s="74"/>
      <c r="G24" s="81"/>
      <c r="H24" s="82"/>
      <c r="I24" s="74"/>
      <c r="J24" s="78"/>
    </row>
    <row r="25" spans="1:14" ht="21.75" customHeight="1">
      <c r="A25" s="84"/>
      <c r="B25" s="83"/>
      <c r="C25" s="75"/>
      <c r="D25" s="78"/>
      <c r="E25" s="84"/>
      <c r="F25" s="84"/>
      <c r="G25" s="85"/>
      <c r="H25" s="86"/>
      <c r="I25" s="86"/>
      <c r="J25" s="78"/>
    </row>
    <row r="26" spans="1:14" ht="21.75" customHeight="1"/>
    <row r="27" spans="1:14" ht="21.75" customHeight="1"/>
    <row r="28" spans="1:14" ht="21.75" customHeight="1"/>
    <row r="29" spans="1:14" ht="21.75" customHeight="1"/>
    <row r="30" spans="1:14" ht="21.75" customHeight="1"/>
    <row r="31" spans="1:14" ht="21.75" customHeight="1"/>
    <row r="32" spans="1:14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1.75" customHeight="1"/>
    <row r="62" ht="21.75" customHeight="1"/>
    <row r="63" ht="23.25" customHeight="1"/>
    <row r="64" ht="23.25" customHeight="1"/>
    <row r="65" ht="23.25" customHeight="1"/>
    <row r="66" ht="23.25" customHeight="1"/>
  </sheetData>
  <mergeCells count="13">
    <mergeCell ref="L21:M21"/>
    <mergeCell ref="A21:B21"/>
    <mergeCell ref="E21:G21"/>
    <mergeCell ref="F5:G5"/>
    <mergeCell ref="H5:I5"/>
    <mergeCell ref="F6:G6"/>
    <mergeCell ref="H6:I6"/>
    <mergeCell ref="B8:C8"/>
    <mergeCell ref="F8:G8"/>
    <mergeCell ref="H8:I8"/>
    <mergeCell ref="B7:C7"/>
    <mergeCell ref="F7:G7"/>
    <mergeCell ref="H7:I7"/>
  </mergeCells>
  <phoneticPr fontId="5" type="noConversion"/>
  <printOptions horizontalCentered="1"/>
  <pageMargins left="0.25" right="0.25" top="1.0416666666666701" bottom="0.75" header="0.3" footer="0.3"/>
  <pageSetup paperSize="9" scale="32" fitToHeight="0" orientation="portrait" r:id="rId1"/>
  <headerFooter scaleWithDoc="0">
    <oddHeader xml:space="preserve">&amp;L&amp;G&amp;R&amp;"Muli,Bold"&amp;16&amp;K000000[PURCHASE ORDER PHỤ LIỆU NỘI BỘ
INTERNAL TRIMS PURCHASE ORDER]
</oddHeader>
    <oddFooter>&amp;L&amp;"Euclid Circular A SemiBold,Regular"&amp;12[UA]&amp;"Euclid Circular A,Regular"&amp;5
&amp;G&amp;R&amp;G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9BD9C-5F87-44A7-AAB8-FE1933F13D58}">
  <dimension ref="B2:S9"/>
  <sheetViews>
    <sheetView zoomScale="90" zoomScaleNormal="90" workbookViewId="0">
      <selection activeCell="T18" sqref="T18"/>
    </sheetView>
  </sheetViews>
  <sheetFormatPr defaultRowHeight="14.5"/>
  <sheetData>
    <row r="2" spans="2:19">
      <c r="H2" t="s">
        <v>40</v>
      </c>
    </row>
    <row r="4" spans="2:19">
      <c r="B4" s="98"/>
      <c r="C4" s="99"/>
      <c r="D4" s="99"/>
      <c r="E4" s="99"/>
      <c r="F4" s="99"/>
      <c r="G4" s="100"/>
      <c r="H4" s="98"/>
      <c r="I4" s="99"/>
      <c r="J4" s="99"/>
      <c r="K4" s="98"/>
      <c r="L4" s="99"/>
      <c r="M4" s="99"/>
      <c r="N4" s="99"/>
      <c r="O4" s="99"/>
      <c r="P4" s="100"/>
      <c r="Q4" s="98"/>
      <c r="R4" s="99"/>
      <c r="S4" s="100"/>
    </row>
    <row r="5" spans="2:19" ht="35.15" customHeight="1">
      <c r="B5" s="101"/>
      <c r="G5" s="102"/>
      <c r="H5" s="101"/>
      <c r="K5" s="136" t="s">
        <v>47</v>
      </c>
      <c r="L5" s="134" t="s">
        <v>42</v>
      </c>
      <c r="M5" s="134"/>
      <c r="N5" s="134"/>
      <c r="O5" s="134"/>
      <c r="P5" s="135"/>
      <c r="Q5" s="101"/>
      <c r="S5" s="102"/>
    </row>
    <row r="6" spans="2:19" ht="31.5" customHeight="1">
      <c r="B6" s="101"/>
      <c r="C6" t="s">
        <v>41</v>
      </c>
      <c r="G6" s="102"/>
      <c r="H6" s="101"/>
      <c r="I6" t="s">
        <v>41</v>
      </c>
      <c r="K6" s="136"/>
      <c r="L6" s="134"/>
      <c r="M6" s="134"/>
      <c r="N6" s="134"/>
      <c r="O6" s="134"/>
      <c r="P6" s="135"/>
      <c r="Q6" s="101"/>
      <c r="R6" t="s">
        <v>41</v>
      </c>
      <c r="S6" s="102"/>
    </row>
    <row r="7" spans="2:19">
      <c r="B7" s="101"/>
      <c r="G7" s="102"/>
      <c r="H7" s="101"/>
      <c r="K7" s="101"/>
      <c r="P7" s="102"/>
      <c r="Q7" s="101"/>
      <c r="S7" s="102"/>
    </row>
    <row r="8" spans="2:19">
      <c r="B8" s="103"/>
      <c r="C8" s="104"/>
      <c r="D8" s="104"/>
      <c r="E8" s="104"/>
      <c r="F8" s="104"/>
      <c r="G8" s="105"/>
      <c r="H8" s="103"/>
      <c r="I8" s="104"/>
      <c r="J8" s="104"/>
      <c r="K8" s="103"/>
      <c r="L8" s="104"/>
      <c r="M8" s="104"/>
      <c r="N8" s="104"/>
      <c r="O8" s="104"/>
      <c r="P8" s="105"/>
      <c r="Q8" s="103"/>
      <c r="R8" s="104"/>
      <c r="S8" s="105"/>
    </row>
    <row r="9" spans="2:19">
      <c r="K9" s="103"/>
      <c r="L9" s="104"/>
      <c r="M9" s="104"/>
      <c r="N9" s="104"/>
      <c r="O9" s="104"/>
      <c r="P9" s="105"/>
      <c r="Q9" s="103"/>
      <c r="R9" s="104"/>
      <c r="S9" s="105"/>
    </row>
  </sheetData>
  <mergeCells count="2">
    <mergeCell ref="L5:P6"/>
    <mergeCell ref="K5:K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A9299-EBE9-4CB6-A6A8-EE61E09C643C}">
  <dimension ref="B2:S9"/>
  <sheetViews>
    <sheetView topLeftCell="A10" zoomScale="90" zoomScaleNormal="90" workbookViewId="0">
      <selection activeCell="T26" sqref="T26"/>
    </sheetView>
  </sheetViews>
  <sheetFormatPr defaultRowHeight="14.5"/>
  <sheetData>
    <row r="2" spans="2:19">
      <c r="H2" t="s">
        <v>40</v>
      </c>
    </row>
    <row r="4" spans="2:19">
      <c r="B4" s="98"/>
      <c r="C4" s="99"/>
      <c r="D4" s="99"/>
      <c r="E4" s="99"/>
      <c r="F4" s="99"/>
      <c r="G4" s="100"/>
      <c r="H4" s="98"/>
      <c r="I4" s="99"/>
      <c r="J4" s="99"/>
      <c r="K4" s="98"/>
      <c r="L4" s="99"/>
      <c r="M4" s="99"/>
      <c r="N4" s="99"/>
      <c r="O4" s="99"/>
      <c r="P4" s="100"/>
      <c r="Q4" s="98"/>
      <c r="R4" s="99"/>
      <c r="S4" s="100"/>
    </row>
    <row r="5" spans="2:19" ht="35.15" customHeight="1">
      <c r="B5" s="101"/>
      <c r="G5" s="102"/>
      <c r="H5" s="101"/>
      <c r="K5" s="136" t="s">
        <v>47</v>
      </c>
      <c r="L5" s="137" t="s">
        <v>43</v>
      </c>
      <c r="M5" s="137"/>
      <c r="N5" s="137"/>
      <c r="O5" s="137"/>
      <c r="P5" s="138"/>
      <c r="Q5" s="101"/>
      <c r="S5" s="102"/>
    </row>
    <row r="6" spans="2:19" ht="31.5" customHeight="1">
      <c r="B6" s="101"/>
      <c r="C6" t="s">
        <v>41</v>
      </c>
      <c r="G6" s="102"/>
      <c r="H6" s="139" t="s">
        <v>48</v>
      </c>
      <c r="I6" s="134"/>
      <c r="J6" s="135"/>
      <c r="K6" s="136"/>
      <c r="L6" s="137"/>
      <c r="M6" s="137"/>
      <c r="N6" s="137"/>
      <c r="O6" s="137"/>
      <c r="P6" s="138"/>
      <c r="Q6" s="139" t="s">
        <v>48</v>
      </c>
      <c r="R6" s="134"/>
      <c r="S6" s="135"/>
    </row>
    <row r="7" spans="2:19">
      <c r="B7" s="101"/>
      <c r="G7" s="102"/>
      <c r="H7" s="101"/>
      <c r="K7" s="101"/>
      <c r="P7" s="102"/>
      <c r="Q7" s="101"/>
      <c r="S7" s="102"/>
    </row>
    <row r="8" spans="2:19">
      <c r="B8" s="103"/>
      <c r="C8" s="104"/>
      <c r="D8" s="104"/>
      <c r="E8" s="104"/>
      <c r="F8" s="104"/>
      <c r="G8" s="105"/>
      <c r="H8" s="103"/>
      <c r="I8" s="104"/>
      <c r="J8" s="104"/>
      <c r="K8" s="103"/>
      <c r="L8" s="104"/>
      <c r="M8" s="104"/>
      <c r="N8" s="104"/>
      <c r="O8" s="104"/>
      <c r="P8" s="105"/>
      <c r="Q8" s="103"/>
      <c r="R8" s="104"/>
      <c r="S8" s="105"/>
    </row>
    <row r="9" spans="2:19">
      <c r="K9" s="103"/>
      <c r="L9" s="104"/>
      <c r="M9" s="104"/>
      <c r="N9" s="104"/>
      <c r="O9" s="104"/>
      <c r="P9" s="105"/>
      <c r="Q9" s="103"/>
      <c r="R9" s="104"/>
      <c r="S9" s="105"/>
    </row>
  </sheetData>
  <mergeCells count="4">
    <mergeCell ref="K5:K6"/>
    <mergeCell ref="L5:P6"/>
    <mergeCell ref="H6:J6"/>
    <mergeCell ref="Q6:S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6B962-7246-4654-8418-8F4CC73DB267}">
  <dimension ref="B2:S9"/>
  <sheetViews>
    <sheetView zoomScale="90" zoomScaleNormal="90" workbookViewId="0">
      <selection activeCell="H37" sqref="H37"/>
    </sheetView>
  </sheetViews>
  <sheetFormatPr defaultRowHeight="14.5"/>
  <cols>
    <col min="11" max="11" width="9.7265625" customWidth="1"/>
  </cols>
  <sheetData>
    <row r="2" spans="2:19">
      <c r="H2" t="s">
        <v>40</v>
      </c>
    </row>
    <row r="6" spans="2:19">
      <c r="B6" s="98"/>
      <c r="C6" s="99"/>
      <c r="D6" s="99"/>
      <c r="E6" s="99"/>
      <c r="F6" s="99"/>
      <c r="G6" s="100"/>
      <c r="H6" s="98"/>
      <c r="I6" s="99"/>
      <c r="J6" s="99"/>
      <c r="K6" s="98"/>
      <c r="L6" s="99"/>
      <c r="M6" s="99"/>
      <c r="N6" s="99"/>
      <c r="O6" s="99"/>
      <c r="P6" s="100"/>
      <c r="Q6" s="98"/>
      <c r="R6" s="99"/>
      <c r="S6" s="100"/>
    </row>
    <row r="7" spans="2:19" ht="79.5" customHeight="1">
      <c r="B7" s="101"/>
      <c r="C7" t="s">
        <v>41</v>
      </c>
      <c r="G7" s="102"/>
      <c r="H7" s="139" t="s">
        <v>41</v>
      </c>
      <c r="I7" s="134"/>
      <c r="J7" s="135"/>
      <c r="K7" s="107" t="s">
        <v>47</v>
      </c>
      <c r="L7" s="137" t="s">
        <v>42</v>
      </c>
      <c r="M7" s="137"/>
      <c r="N7" s="137"/>
      <c r="O7" s="137"/>
      <c r="P7" s="138"/>
      <c r="Q7" s="139" t="s">
        <v>41</v>
      </c>
      <c r="R7" s="134"/>
      <c r="S7" s="135"/>
    </row>
    <row r="8" spans="2:19">
      <c r="B8" s="103"/>
      <c r="C8" s="104"/>
      <c r="D8" s="104"/>
      <c r="E8" s="104"/>
      <c r="F8" s="104"/>
      <c r="G8" s="105"/>
      <c r="H8" s="103"/>
      <c r="I8" s="104"/>
      <c r="J8" s="104"/>
      <c r="K8" s="103"/>
      <c r="L8" s="108"/>
      <c r="M8" s="108"/>
      <c r="N8" s="108"/>
      <c r="O8" s="108"/>
      <c r="P8" s="109"/>
      <c r="Q8" s="103"/>
      <c r="R8" s="104"/>
      <c r="S8" s="105"/>
    </row>
    <row r="9" spans="2:19">
      <c r="K9" s="103"/>
      <c r="L9" s="104"/>
      <c r="M9" s="104"/>
      <c r="N9" s="104"/>
      <c r="O9" s="104"/>
      <c r="P9" s="105"/>
      <c r="Q9" s="103"/>
      <c r="R9" s="104"/>
      <c r="S9" s="105"/>
    </row>
  </sheetData>
  <mergeCells count="3">
    <mergeCell ref="H7:J7"/>
    <mergeCell ref="Q7:S7"/>
    <mergeCell ref="L7:P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6FAE4-3068-42A5-A1FB-DC148DCA026F}">
  <dimension ref="B2:S9"/>
  <sheetViews>
    <sheetView zoomScale="90" zoomScaleNormal="90" workbookViewId="0">
      <selection activeCell="T27" sqref="T27"/>
    </sheetView>
  </sheetViews>
  <sheetFormatPr defaultRowHeight="14.5"/>
  <sheetData>
    <row r="2" spans="2:19">
      <c r="H2" t="s">
        <v>40</v>
      </c>
    </row>
    <row r="4" spans="2:19">
      <c r="B4" s="98"/>
      <c r="C4" s="99"/>
      <c r="D4" s="99"/>
      <c r="E4" s="99"/>
      <c r="F4" s="99"/>
      <c r="G4" s="100"/>
      <c r="H4" s="98"/>
      <c r="I4" s="99"/>
      <c r="J4" s="99"/>
      <c r="K4" s="98"/>
      <c r="L4" s="99"/>
      <c r="M4" s="99"/>
      <c r="N4" s="99"/>
      <c r="O4" s="99"/>
      <c r="P4" s="100"/>
      <c r="Q4" s="98"/>
      <c r="R4" s="99"/>
      <c r="S4" s="100"/>
    </row>
    <row r="5" spans="2:19" ht="35.15" customHeight="1">
      <c r="B5" s="101"/>
      <c r="G5" s="102"/>
      <c r="H5" s="101"/>
      <c r="K5" s="136" t="s">
        <v>47</v>
      </c>
      <c r="L5" s="137" t="s">
        <v>43</v>
      </c>
      <c r="M5" s="137"/>
      <c r="N5" s="137"/>
      <c r="O5" s="137"/>
      <c r="P5" s="138"/>
      <c r="Q5" s="101"/>
      <c r="S5" s="102"/>
    </row>
    <row r="6" spans="2:19" ht="31.5" customHeight="1">
      <c r="B6" s="101"/>
      <c r="C6" t="s">
        <v>41</v>
      </c>
      <c r="G6" s="102"/>
      <c r="H6" s="139" t="s">
        <v>48</v>
      </c>
      <c r="I6" s="134"/>
      <c r="J6" s="135"/>
      <c r="K6" s="136"/>
      <c r="L6" s="137"/>
      <c r="M6" s="137"/>
      <c r="N6" s="137"/>
      <c r="O6" s="137"/>
      <c r="P6" s="138"/>
      <c r="Q6" s="139" t="s">
        <v>48</v>
      </c>
      <c r="R6" s="134"/>
      <c r="S6" s="135"/>
    </row>
    <row r="7" spans="2:19">
      <c r="B7" s="101"/>
      <c r="G7" s="102"/>
      <c r="H7" s="101"/>
      <c r="K7" s="101"/>
      <c r="P7" s="102"/>
      <c r="Q7" s="101"/>
      <c r="S7" s="102"/>
    </row>
    <row r="8" spans="2:19">
      <c r="B8" s="103"/>
      <c r="C8" s="104"/>
      <c r="D8" s="104"/>
      <c r="E8" s="104"/>
      <c r="F8" s="104"/>
      <c r="G8" s="105"/>
      <c r="H8" s="103"/>
      <c r="I8" s="104"/>
      <c r="J8" s="104"/>
      <c r="K8" s="103"/>
      <c r="L8" s="104"/>
      <c r="M8" s="104"/>
      <c r="N8" s="104"/>
      <c r="O8" s="104"/>
      <c r="P8" s="105"/>
      <c r="Q8" s="103"/>
      <c r="R8" s="104"/>
      <c r="S8" s="105"/>
    </row>
    <row r="9" spans="2:19">
      <c r="K9" s="103"/>
      <c r="L9" s="104"/>
      <c r="M9" s="104"/>
      <c r="N9" s="104"/>
      <c r="O9" s="104"/>
      <c r="P9" s="105"/>
      <c r="Q9" s="103"/>
      <c r="R9" s="104"/>
      <c r="S9" s="105"/>
    </row>
  </sheetData>
  <mergeCells count="4">
    <mergeCell ref="K5:K6"/>
    <mergeCell ref="L5:P6"/>
    <mergeCell ref="H6:J6"/>
    <mergeCell ref="Q6:S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174A1-2FF0-47FA-AC88-6700968A6AC1}">
  <sheetPr>
    <pageSetUpPr fitToPage="1"/>
  </sheetPr>
  <dimension ref="A1:U1048556"/>
  <sheetViews>
    <sheetView zoomScale="70" zoomScaleNormal="70" zoomScalePageLayoutView="55" workbookViewId="0">
      <pane ySplit="3" topLeftCell="A4" activePane="bottomLeft" state="frozen"/>
      <selection pane="bottomLeft" activeCell="B27" sqref="B27"/>
    </sheetView>
  </sheetViews>
  <sheetFormatPr defaultColWidth="8" defaultRowHeight="14.25" customHeight="1"/>
  <cols>
    <col min="1" max="1" width="13.453125" style="110" customWidth="1"/>
    <col min="2" max="2" width="10.1796875" style="110" customWidth="1"/>
    <col min="3" max="3" width="13.453125" style="110" customWidth="1"/>
    <col min="4" max="4" width="11.1796875" style="110" customWidth="1"/>
    <col min="5" max="5" width="17.90625" style="110" bestFit="1" customWidth="1"/>
    <col min="6" max="6" width="11.1796875" style="110" customWidth="1"/>
    <col min="7" max="7" width="10.90625" style="110" customWidth="1"/>
    <col min="8" max="8" width="13.26953125" style="110" bestFit="1" customWidth="1"/>
    <col min="9" max="9" width="15.36328125" style="110" customWidth="1"/>
    <col min="10" max="10" width="6.6328125" style="110" customWidth="1"/>
    <col min="11" max="11" width="13.54296875" style="110" customWidth="1"/>
    <col min="12" max="18" width="7.08984375" style="110" customWidth="1"/>
    <col min="19" max="19" width="7.6328125" style="110" bestFit="1" customWidth="1"/>
    <col min="20" max="20" width="17.26953125" style="110" bestFit="1" customWidth="1"/>
    <col min="21" max="21" width="18.6328125" style="110" bestFit="1" customWidth="1"/>
    <col min="22" max="16384" width="8" style="110"/>
  </cols>
  <sheetData>
    <row r="1" spans="1:21" ht="15.5">
      <c r="K1" s="111" t="s">
        <v>51</v>
      </c>
      <c r="L1" s="112"/>
      <c r="M1" s="112"/>
      <c r="N1" s="112"/>
      <c r="O1" s="112"/>
      <c r="P1" s="112"/>
      <c r="Q1" s="112"/>
      <c r="R1" s="112"/>
      <c r="S1" s="113"/>
    </row>
    <row r="2" spans="1:21" ht="14.25" customHeight="1">
      <c r="L2" s="110">
        <f t="shared" ref="L2:S2" si="0">SUBTOTAL(9,L4:L77)</f>
        <v>170</v>
      </c>
      <c r="M2" s="110">
        <f t="shared" si="0"/>
        <v>725</v>
      </c>
      <c r="N2" s="110">
        <f t="shared" si="0"/>
        <v>1369</v>
      </c>
      <c r="O2" s="110">
        <f t="shared" si="0"/>
        <v>1478</v>
      </c>
      <c r="P2" s="110">
        <f t="shared" si="0"/>
        <v>960</v>
      </c>
      <c r="Q2" s="110">
        <f t="shared" si="0"/>
        <v>514</v>
      </c>
      <c r="R2" s="110">
        <f t="shared" si="0"/>
        <v>144</v>
      </c>
      <c r="S2" s="110">
        <f t="shared" si="0"/>
        <v>5360</v>
      </c>
      <c r="T2" s="110">
        <f>SUBTOTAL(9,T4:T41)</f>
        <v>857</v>
      </c>
    </row>
    <row r="3" spans="1:21" ht="15.5">
      <c r="A3" s="111" t="s">
        <v>52</v>
      </c>
      <c r="B3" s="111" t="s">
        <v>53</v>
      </c>
      <c r="C3" s="111" t="s">
        <v>54</v>
      </c>
      <c r="D3" s="111" t="s">
        <v>55</v>
      </c>
      <c r="E3" s="111" t="s">
        <v>56</v>
      </c>
      <c r="F3" s="111" t="s">
        <v>57</v>
      </c>
      <c r="G3" s="111" t="s">
        <v>58</v>
      </c>
      <c r="H3" s="111" t="s">
        <v>75</v>
      </c>
      <c r="I3" s="111" t="s">
        <v>59</v>
      </c>
      <c r="J3" s="111" t="s">
        <v>60</v>
      </c>
      <c r="K3" s="111" t="s">
        <v>61</v>
      </c>
      <c r="L3" s="111" t="s">
        <v>62</v>
      </c>
      <c r="M3" s="111" t="s">
        <v>63</v>
      </c>
      <c r="N3" s="111" t="s">
        <v>64</v>
      </c>
      <c r="O3" s="111" t="s">
        <v>65</v>
      </c>
      <c r="P3" s="111" t="s">
        <v>66</v>
      </c>
      <c r="Q3" s="111" t="s">
        <v>67</v>
      </c>
      <c r="R3" s="111" t="s">
        <v>68</v>
      </c>
      <c r="S3" s="111" t="s">
        <v>24</v>
      </c>
      <c r="T3" s="115" t="s">
        <v>69</v>
      </c>
      <c r="U3" s="115" t="s">
        <v>87</v>
      </c>
    </row>
    <row r="4" spans="1:21" s="113" customFormat="1" ht="15.65" customHeight="1">
      <c r="A4" s="117" t="s">
        <v>92</v>
      </c>
      <c r="B4" s="113" t="s">
        <v>101</v>
      </c>
      <c r="C4" s="113" t="s">
        <v>76</v>
      </c>
      <c r="D4" s="113" t="s">
        <v>102</v>
      </c>
      <c r="E4" s="113" t="s">
        <v>77</v>
      </c>
      <c r="F4" s="113" t="s">
        <v>78</v>
      </c>
      <c r="G4" s="113" t="s">
        <v>79</v>
      </c>
      <c r="H4" s="113" t="s">
        <v>80</v>
      </c>
      <c r="I4" s="113" t="s">
        <v>84</v>
      </c>
      <c r="J4" s="113">
        <v>32</v>
      </c>
      <c r="K4" s="113" t="s">
        <v>103</v>
      </c>
      <c r="M4" s="113">
        <v>1</v>
      </c>
      <c r="N4" s="113">
        <v>2</v>
      </c>
      <c r="O4" s="113">
        <v>2</v>
      </c>
      <c r="P4" s="113">
        <v>1</v>
      </c>
      <c r="S4" s="113">
        <f>SUM(L4:R4)</f>
        <v>6</v>
      </c>
      <c r="T4" s="113">
        <f>J4</f>
        <v>32</v>
      </c>
      <c r="U4" s="116" t="s">
        <v>74</v>
      </c>
    </row>
    <row r="5" spans="1:21" s="113" customFormat="1" ht="15.65" customHeight="1">
      <c r="A5" s="117" t="s">
        <v>92</v>
      </c>
      <c r="B5" s="113" t="s">
        <v>101</v>
      </c>
      <c r="C5" s="113" t="s">
        <v>76</v>
      </c>
      <c r="D5" s="113" t="s">
        <v>102</v>
      </c>
      <c r="E5" s="113" t="s">
        <v>77</v>
      </c>
      <c r="F5" s="113" t="s">
        <v>78</v>
      </c>
      <c r="G5" s="113" t="s">
        <v>79</v>
      </c>
      <c r="H5" s="113" t="s">
        <v>80</v>
      </c>
      <c r="I5" s="113" t="s">
        <v>93</v>
      </c>
      <c r="J5" s="113">
        <v>8</v>
      </c>
      <c r="K5" s="113" t="s">
        <v>103</v>
      </c>
      <c r="L5" s="113">
        <v>1</v>
      </c>
      <c r="M5" s="113">
        <v>2</v>
      </c>
      <c r="N5" s="113">
        <v>3</v>
      </c>
      <c r="O5" s="113">
        <v>3</v>
      </c>
      <c r="P5" s="113">
        <v>2</v>
      </c>
      <c r="Q5" s="113">
        <v>2</v>
      </c>
      <c r="R5" s="113">
        <v>1</v>
      </c>
      <c r="S5" s="113">
        <f t="shared" ref="S5:S7" si="1">SUM(L5:R5)</f>
        <v>14</v>
      </c>
      <c r="T5" s="113">
        <f t="shared" ref="T5:T6" si="2">J5</f>
        <v>8</v>
      </c>
      <c r="U5" s="116" t="s">
        <v>88</v>
      </c>
    </row>
    <row r="6" spans="1:21" s="113" customFormat="1" ht="15.65" customHeight="1">
      <c r="A6" s="117" t="s">
        <v>92</v>
      </c>
      <c r="B6" s="113" t="s">
        <v>101</v>
      </c>
      <c r="C6" s="113" t="s">
        <v>76</v>
      </c>
      <c r="D6" s="113" t="s">
        <v>102</v>
      </c>
      <c r="E6" s="113" t="s">
        <v>77</v>
      </c>
      <c r="F6" s="113" t="s">
        <v>78</v>
      </c>
      <c r="G6" s="113" t="s">
        <v>79</v>
      </c>
      <c r="H6" s="113" t="s">
        <v>80</v>
      </c>
      <c r="I6" s="113" t="s">
        <v>94</v>
      </c>
      <c r="J6" s="113">
        <v>43</v>
      </c>
      <c r="K6" s="113" t="s">
        <v>103</v>
      </c>
      <c r="M6" s="113">
        <v>1</v>
      </c>
      <c r="N6" s="113">
        <v>3</v>
      </c>
      <c r="O6" s="113">
        <v>3</v>
      </c>
      <c r="P6" s="113">
        <v>2</v>
      </c>
      <c r="Q6" s="113">
        <v>1</v>
      </c>
      <c r="S6" s="113">
        <f t="shared" si="1"/>
        <v>10</v>
      </c>
      <c r="T6" s="113">
        <f t="shared" si="2"/>
        <v>43</v>
      </c>
      <c r="U6" s="116" t="s">
        <v>88</v>
      </c>
    </row>
    <row r="7" spans="1:21" s="113" customFormat="1" ht="15.65" customHeight="1">
      <c r="A7" s="117" t="s">
        <v>92</v>
      </c>
      <c r="B7" s="113" t="s">
        <v>101</v>
      </c>
      <c r="C7" s="113" t="s">
        <v>76</v>
      </c>
      <c r="D7" s="113" t="s">
        <v>102</v>
      </c>
      <c r="E7" s="113" t="s">
        <v>77</v>
      </c>
      <c r="F7" s="113" t="s">
        <v>78</v>
      </c>
      <c r="G7" s="113" t="s">
        <v>79</v>
      </c>
      <c r="H7" s="113" t="s">
        <v>80</v>
      </c>
      <c r="I7" s="120" t="s">
        <v>104</v>
      </c>
      <c r="K7" s="113" t="s">
        <v>103</v>
      </c>
      <c r="L7" s="113">
        <v>29</v>
      </c>
      <c r="M7" s="113">
        <v>146</v>
      </c>
      <c r="N7" s="113">
        <v>299</v>
      </c>
      <c r="O7" s="113">
        <v>328</v>
      </c>
      <c r="P7" s="113">
        <v>210</v>
      </c>
      <c r="Q7" s="113">
        <v>109</v>
      </c>
      <c r="R7" s="113">
        <v>29</v>
      </c>
      <c r="S7" s="113">
        <f t="shared" si="1"/>
        <v>1150</v>
      </c>
      <c r="T7" s="113">
        <f>S7/10</f>
        <v>115</v>
      </c>
      <c r="U7" s="116" t="s">
        <v>88</v>
      </c>
    </row>
    <row r="8" spans="1:21" s="113" customFormat="1" ht="15.65" customHeight="1">
      <c r="A8" s="117" t="s">
        <v>43</v>
      </c>
      <c r="B8" s="113" t="s">
        <v>101</v>
      </c>
      <c r="C8" s="113" t="s">
        <v>76</v>
      </c>
      <c r="D8" s="113" t="s">
        <v>105</v>
      </c>
      <c r="E8" s="113" t="s">
        <v>77</v>
      </c>
      <c r="F8" s="113" t="s">
        <v>78</v>
      </c>
      <c r="G8" s="113" t="s">
        <v>79</v>
      </c>
      <c r="H8" s="113" t="s">
        <v>80</v>
      </c>
      <c r="I8" s="113" t="s">
        <v>84</v>
      </c>
      <c r="J8" s="113">
        <v>11</v>
      </c>
      <c r="K8" s="113" t="s">
        <v>103</v>
      </c>
      <c r="M8" s="113">
        <v>1</v>
      </c>
      <c r="N8" s="113">
        <v>2</v>
      </c>
      <c r="O8" s="113">
        <v>2</v>
      </c>
      <c r="P8" s="113">
        <v>1</v>
      </c>
      <c r="S8" s="113">
        <f>SUM(L8:R8)</f>
        <v>6</v>
      </c>
      <c r="T8" s="113">
        <f t="shared" ref="T8:T10" si="3">J8</f>
        <v>11</v>
      </c>
      <c r="U8" s="116" t="s">
        <v>74</v>
      </c>
    </row>
    <row r="9" spans="1:21" s="113" customFormat="1" ht="15.65" customHeight="1">
      <c r="A9" s="117" t="s">
        <v>43</v>
      </c>
      <c r="B9" s="113" t="s">
        <v>101</v>
      </c>
      <c r="C9" s="113" t="s">
        <v>76</v>
      </c>
      <c r="D9" s="113" t="s">
        <v>105</v>
      </c>
      <c r="E9" s="113" t="s">
        <v>77</v>
      </c>
      <c r="F9" s="113" t="s">
        <v>78</v>
      </c>
      <c r="G9" s="113" t="s">
        <v>79</v>
      </c>
      <c r="H9" s="113" t="s">
        <v>80</v>
      </c>
      <c r="I9" s="113" t="s">
        <v>93</v>
      </c>
      <c r="J9" s="113">
        <v>3</v>
      </c>
      <c r="K9" s="113" t="s">
        <v>103</v>
      </c>
      <c r="L9" s="113">
        <v>1</v>
      </c>
      <c r="M9" s="113">
        <v>2</v>
      </c>
      <c r="N9" s="113">
        <v>3</v>
      </c>
      <c r="O9" s="113">
        <v>3</v>
      </c>
      <c r="P9" s="113">
        <v>2</v>
      </c>
      <c r="Q9" s="113">
        <v>2</v>
      </c>
      <c r="R9" s="113">
        <v>1</v>
      </c>
      <c r="S9" s="113">
        <f t="shared" ref="S9:S11" si="4">SUM(L9:R9)</f>
        <v>14</v>
      </c>
      <c r="T9" s="113">
        <f t="shared" si="3"/>
        <v>3</v>
      </c>
      <c r="U9" s="116" t="s">
        <v>88</v>
      </c>
    </row>
    <row r="10" spans="1:21" s="113" customFormat="1" ht="15.65" customHeight="1">
      <c r="A10" s="117" t="s">
        <v>43</v>
      </c>
      <c r="B10" s="113" t="s">
        <v>101</v>
      </c>
      <c r="C10" s="113" t="s">
        <v>76</v>
      </c>
      <c r="D10" s="113" t="s">
        <v>105</v>
      </c>
      <c r="E10" s="113" t="s">
        <v>77</v>
      </c>
      <c r="F10" s="113" t="s">
        <v>78</v>
      </c>
      <c r="G10" s="113" t="s">
        <v>79</v>
      </c>
      <c r="H10" s="113" t="s">
        <v>80</v>
      </c>
      <c r="I10" s="113" t="s">
        <v>94</v>
      </c>
      <c r="J10" s="113">
        <v>8</v>
      </c>
      <c r="K10" s="113" t="s">
        <v>103</v>
      </c>
      <c r="M10" s="113">
        <v>1</v>
      </c>
      <c r="N10" s="113">
        <v>3</v>
      </c>
      <c r="O10" s="113">
        <v>3</v>
      </c>
      <c r="P10" s="113">
        <v>2</v>
      </c>
      <c r="Q10" s="113">
        <v>1</v>
      </c>
      <c r="S10" s="113">
        <f t="shared" si="4"/>
        <v>10</v>
      </c>
      <c r="T10" s="113">
        <f t="shared" si="3"/>
        <v>8</v>
      </c>
      <c r="U10" s="116" t="s">
        <v>88</v>
      </c>
    </row>
    <row r="11" spans="1:21" s="113" customFormat="1" ht="15.65" customHeight="1">
      <c r="A11" s="117" t="s">
        <v>43</v>
      </c>
      <c r="B11" s="113" t="s">
        <v>101</v>
      </c>
      <c r="C11" s="113" t="s">
        <v>76</v>
      </c>
      <c r="D11" s="113" t="s">
        <v>105</v>
      </c>
      <c r="E11" s="113" t="s">
        <v>77</v>
      </c>
      <c r="F11" s="113" t="s">
        <v>78</v>
      </c>
      <c r="G11" s="113" t="s">
        <v>79</v>
      </c>
      <c r="H11" s="113" t="s">
        <v>80</v>
      </c>
      <c r="I11" s="120" t="s">
        <v>104</v>
      </c>
      <c r="K11" s="113" t="s">
        <v>103</v>
      </c>
      <c r="L11" s="113">
        <v>14</v>
      </c>
      <c r="M11" s="113">
        <v>42</v>
      </c>
      <c r="N11" s="113">
        <v>86</v>
      </c>
      <c r="O11" s="113">
        <v>94</v>
      </c>
      <c r="P11" s="113">
        <v>70</v>
      </c>
      <c r="Q11" s="113">
        <v>32</v>
      </c>
      <c r="R11" s="113">
        <v>12</v>
      </c>
      <c r="S11" s="113">
        <f t="shared" si="4"/>
        <v>350</v>
      </c>
      <c r="T11" s="113">
        <f>S11/10</f>
        <v>35</v>
      </c>
      <c r="U11" s="116" t="s">
        <v>88</v>
      </c>
    </row>
    <row r="12" spans="1:21" s="113" customFormat="1" ht="15.65" customHeight="1">
      <c r="A12" s="117" t="s">
        <v>92</v>
      </c>
      <c r="B12" s="113" t="s">
        <v>101</v>
      </c>
      <c r="C12" s="113" t="s">
        <v>76</v>
      </c>
      <c r="D12" s="113" t="s">
        <v>106</v>
      </c>
      <c r="E12" s="113" t="s">
        <v>77</v>
      </c>
      <c r="F12" s="113" t="s">
        <v>96</v>
      </c>
      <c r="G12" s="113" t="s">
        <v>79</v>
      </c>
      <c r="H12" s="113" t="s">
        <v>95</v>
      </c>
      <c r="I12" s="113" t="s">
        <v>70</v>
      </c>
      <c r="J12" s="113">
        <v>6</v>
      </c>
      <c r="K12" s="113" t="s">
        <v>103</v>
      </c>
      <c r="L12" s="113">
        <v>1</v>
      </c>
      <c r="M12" s="113">
        <v>2</v>
      </c>
      <c r="N12" s="113">
        <v>3</v>
      </c>
      <c r="O12" s="113">
        <v>3</v>
      </c>
      <c r="P12" s="113">
        <v>2</v>
      </c>
      <c r="Q12" s="113">
        <v>1</v>
      </c>
      <c r="R12" s="113">
        <v>1</v>
      </c>
      <c r="S12" s="113">
        <f>SUM(L12:R12)</f>
        <v>13</v>
      </c>
      <c r="T12" s="113">
        <f t="shared" ref="T12:T14" si="5">J12</f>
        <v>6</v>
      </c>
      <c r="U12" s="116" t="s">
        <v>88</v>
      </c>
    </row>
    <row r="13" spans="1:21" s="113" customFormat="1" ht="15.65" customHeight="1">
      <c r="A13" s="117" t="s">
        <v>92</v>
      </c>
      <c r="B13" s="113" t="s">
        <v>101</v>
      </c>
      <c r="C13" s="113" t="s">
        <v>76</v>
      </c>
      <c r="D13" s="113" t="s">
        <v>106</v>
      </c>
      <c r="E13" s="113" t="s">
        <v>77</v>
      </c>
      <c r="F13" s="113" t="s">
        <v>96</v>
      </c>
      <c r="G13" s="113" t="s">
        <v>79</v>
      </c>
      <c r="H13" s="113" t="s">
        <v>95</v>
      </c>
      <c r="I13" s="113" t="s">
        <v>83</v>
      </c>
      <c r="J13" s="113">
        <v>18</v>
      </c>
      <c r="K13" s="113" t="s">
        <v>103</v>
      </c>
      <c r="M13" s="113">
        <v>1</v>
      </c>
      <c r="N13" s="113">
        <v>2</v>
      </c>
      <c r="O13" s="113">
        <v>2</v>
      </c>
      <c r="P13" s="113">
        <v>2</v>
      </c>
      <c r="Q13" s="113">
        <v>1</v>
      </c>
      <c r="S13" s="113">
        <f t="shared" ref="S13:S15" si="6">SUM(L13:R13)</f>
        <v>8</v>
      </c>
      <c r="T13" s="113">
        <f t="shared" si="5"/>
        <v>18</v>
      </c>
      <c r="U13" s="116" t="s">
        <v>74</v>
      </c>
    </row>
    <row r="14" spans="1:21" s="113" customFormat="1" ht="15.65" customHeight="1">
      <c r="A14" s="117" t="s">
        <v>92</v>
      </c>
      <c r="B14" s="113" t="s">
        <v>101</v>
      </c>
      <c r="C14" s="113" t="s">
        <v>76</v>
      </c>
      <c r="D14" s="113" t="s">
        <v>106</v>
      </c>
      <c r="E14" s="113" t="s">
        <v>77</v>
      </c>
      <c r="F14" s="113" t="s">
        <v>96</v>
      </c>
      <c r="G14" s="113" t="s">
        <v>79</v>
      </c>
      <c r="H14" s="113" t="s">
        <v>95</v>
      </c>
      <c r="I14" s="113" t="s">
        <v>84</v>
      </c>
      <c r="J14" s="113">
        <v>20</v>
      </c>
      <c r="K14" s="113" t="s">
        <v>103</v>
      </c>
      <c r="M14" s="113">
        <v>1</v>
      </c>
      <c r="N14" s="113">
        <v>2</v>
      </c>
      <c r="O14" s="113">
        <v>2</v>
      </c>
      <c r="P14" s="113">
        <v>1</v>
      </c>
      <c r="S14" s="113">
        <f t="shared" si="6"/>
        <v>6</v>
      </c>
      <c r="T14" s="113">
        <f t="shared" si="5"/>
        <v>20</v>
      </c>
      <c r="U14" s="116" t="s">
        <v>74</v>
      </c>
    </row>
    <row r="15" spans="1:21" s="113" customFormat="1" ht="15.65" customHeight="1">
      <c r="A15" s="117" t="s">
        <v>92</v>
      </c>
      <c r="B15" s="113" t="s">
        <v>101</v>
      </c>
      <c r="C15" s="113" t="s">
        <v>76</v>
      </c>
      <c r="D15" s="113" t="s">
        <v>106</v>
      </c>
      <c r="E15" s="113" t="s">
        <v>77</v>
      </c>
      <c r="F15" s="113" t="s">
        <v>96</v>
      </c>
      <c r="G15" s="113" t="s">
        <v>79</v>
      </c>
      <c r="H15" s="113" t="s">
        <v>95</v>
      </c>
      <c r="I15" s="120" t="s">
        <v>104</v>
      </c>
      <c r="K15" s="113" t="s">
        <v>103</v>
      </c>
      <c r="L15" s="113">
        <v>18</v>
      </c>
      <c r="M15" s="113">
        <v>91</v>
      </c>
      <c r="N15" s="113">
        <v>173</v>
      </c>
      <c r="O15" s="113">
        <v>170</v>
      </c>
      <c r="P15" s="113">
        <v>113</v>
      </c>
      <c r="Q15" s="113">
        <v>51</v>
      </c>
      <c r="R15" s="113">
        <v>14</v>
      </c>
      <c r="S15" s="113">
        <f t="shared" si="6"/>
        <v>630</v>
      </c>
      <c r="T15" s="113">
        <f>S15/10</f>
        <v>63</v>
      </c>
      <c r="U15" s="116" t="s">
        <v>88</v>
      </c>
    </row>
    <row r="16" spans="1:21" s="113" customFormat="1" ht="15.65" customHeight="1">
      <c r="A16" s="117" t="s">
        <v>43</v>
      </c>
      <c r="B16" s="113" t="s">
        <v>101</v>
      </c>
      <c r="C16" s="113" t="s">
        <v>76</v>
      </c>
      <c r="D16" s="113" t="s">
        <v>107</v>
      </c>
      <c r="E16" s="113" t="s">
        <v>77</v>
      </c>
      <c r="F16" s="113" t="s">
        <v>96</v>
      </c>
      <c r="G16" s="113" t="s">
        <v>79</v>
      </c>
      <c r="H16" s="113" t="s">
        <v>95</v>
      </c>
      <c r="I16" s="113" t="s">
        <v>70</v>
      </c>
      <c r="J16" s="113">
        <v>2</v>
      </c>
      <c r="K16" s="113" t="s">
        <v>103</v>
      </c>
      <c r="L16" s="113">
        <v>1</v>
      </c>
      <c r="M16" s="113">
        <v>2</v>
      </c>
      <c r="N16" s="113">
        <v>3</v>
      </c>
      <c r="O16" s="113">
        <v>3</v>
      </c>
      <c r="P16" s="113">
        <v>2</v>
      </c>
      <c r="Q16" s="113">
        <v>1</v>
      </c>
      <c r="R16" s="113">
        <v>1</v>
      </c>
      <c r="S16" s="113">
        <f>SUM(L16:R16)</f>
        <v>13</v>
      </c>
      <c r="T16" s="113">
        <f t="shared" ref="T16:T18" si="7">J16</f>
        <v>2</v>
      </c>
      <c r="U16" s="116" t="s">
        <v>88</v>
      </c>
    </row>
    <row r="17" spans="1:21" s="113" customFormat="1" ht="15.65" customHeight="1">
      <c r="A17" s="117" t="s">
        <v>43</v>
      </c>
      <c r="B17" s="113" t="s">
        <v>101</v>
      </c>
      <c r="C17" s="113" t="s">
        <v>76</v>
      </c>
      <c r="D17" s="113" t="s">
        <v>107</v>
      </c>
      <c r="E17" s="113" t="s">
        <v>77</v>
      </c>
      <c r="F17" s="113" t="s">
        <v>96</v>
      </c>
      <c r="G17" s="113" t="s">
        <v>79</v>
      </c>
      <c r="H17" s="113" t="s">
        <v>95</v>
      </c>
      <c r="I17" s="113" t="s">
        <v>83</v>
      </c>
      <c r="J17" s="113">
        <v>6</v>
      </c>
      <c r="K17" s="113" t="s">
        <v>103</v>
      </c>
      <c r="M17" s="113">
        <v>1</v>
      </c>
      <c r="N17" s="113">
        <v>2</v>
      </c>
      <c r="O17" s="113">
        <v>2</v>
      </c>
      <c r="P17" s="113">
        <v>2</v>
      </c>
      <c r="Q17" s="113">
        <v>1</v>
      </c>
      <c r="S17" s="113">
        <f t="shared" ref="S17:S19" si="8">SUM(L17:R17)</f>
        <v>8</v>
      </c>
      <c r="T17" s="113">
        <f t="shared" si="7"/>
        <v>6</v>
      </c>
      <c r="U17" s="116" t="s">
        <v>74</v>
      </c>
    </row>
    <row r="18" spans="1:21" s="113" customFormat="1" ht="15.65" customHeight="1">
      <c r="A18" s="117" t="s">
        <v>43</v>
      </c>
      <c r="B18" s="113" t="s">
        <v>101</v>
      </c>
      <c r="C18" s="113" t="s">
        <v>76</v>
      </c>
      <c r="D18" s="113" t="s">
        <v>107</v>
      </c>
      <c r="E18" s="113" t="s">
        <v>77</v>
      </c>
      <c r="F18" s="113" t="s">
        <v>96</v>
      </c>
      <c r="G18" s="113" t="s">
        <v>79</v>
      </c>
      <c r="H18" s="113" t="s">
        <v>95</v>
      </c>
      <c r="I18" s="113" t="s">
        <v>84</v>
      </c>
      <c r="J18" s="113">
        <v>8</v>
      </c>
      <c r="K18" s="113" t="s">
        <v>103</v>
      </c>
      <c r="M18" s="113">
        <v>1</v>
      </c>
      <c r="N18" s="113">
        <v>2</v>
      </c>
      <c r="O18" s="113">
        <v>2</v>
      </c>
      <c r="P18" s="113">
        <v>1</v>
      </c>
      <c r="S18" s="113">
        <f t="shared" si="8"/>
        <v>6</v>
      </c>
      <c r="T18" s="113">
        <f t="shared" si="7"/>
        <v>8</v>
      </c>
      <c r="U18" s="116" t="s">
        <v>74</v>
      </c>
    </row>
    <row r="19" spans="1:21" s="113" customFormat="1" ht="15.65" customHeight="1">
      <c r="A19" s="117" t="s">
        <v>43</v>
      </c>
      <c r="B19" s="113" t="s">
        <v>101</v>
      </c>
      <c r="C19" s="113" t="s">
        <v>76</v>
      </c>
      <c r="D19" s="113" t="s">
        <v>107</v>
      </c>
      <c r="E19" s="113" t="s">
        <v>77</v>
      </c>
      <c r="F19" s="113" t="s">
        <v>96</v>
      </c>
      <c r="G19" s="113" t="s">
        <v>79</v>
      </c>
      <c r="H19" s="113" t="s">
        <v>95</v>
      </c>
      <c r="I19" s="120" t="s">
        <v>104</v>
      </c>
      <c r="K19" s="113" t="s">
        <v>103</v>
      </c>
      <c r="L19" s="113">
        <v>14</v>
      </c>
      <c r="M19" s="113">
        <v>41</v>
      </c>
      <c r="N19" s="113">
        <v>70</v>
      </c>
      <c r="O19" s="113">
        <v>70</v>
      </c>
      <c r="P19" s="113">
        <v>43</v>
      </c>
      <c r="Q19" s="113">
        <v>24</v>
      </c>
      <c r="R19" s="113">
        <v>8</v>
      </c>
      <c r="S19" s="113">
        <f t="shared" si="8"/>
        <v>270</v>
      </c>
      <c r="T19" s="113">
        <f>S19/10</f>
        <v>27</v>
      </c>
      <c r="U19" s="116" t="s">
        <v>88</v>
      </c>
    </row>
    <row r="20" spans="1:21" s="113" customFormat="1" ht="15.65" customHeight="1">
      <c r="A20" s="117" t="s">
        <v>92</v>
      </c>
      <c r="B20" s="113" t="s">
        <v>101</v>
      </c>
      <c r="C20" s="113" t="s">
        <v>76</v>
      </c>
      <c r="D20" s="113" t="s">
        <v>108</v>
      </c>
      <c r="E20" s="113" t="s">
        <v>77</v>
      </c>
      <c r="F20" s="113" t="s">
        <v>98</v>
      </c>
      <c r="G20" s="113" t="s">
        <v>79</v>
      </c>
      <c r="H20" s="113" t="s">
        <v>97</v>
      </c>
      <c r="I20" s="113" t="s">
        <v>70</v>
      </c>
      <c r="J20" s="113">
        <v>6</v>
      </c>
      <c r="K20" s="113" t="s">
        <v>103</v>
      </c>
      <c r="L20" s="113">
        <v>1</v>
      </c>
      <c r="M20" s="113">
        <v>2</v>
      </c>
      <c r="N20" s="113">
        <v>3</v>
      </c>
      <c r="O20" s="113">
        <v>3</v>
      </c>
      <c r="P20" s="113">
        <v>2</v>
      </c>
      <c r="Q20" s="113">
        <v>1</v>
      </c>
      <c r="R20" s="113">
        <v>1</v>
      </c>
      <c r="S20" s="113">
        <f>SUM(L20:R20)</f>
        <v>13</v>
      </c>
      <c r="T20" s="113">
        <f t="shared" ref="T20:T22" si="9">J20</f>
        <v>6</v>
      </c>
      <c r="U20" s="116" t="s">
        <v>88</v>
      </c>
    </row>
    <row r="21" spans="1:21" s="113" customFormat="1" ht="15.65" customHeight="1">
      <c r="A21" s="117" t="s">
        <v>92</v>
      </c>
      <c r="B21" s="113" t="s">
        <v>101</v>
      </c>
      <c r="C21" s="113" t="s">
        <v>76</v>
      </c>
      <c r="D21" s="113" t="s">
        <v>108</v>
      </c>
      <c r="E21" s="113" t="s">
        <v>77</v>
      </c>
      <c r="F21" s="113" t="s">
        <v>98</v>
      </c>
      <c r="G21" s="113" t="s">
        <v>79</v>
      </c>
      <c r="H21" s="113" t="s">
        <v>97</v>
      </c>
      <c r="I21" s="113" t="s">
        <v>71</v>
      </c>
      <c r="J21" s="113">
        <v>18</v>
      </c>
      <c r="K21" s="113" t="s">
        <v>103</v>
      </c>
      <c r="M21" s="113">
        <v>1</v>
      </c>
      <c r="N21" s="113">
        <v>2</v>
      </c>
      <c r="O21" s="113">
        <v>3</v>
      </c>
      <c r="P21" s="113">
        <v>2</v>
      </c>
      <c r="Q21" s="113">
        <v>1</v>
      </c>
      <c r="S21" s="113">
        <f t="shared" ref="S21:S23" si="10">SUM(L21:R21)</f>
        <v>9</v>
      </c>
      <c r="T21" s="113">
        <f t="shared" si="9"/>
        <v>18</v>
      </c>
      <c r="U21" s="116" t="s">
        <v>74</v>
      </c>
    </row>
    <row r="22" spans="1:21" s="113" customFormat="1" ht="15.65" customHeight="1">
      <c r="A22" s="117" t="s">
        <v>92</v>
      </c>
      <c r="B22" s="113" t="s">
        <v>101</v>
      </c>
      <c r="C22" s="113" t="s">
        <v>76</v>
      </c>
      <c r="D22" s="113" t="s">
        <v>108</v>
      </c>
      <c r="E22" s="113" t="s">
        <v>77</v>
      </c>
      <c r="F22" s="113" t="s">
        <v>98</v>
      </c>
      <c r="G22" s="113" t="s">
        <v>79</v>
      </c>
      <c r="H22" s="113" t="s">
        <v>97</v>
      </c>
      <c r="I22" s="113" t="s">
        <v>83</v>
      </c>
      <c r="J22" s="113">
        <v>16</v>
      </c>
      <c r="K22" s="113" t="s">
        <v>103</v>
      </c>
      <c r="M22" s="113">
        <v>1</v>
      </c>
      <c r="N22" s="113">
        <v>2</v>
      </c>
      <c r="O22" s="113">
        <v>2</v>
      </c>
      <c r="P22" s="113">
        <v>1</v>
      </c>
      <c r="S22" s="113">
        <f t="shared" si="10"/>
        <v>6</v>
      </c>
      <c r="T22" s="113">
        <f t="shared" si="9"/>
        <v>16</v>
      </c>
      <c r="U22" s="116" t="s">
        <v>74</v>
      </c>
    </row>
    <row r="23" spans="1:21" s="113" customFormat="1" ht="15.65" customHeight="1">
      <c r="A23" s="117" t="s">
        <v>92</v>
      </c>
      <c r="B23" s="113" t="s">
        <v>101</v>
      </c>
      <c r="C23" s="113" t="s">
        <v>76</v>
      </c>
      <c r="D23" s="113" t="s">
        <v>108</v>
      </c>
      <c r="E23" s="113" t="s">
        <v>77</v>
      </c>
      <c r="F23" s="113" t="s">
        <v>98</v>
      </c>
      <c r="G23" s="113" t="s">
        <v>79</v>
      </c>
      <c r="H23" s="113" t="s">
        <v>97</v>
      </c>
      <c r="I23" s="120" t="s">
        <v>104</v>
      </c>
      <c r="K23" s="113" t="s">
        <v>103</v>
      </c>
      <c r="L23" s="113">
        <v>19</v>
      </c>
      <c r="M23" s="113">
        <v>81</v>
      </c>
      <c r="N23" s="113">
        <v>164</v>
      </c>
      <c r="O23" s="113">
        <v>173</v>
      </c>
      <c r="P23" s="113">
        <v>110</v>
      </c>
      <c r="Q23" s="113">
        <v>69</v>
      </c>
      <c r="R23" s="113">
        <v>14</v>
      </c>
      <c r="S23" s="113">
        <f t="shared" si="10"/>
        <v>630</v>
      </c>
      <c r="T23" s="113">
        <v>63</v>
      </c>
      <c r="U23" s="116" t="s">
        <v>88</v>
      </c>
    </row>
    <row r="24" spans="1:21" s="113" customFormat="1" ht="15.65" customHeight="1">
      <c r="A24" s="117" t="s">
        <v>43</v>
      </c>
      <c r="B24" s="113" t="s">
        <v>101</v>
      </c>
      <c r="C24" s="113" t="s">
        <v>76</v>
      </c>
      <c r="D24" s="113" t="s">
        <v>109</v>
      </c>
      <c r="E24" s="113" t="s">
        <v>77</v>
      </c>
      <c r="F24" s="113" t="s">
        <v>98</v>
      </c>
      <c r="G24" s="113" t="s">
        <v>79</v>
      </c>
      <c r="H24" s="113" t="s">
        <v>97</v>
      </c>
      <c r="I24" s="113" t="s">
        <v>70</v>
      </c>
      <c r="J24" s="113">
        <v>3</v>
      </c>
      <c r="K24" s="113" t="s">
        <v>103</v>
      </c>
      <c r="L24" s="113">
        <v>1</v>
      </c>
      <c r="M24" s="113">
        <v>2</v>
      </c>
      <c r="N24" s="113">
        <v>3</v>
      </c>
      <c r="O24" s="113">
        <v>3</v>
      </c>
      <c r="P24" s="113">
        <v>2</v>
      </c>
      <c r="Q24" s="113">
        <v>1</v>
      </c>
      <c r="R24" s="113">
        <v>1</v>
      </c>
      <c r="S24" s="113">
        <f>SUM(L24:R24)</f>
        <v>13</v>
      </c>
      <c r="T24" s="113">
        <f t="shared" ref="T24:T26" si="11">J24</f>
        <v>3</v>
      </c>
      <c r="U24" s="116" t="s">
        <v>88</v>
      </c>
    </row>
    <row r="25" spans="1:21" s="113" customFormat="1" ht="15.65" customHeight="1">
      <c r="A25" s="117" t="s">
        <v>43</v>
      </c>
      <c r="B25" s="113" t="s">
        <v>101</v>
      </c>
      <c r="C25" s="113" t="s">
        <v>76</v>
      </c>
      <c r="D25" s="113" t="s">
        <v>109</v>
      </c>
      <c r="E25" s="113" t="s">
        <v>77</v>
      </c>
      <c r="F25" s="113" t="s">
        <v>98</v>
      </c>
      <c r="G25" s="113" t="s">
        <v>79</v>
      </c>
      <c r="H25" s="113" t="s">
        <v>97</v>
      </c>
      <c r="I25" s="113" t="s">
        <v>71</v>
      </c>
      <c r="J25" s="113">
        <v>6</v>
      </c>
      <c r="K25" s="113" t="s">
        <v>103</v>
      </c>
      <c r="M25" s="113">
        <v>1</v>
      </c>
      <c r="N25" s="113">
        <v>2</v>
      </c>
      <c r="O25" s="113">
        <v>3</v>
      </c>
      <c r="P25" s="113">
        <v>2</v>
      </c>
      <c r="Q25" s="113">
        <v>1</v>
      </c>
      <c r="S25" s="113">
        <f t="shared" ref="S25:S27" si="12">SUM(L25:R25)</f>
        <v>9</v>
      </c>
      <c r="T25" s="113">
        <f t="shared" si="11"/>
        <v>6</v>
      </c>
      <c r="U25" s="116" t="s">
        <v>74</v>
      </c>
    </row>
    <row r="26" spans="1:21" s="113" customFormat="1" ht="15.65" customHeight="1">
      <c r="A26" s="117" t="s">
        <v>43</v>
      </c>
      <c r="B26" s="113" t="s">
        <v>101</v>
      </c>
      <c r="C26" s="113" t="s">
        <v>76</v>
      </c>
      <c r="D26" s="113" t="s">
        <v>109</v>
      </c>
      <c r="E26" s="113" t="s">
        <v>77</v>
      </c>
      <c r="F26" s="113" t="s">
        <v>98</v>
      </c>
      <c r="G26" s="113" t="s">
        <v>79</v>
      </c>
      <c r="H26" s="113" t="s">
        <v>97</v>
      </c>
      <c r="I26" s="113" t="s">
        <v>83</v>
      </c>
      <c r="J26" s="113">
        <v>6</v>
      </c>
      <c r="K26" s="113" t="s">
        <v>103</v>
      </c>
      <c r="M26" s="113">
        <v>1</v>
      </c>
      <c r="N26" s="113">
        <v>2</v>
      </c>
      <c r="O26" s="113">
        <v>2</v>
      </c>
      <c r="P26" s="113">
        <v>1</v>
      </c>
      <c r="S26" s="113">
        <f t="shared" si="12"/>
        <v>6</v>
      </c>
      <c r="T26" s="113">
        <f t="shared" si="11"/>
        <v>6</v>
      </c>
      <c r="U26" s="116" t="s">
        <v>74</v>
      </c>
    </row>
    <row r="27" spans="1:21" s="113" customFormat="1" ht="15.65" customHeight="1">
      <c r="A27" s="117" t="s">
        <v>43</v>
      </c>
      <c r="B27" s="113" t="s">
        <v>101</v>
      </c>
      <c r="C27" s="113" t="s">
        <v>76</v>
      </c>
      <c r="D27" s="113" t="s">
        <v>109</v>
      </c>
      <c r="E27" s="113" t="s">
        <v>77</v>
      </c>
      <c r="F27" s="113" t="s">
        <v>98</v>
      </c>
      <c r="G27" s="113" t="s">
        <v>79</v>
      </c>
      <c r="H27" s="113" t="s">
        <v>97</v>
      </c>
      <c r="I27" s="120" t="s">
        <v>104</v>
      </c>
      <c r="K27" s="113" t="s">
        <v>103</v>
      </c>
      <c r="L27" s="113">
        <v>9</v>
      </c>
      <c r="M27" s="113">
        <v>39</v>
      </c>
      <c r="N27" s="113">
        <v>62</v>
      </c>
      <c r="O27" s="113">
        <v>72</v>
      </c>
      <c r="P27" s="113">
        <v>52</v>
      </c>
      <c r="Q27" s="113">
        <v>27</v>
      </c>
      <c r="R27" s="113">
        <v>9</v>
      </c>
      <c r="S27" s="113">
        <f t="shared" si="12"/>
        <v>270</v>
      </c>
      <c r="T27" s="113">
        <v>27</v>
      </c>
      <c r="U27" s="116" t="s">
        <v>88</v>
      </c>
    </row>
    <row r="28" spans="1:21" s="113" customFormat="1" ht="15.65" customHeight="1">
      <c r="A28" s="117" t="s">
        <v>92</v>
      </c>
      <c r="B28" s="113" t="s">
        <v>101</v>
      </c>
      <c r="C28" s="113" t="s">
        <v>76</v>
      </c>
      <c r="D28" s="113" t="s">
        <v>110</v>
      </c>
      <c r="E28" s="113" t="s">
        <v>77</v>
      </c>
      <c r="F28" s="113" t="s">
        <v>81</v>
      </c>
      <c r="G28" s="113" t="s">
        <v>79</v>
      </c>
      <c r="H28" s="113" t="s">
        <v>82</v>
      </c>
      <c r="I28" s="113" t="s">
        <v>70</v>
      </c>
      <c r="J28" s="113">
        <v>6</v>
      </c>
      <c r="K28" s="113" t="s">
        <v>103</v>
      </c>
      <c r="L28" s="113">
        <v>1</v>
      </c>
      <c r="M28" s="113">
        <v>2</v>
      </c>
      <c r="N28" s="113">
        <v>3</v>
      </c>
      <c r="O28" s="113">
        <v>3</v>
      </c>
      <c r="P28" s="113">
        <v>2</v>
      </c>
      <c r="Q28" s="113">
        <v>1</v>
      </c>
      <c r="R28" s="113">
        <v>1</v>
      </c>
      <c r="S28" s="113">
        <f>SUM(L28:R28)</f>
        <v>13</v>
      </c>
      <c r="T28" s="113">
        <f t="shared" ref="T28:T30" si="13">J28</f>
        <v>6</v>
      </c>
      <c r="U28" s="116" t="s">
        <v>88</v>
      </c>
    </row>
    <row r="29" spans="1:21" s="113" customFormat="1" ht="15.65" customHeight="1">
      <c r="A29" s="117" t="s">
        <v>92</v>
      </c>
      <c r="B29" s="113" t="s">
        <v>101</v>
      </c>
      <c r="C29" s="113" t="s">
        <v>76</v>
      </c>
      <c r="D29" s="113" t="s">
        <v>110</v>
      </c>
      <c r="E29" s="113" t="s">
        <v>77</v>
      </c>
      <c r="F29" s="113" t="s">
        <v>81</v>
      </c>
      <c r="G29" s="113" t="s">
        <v>79</v>
      </c>
      <c r="H29" s="113" t="s">
        <v>82</v>
      </c>
      <c r="I29" s="113" t="s">
        <v>71</v>
      </c>
      <c r="J29" s="113">
        <v>22</v>
      </c>
      <c r="K29" s="113" t="s">
        <v>103</v>
      </c>
      <c r="M29" s="113">
        <v>1</v>
      </c>
      <c r="N29" s="113">
        <v>2</v>
      </c>
      <c r="O29" s="113">
        <v>3</v>
      </c>
      <c r="P29" s="113">
        <v>2</v>
      </c>
      <c r="Q29" s="113">
        <v>1</v>
      </c>
      <c r="S29" s="113">
        <f t="shared" ref="S29:S31" si="14">SUM(L29:R29)</f>
        <v>9</v>
      </c>
      <c r="T29" s="113">
        <f t="shared" si="13"/>
        <v>22</v>
      </c>
      <c r="U29" s="116" t="s">
        <v>74</v>
      </c>
    </row>
    <row r="30" spans="1:21" s="113" customFormat="1" ht="15.65" customHeight="1">
      <c r="A30" s="117" t="s">
        <v>92</v>
      </c>
      <c r="B30" s="113" t="s">
        <v>101</v>
      </c>
      <c r="C30" s="113" t="s">
        <v>76</v>
      </c>
      <c r="D30" s="113" t="s">
        <v>110</v>
      </c>
      <c r="E30" s="113" t="s">
        <v>77</v>
      </c>
      <c r="F30" s="113" t="s">
        <v>81</v>
      </c>
      <c r="G30" s="113" t="s">
        <v>79</v>
      </c>
      <c r="H30" s="113" t="s">
        <v>82</v>
      </c>
      <c r="I30" s="113" t="s">
        <v>84</v>
      </c>
      <c r="J30" s="113">
        <v>40</v>
      </c>
      <c r="K30" s="113" t="s">
        <v>103</v>
      </c>
      <c r="M30" s="113">
        <v>1</v>
      </c>
      <c r="N30" s="113">
        <v>2</v>
      </c>
      <c r="O30" s="113">
        <v>2</v>
      </c>
      <c r="P30" s="113">
        <v>1</v>
      </c>
      <c r="S30" s="113">
        <f t="shared" si="14"/>
        <v>6</v>
      </c>
      <c r="T30" s="113">
        <f t="shared" si="13"/>
        <v>40</v>
      </c>
      <c r="U30" s="116" t="s">
        <v>74</v>
      </c>
    </row>
    <row r="31" spans="1:21" s="113" customFormat="1" ht="15.65" customHeight="1">
      <c r="A31" s="117" t="s">
        <v>92</v>
      </c>
      <c r="B31" s="113" t="s">
        <v>101</v>
      </c>
      <c r="C31" s="113" t="s">
        <v>76</v>
      </c>
      <c r="D31" s="113" t="s">
        <v>110</v>
      </c>
      <c r="E31" s="113" t="s">
        <v>77</v>
      </c>
      <c r="F31" s="113" t="s">
        <v>81</v>
      </c>
      <c r="G31" s="113" t="s">
        <v>79</v>
      </c>
      <c r="H31" s="113" t="s">
        <v>82</v>
      </c>
      <c r="I31" s="120" t="s">
        <v>104</v>
      </c>
      <c r="K31" s="113" t="s">
        <v>103</v>
      </c>
      <c r="L31" s="113">
        <v>26</v>
      </c>
      <c r="M31" s="113">
        <v>132</v>
      </c>
      <c r="N31" s="113">
        <v>216</v>
      </c>
      <c r="O31" s="113">
        <v>253</v>
      </c>
      <c r="P31" s="113">
        <v>151</v>
      </c>
      <c r="Q31" s="113">
        <v>84</v>
      </c>
      <c r="R31" s="113">
        <v>18</v>
      </c>
      <c r="S31" s="113">
        <f t="shared" si="14"/>
        <v>880</v>
      </c>
      <c r="T31" s="113">
        <v>88</v>
      </c>
      <c r="U31" s="116" t="s">
        <v>88</v>
      </c>
    </row>
    <row r="32" spans="1:21" s="113" customFormat="1" ht="15.65" customHeight="1">
      <c r="A32" s="117" t="s">
        <v>43</v>
      </c>
      <c r="B32" s="113" t="s">
        <v>101</v>
      </c>
      <c r="C32" s="113" t="s">
        <v>76</v>
      </c>
      <c r="D32" s="113" t="s">
        <v>111</v>
      </c>
      <c r="E32" s="113" t="s">
        <v>77</v>
      </c>
      <c r="F32" s="113" t="s">
        <v>81</v>
      </c>
      <c r="G32" s="113" t="s">
        <v>79</v>
      </c>
      <c r="H32" s="113" t="s">
        <v>82</v>
      </c>
      <c r="I32" s="113" t="s">
        <v>70</v>
      </c>
      <c r="J32" s="113">
        <v>3</v>
      </c>
      <c r="K32" s="113" t="s">
        <v>103</v>
      </c>
      <c r="L32" s="113">
        <v>1</v>
      </c>
      <c r="M32" s="113">
        <v>2</v>
      </c>
      <c r="N32" s="113">
        <v>3</v>
      </c>
      <c r="O32" s="113">
        <v>3</v>
      </c>
      <c r="P32" s="113">
        <v>2</v>
      </c>
      <c r="Q32" s="113">
        <v>1</v>
      </c>
      <c r="R32" s="113">
        <v>1</v>
      </c>
      <c r="S32" s="113">
        <f>SUM(L32:R32)</f>
        <v>13</v>
      </c>
      <c r="T32" s="113">
        <f t="shared" ref="T32:T34" si="15">J32</f>
        <v>3</v>
      </c>
      <c r="U32" s="116" t="s">
        <v>88</v>
      </c>
    </row>
    <row r="33" spans="1:21" s="113" customFormat="1" ht="15.65" customHeight="1">
      <c r="A33" s="117" t="s">
        <v>43</v>
      </c>
      <c r="B33" s="113" t="s">
        <v>101</v>
      </c>
      <c r="C33" s="113" t="s">
        <v>76</v>
      </c>
      <c r="D33" s="113" t="s">
        <v>111</v>
      </c>
      <c r="E33" s="113" t="s">
        <v>77</v>
      </c>
      <c r="F33" s="113" t="s">
        <v>81</v>
      </c>
      <c r="G33" s="113" t="s">
        <v>79</v>
      </c>
      <c r="H33" s="113" t="s">
        <v>82</v>
      </c>
      <c r="I33" s="113" t="s">
        <v>71</v>
      </c>
      <c r="J33" s="113">
        <v>8</v>
      </c>
      <c r="K33" s="113" t="s">
        <v>103</v>
      </c>
      <c r="M33" s="113">
        <v>1</v>
      </c>
      <c r="N33" s="113">
        <v>2</v>
      </c>
      <c r="O33" s="113">
        <v>3</v>
      </c>
      <c r="P33" s="113">
        <v>2</v>
      </c>
      <c r="Q33" s="113">
        <v>1</v>
      </c>
      <c r="S33" s="113">
        <f t="shared" ref="S33:S35" si="16">SUM(L33:R33)</f>
        <v>9</v>
      </c>
      <c r="T33" s="113">
        <f t="shared" si="15"/>
        <v>8</v>
      </c>
      <c r="U33" s="116" t="s">
        <v>74</v>
      </c>
    </row>
    <row r="34" spans="1:21" s="113" customFormat="1" ht="15.65" customHeight="1">
      <c r="A34" s="117" t="s">
        <v>43</v>
      </c>
      <c r="B34" s="113" t="s">
        <v>101</v>
      </c>
      <c r="C34" s="113" t="s">
        <v>76</v>
      </c>
      <c r="D34" s="113" t="s">
        <v>111</v>
      </c>
      <c r="E34" s="113" t="s">
        <v>77</v>
      </c>
      <c r="F34" s="113" t="s">
        <v>81</v>
      </c>
      <c r="G34" s="113" t="s">
        <v>79</v>
      </c>
      <c r="H34" s="113" t="s">
        <v>82</v>
      </c>
      <c r="I34" s="113" t="s">
        <v>84</v>
      </c>
      <c r="J34" s="113">
        <v>7</v>
      </c>
      <c r="K34" s="113" t="s">
        <v>103</v>
      </c>
      <c r="M34" s="113">
        <v>1</v>
      </c>
      <c r="N34" s="113">
        <v>2</v>
      </c>
      <c r="O34" s="113">
        <v>2</v>
      </c>
      <c r="P34" s="113">
        <v>1</v>
      </c>
      <c r="S34" s="113">
        <f t="shared" si="16"/>
        <v>6</v>
      </c>
      <c r="T34" s="113">
        <f t="shared" si="15"/>
        <v>7</v>
      </c>
      <c r="U34" s="116" t="s">
        <v>74</v>
      </c>
    </row>
    <row r="35" spans="1:21" s="113" customFormat="1" ht="15.65" customHeight="1">
      <c r="A35" s="117" t="s">
        <v>43</v>
      </c>
      <c r="B35" s="113" t="s">
        <v>101</v>
      </c>
      <c r="C35" s="113" t="s">
        <v>76</v>
      </c>
      <c r="D35" s="113" t="s">
        <v>111</v>
      </c>
      <c r="E35" s="113" t="s">
        <v>77</v>
      </c>
      <c r="F35" s="113" t="s">
        <v>81</v>
      </c>
      <c r="G35" s="113" t="s">
        <v>79</v>
      </c>
      <c r="H35" s="113" t="s">
        <v>82</v>
      </c>
      <c r="I35" s="120" t="s">
        <v>104</v>
      </c>
      <c r="K35" s="113" t="s">
        <v>103</v>
      </c>
      <c r="L35" s="113">
        <v>10</v>
      </c>
      <c r="M35" s="113">
        <v>38</v>
      </c>
      <c r="N35" s="113">
        <v>79</v>
      </c>
      <c r="O35" s="113">
        <v>85</v>
      </c>
      <c r="P35" s="113">
        <v>61</v>
      </c>
      <c r="Q35" s="113">
        <v>37</v>
      </c>
      <c r="R35" s="113">
        <v>10</v>
      </c>
      <c r="S35" s="113">
        <f t="shared" si="16"/>
        <v>320</v>
      </c>
      <c r="T35" s="113">
        <v>32</v>
      </c>
      <c r="U35" s="116" t="s">
        <v>88</v>
      </c>
    </row>
    <row r="36" spans="1:21" s="113" customFormat="1" ht="15.65" customHeight="1">
      <c r="A36" s="117" t="s">
        <v>92</v>
      </c>
      <c r="B36" s="113" t="s">
        <v>101</v>
      </c>
      <c r="C36" s="113" t="s">
        <v>76</v>
      </c>
      <c r="D36" s="113" t="s">
        <v>112</v>
      </c>
      <c r="E36" s="113" t="s">
        <v>77</v>
      </c>
      <c r="F36" s="113" t="s">
        <v>100</v>
      </c>
      <c r="G36" s="113" t="s">
        <v>79</v>
      </c>
      <c r="H36" s="113" t="s">
        <v>99</v>
      </c>
      <c r="I36" s="113" t="s">
        <v>70</v>
      </c>
      <c r="J36" s="113">
        <v>6</v>
      </c>
      <c r="K36" s="113" t="s">
        <v>103</v>
      </c>
      <c r="M36" s="113">
        <v>2</v>
      </c>
      <c r="N36" s="113">
        <v>3</v>
      </c>
      <c r="O36" s="113">
        <v>3</v>
      </c>
      <c r="P36" s="113">
        <v>2</v>
      </c>
      <c r="Q36" s="113">
        <v>1</v>
      </c>
      <c r="S36" s="113">
        <f>SUM(L36:R36)</f>
        <v>11</v>
      </c>
      <c r="T36" s="113">
        <f t="shared" ref="T36:T37" si="17">J36</f>
        <v>6</v>
      </c>
      <c r="U36" s="116" t="s">
        <v>88</v>
      </c>
    </row>
    <row r="37" spans="1:21" s="113" customFormat="1" ht="15.65" customHeight="1">
      <c r="A37" s="117" t="s">
        <v>92</v>
      </c>
      <c r="B37" s="113" t="s">
        <v>101</v>
      </c>
      <c r="C37" s="113" t="s">
        <v>76</v>
      </c>
      <c r="D37" s="113" t="s">
        <v>112</v>
      </c>
      <c r="E37" s="113" t="s">
        <v>77</v>
      </c>
      <c r="F37" s="113" t="s">
        <v>100</v>
      </c>
      <c r="G37" s="113" t="s">
        <v>79</v>
      </c>
      <c r="H37" s="113" t="s">
        <v>99</v>
      </c>
      <c r="I37" s="113" t="s">
        <v>71</v>
      </c>
      <c r="J37" s="113">
        <v>20</v>
      </c>
      <c r="K37" s="113" t="s">
        <v>103</v>
      </c>
      <c r="M37" s="113">
        <v>1</v>
      </c>
      <c r="N37" s="113">
        <v>2</v>
      </c>
      <c r="O37" s="113">
        <v>2</v>
      </c>
      <c r="P37" s="113">
        <v>1</v>
      </c>
      <c r="Q37" s="113">
        <v>1</v>
      </c>
      <c r="S37" s="113">
        <f t="shared" ref="S37:S38" si="18">SUM(L37:R37)</f>
        <v>7</v>
      </c>
      <c r="T37" s="113">
        <f t="shared" si="17"/>
        <v>20</v>
      </c>
      <c r="U37" s="116" t="s">
        <v>74</v>
      </c>
    </row>
    <row r="38" spans="1:21" s="113" customFormat="1" ht="15.65" customHeight="1">
      <c r="A38" s="117" t="s">
        <v>92</v>
      </c>
      <c r="B38" s="113" t="s">
        <v>101</v>
      </c>
      <c r="C38" s="113" t="s">
        <v>76</v>
      </c>
      <c r="D38" s="113" t="s">
        <v>112</v>
      </c>
      <c r="E38" s="113" t="s">
        <v>77</v>
      </c>
      <c r="F38" s="113" t="s">
        <v>100</v>
      </c>
      <c r="G38" s="113" t="s">
        <v>79</v>
      </c>
      <c r="H38" s="113" t="s">
        <v>99</v>
      </c>
      <c r="I38" s="120" t="s">
        <v>104</v>
      </c>
      <c r="K38" s="113" t="s">
        <v>103</v>
      </c>
      <c r="L38" s="113">
        <v>16</v>
      </c>
      <c r="M38" s="113">
        <v>58</v>
      </c>
      <c r="N38" s="113">
        <v>99</v>
      </c>
      <c r="O38" s="113">
        <v>106</v>
      </c>
      <c r="P38" s="113">
        <v>68</v>
      </c>
      <c r="Q38" s="113">
        <v>47</v>
      </c>
      <c r="R38" s="113">
        <v>15</v>
      </c>
      <c r="S38" s="113">
        <f t="shared" si="18"/>
        <v>409</v>
      </c>
      <c r="T38" s="113">
        <v>41</v>
      </c>
      <c r="U38" s="116" t="s">
        <v>88</v>
      </c>
    </row>
    <row r="39" spans="1:21" s="113" customFormat="1" ht="15.65" customHeight="1">
      <c r="A39" s="117" t="s">
        <v>43</v>
      </c>
      <c r="B39" s="113" t="s">
        <v>101</v>
      </c>
      <c r="C39" s="113" t="s">
        <v>76</v>
      </c>
      <c r="D39" s="113" t="s">
        <v>113</v>
      </c>
      <c r="E39" s="113" t="s">
        <v>77</v>
      </c>
      <c r="F39" s="113" t="s">
        <v>100</v>
      </c>
      <c r="G39" s="113" t="s">
        <v>79</v>
      </c>
      <c r="H39" s="113" t="s">
        <v>99</v>
      </c>
      <c r="I39" s="113" t="s">
        <v>70</v>
      </c>
      <c r="J39" s="113">
        <v>3</v>
      </c>
      <c r="K39" s="113" t="s">
        <v>103</v>
      </c>
      <c r="M39" s="113">
        <v>2</v>
      </c>
      <c r="N39" s="113">
        <v>3</v>
      </c>
      <c r="O39" s="113">
        <v>3</v>
      </c>
      <c r="P39" s="113">
        <v>2</v>
      </c>
      <c r="Q39" s="113">
        <v>1</v>
      </c>
      <c r="S39" s="113">
        <f>SUM(L39:R39)</f>
        <v>11</v>
      </c>
      <c r="T39" s="113">
        <f t="shared" ref="T39:T40" si="19">J39</f>
        <v>3</v>
      </c>
      <c r="U39" s="116" t="s">
        <v>88</v>
      </c>
    </row>
    <row r="40" spans="1:21" s="113" customFormat="1" ht="15.65" customHeight="1">
      <c r="A40" s="117" t="s">
        <v>43</v>
      </c>
      <c r="B40" s="113" t="s">
        <v>101</v>
      </c>
      <c r="C40" s="113" t="s">
        <v>76</v>
      </c>
      <c r="D40" s="113" t="s">
        <v>113</v>
      </c>
      <c r="E40" s="113" t="s">
        <v>77</v>
      </c>
      <c r="F40" s="113" t="s">
        <v>100</v>
      </c>
      <c r="G40" s="113" t="s">
        <v>79</v>
      </c>
      <c r="H40" s="113" t="s">
        <v>99</v>
      </c>
      <c r="I40" s="113" t="s">
        <v>72</v>
      </c>
      <c r="J40" s="113">
        <v>11</v>
      </c>
      <c r="K40" s="113" t="s">
        <v>103</v>
      </c>
      <c r="N40" s="113">
        <v>2</v>
      </c>
      <c r="O40" s="113">
        <v>2</v>
      </c>
      <c r="P40" s="113">
        <v>1</v>
      </c>
      <c r="S40" s="113">
        <f t="shared" ref="S40:S41" si="20">SUM(L40:R40)</f>
        <v>5</v>
      </c>
      <c r="T40" s="113">
        <f t="shared" si="19"/>
        <v>11</v>
      </c>
      <c r="U40" s="116" t="s">
        <v>74</v>
      </c>
    </row>
    <row r="41" spans="1:21" s="113" customFormat="1" ht="15.65" customHeight="1">
      <c r="A41" s="117" t="s">
        <v>43</v>
      </c>
      <c r="B41" s="113" t="s">
        <v>101</v>
      </c>
      <c r="C41" s="113" t="s">
        <v>76</v>
      </c>
      <c r="D41" s="113" t="s">
        <v>113</v>
      </c>
      <c r="E41" s="113" t="s">
        <v>77</v>
      </c>
      <c r="F41" s="113" t="s">
        <v>100</v>
      </c>
      <c r="G41" s="113" t="s">
        <v>79</v>
      </c>
      <c r="H41" s="113" t="s">
        <v>99</v>
      </c>
      <c r="I41" s="120" t="s">
        <v>104</v>
      </c>
      <c r="K41" s="113" t="s">
        <v>103</v>
      </c>
      <c r="L41" s="113">
        <v>7</v>
      </c>
      <c r="M41" s="113">
        <v>20</v>
      </c>
      <c r="N41" s="113">
        <v>53</v>
      </c>
      <c r="O41" s="113">
        <v>55</v>
      </c>
      <c r="P41" s="113">
        <v>36</v>
      </c>
      <c r="Q41" s="113">
        <v>13</v>
      </c>
      <c r="R41" s="113">
        <v>7</v>
      </c>
      <c r="S41" s="113">
        <f t="shared" si="20"/>
        <v>191</v>
      </c>
      <c r="T41" s="113">
        <v>20</v>
      </c>
      <c r="U41" s="116" t="s">
        <v>88</v>
      </c>
    </row>
    <row r="42" spans="1:21" ht="14.25" customHeight="1">
      <c r="A42" s="117"/>
      <c r="B42" s="113"/>
      <c r="D42" s="113"/>
      <c r="E42" s="113"/>
      <c r="F42" s="113"/>
      <c r="G42" s="113"/>
      <c r="H42" s="113"/>
      <c r="I42" s="113"/>
      <c r="K42" s="113"/>
      <c r="L42" s="113"/>
      <c r="M42" s="113"/>
      <c r="N42" s="113"/>
      <c r="O42" s="113"/>
      <c r="P42" s="113"/>
      <c r="Q42" s="113"/>
      <c r="R42" s="113"/>
      <c r="S42" s="113"/>
    </row>
    <row r="43" spans="1:21" ht="14.25" customHeight="1">
      <c r="A43" s="117"/>
      <c r="B43" s="113"/>
      <c r="D43" s="113"/>
      <c r="E43" s="113"/>
      <c r="F43" s="113"/>
      <c r="G43" s="113"/>
      <c r="H43" s="113"/>
      <c r="I43" s="113"/>
      <c r="K43" s="113"/>
      <c r="L43" s="113"/>
      <c r="M43" s="113"/>
      <c r="N43" s="113"/>
      <c r="O43" s="113"/>
      <c r="P43" s="113"/>
      <c r="Q43" s="113"/>
      <c r="R43" s="113"/>
      <c r="S43" s="113"/>
    </row>
    <row r="44" spans="1:21" ht="14.25" customHeight="1">
      <c r="A44" s="117"/>
      <c r="B44" s="113"/>
      <c r="D44" s="113"/>
      <c r="E44" s="113"/>
      <c r="F44" s="113"/>
      <c r="G44" s="113"/>
      <c r="H44" s="113"/>
      <c r="I44" s="113"/>
      <c r="K44" s="113"/>
      <c r="L44" s="113"/>
      <c r="M44" s="113"/>
      <c r="N44" s="113"/>
      <c r="O44" s="113"/>
      <c r="P44" s="113"/>
      <c r="Q44" s="113"/>
      <c r="R44" s="113"/>
      <c r="S44" s="113"/>
    </row>
    <row r="45" spans="1:21" ht="14.25" customHeight="1">
      <c r="A45" s="117"/>
      <c r="B45" s="113"/>
      <c r="D45" s="113"/>
      <c r="E45" s="113"/>
      <c r="F45" s="113"/>
      <c r="G45" s="113"/>
      <c r="H45" s="113"/>
      <c r="I45" s="113"/>
      <c r="K45" s="113"/>
      <c r="L45" s="113"/>
      <c r="M45" s="113"/>
      <c r="N45" s="113"/>
      <c r="O45" s="113"/>
      <c r="P45" s="113"/>
      <c r="Q45" s="113"/>
      <c r="R45" s="113"/>
      <c r="S45" s="113"/>
    </row>
    <row r="46" spans="1:21" ht="14.25" customHeight="1">
      <c r="A46" s="117"/>
      <c r="B46" s="113"/>
      <c r="D46" s="113"/>
      <c r="E46" s="113"/>
      <c r="F46" s="113"/>
      <c r="G46" s="113"/>
      <c r="H46" s="113"/>
      <c r="I46" s="113"/>
      <c r="K46" s="113"/>
      <c r="L46" s="113"/>
      <c r="M46" s="113"/>
      <c r="N46" s="113"/>
      <c r="O46" s="113"/>
      <c r="P46" s="113"/>
      <c r="Q46" s="113"/>
      <c r="R46" s="113"/>
      <c r="S46" s="113"/>
    </row>
    <row r="47" spans="1:21" ht="14.25" customHeight="1">
      <c r="A47" s="117"/>
      <c r="B47" s="113"/>
      <c r="D47" s="113"/>
      <c r="E47" s="113"/>
      <c r="F47" s="113"/>
      <c r="G47" s="113"/>
      <c r="H47" s="113"/>
      <c r="I47" s="113"/>
      <c r="K47" s="113"/>
      <c r="L47" s="113"/>
      <c r="M47" s="113"/>
      <c r="N47" s="113"/>
      <c r="O47" s="113"/>
      <c r="P47" s="113"/>
      <c r="Q47" s="113"/>
      <c r="R47" s="113"/>
      <c r="S47" s="113"/>
    </row>
    <row r="48" spans="1:21" ht="14.25" customHeight="1">
      <c r="A48" s="117"/>
      <c r="B48" s="113"/>
      <c r="D48" s="113"/>
      <c r="E48" s="113"/>
      <c r="F48" s="113"/>
      <c r="G48" s="113"/>
      <c r="H48" s="113"/>
      <c r="I48" s="113"/>
      <c r="K48" s="113"/>
      <c r="L48" s="113"/>
      <c r="M48" s="113"/>
      <c r="N48" s="113"/>
      <c r="O48" s="113"/>
      <c r="P48" s="113"/>
      <c r="Q48" s="113"/>
      <c r="R48" s="113"/>
      <c r="S48" s="113"/>
    </row>
    <row r="49" spans="1:19" ht="14.25" customHeight="1">
      <c r="A49" s="117"/>
      <c r="B49" s="113"/>
      <c r="D49" s="113"/>
      <c r="E49" s="113"/>
      <c r="F49" s="113"/>
      <c r="G49" s="113"/>
      <c r="H49" s="113"/>
      <c r="I49" s="113"/>
      <c r="K49" s="113"/>
      <c r="L49" s="113"/>
      <c r="M49" s="113"/>
      <c r="N49" s="113"/>
      <c r="O49" s="113"/>
      <c r="P49" s="113"/>
      <c r="Q49" s="113"/>
      <c r="R49" s="113"/>
      <c r="S49" s="113"/>
    </row>
    <row r="50" spans="1:19" ht="14.25" customHeight="1">
      <c r="A50" s="117"/>
      <c r="B50" s="113"/>
      <c r="D50" s="113"/>
      <c r="E50" s="113"/>
      <c r="F50" s="113"/>
      <c r="G50" s="113"/>
      <c r="H50" s="113"/>
      <c r="I50" s="113"/>
      <c r="K50" s="113"/>
      <c r="L50" s="113"/>
      <c r="M50" s="113"/>
      <c r="N50" s="113"/>
      <c r="O50" s="113"/>
      <c r="P50" s="113"/>
      <c r="Q50" s="113"/>
      <c r="R50" s="113"/>
      <c r="S50" s="113"/>
    </row>
    <row r="51" spans="1:19" ht="14.25" customHeight="1">
      <c r="A51" s="117"/>
      <c r="B51" s="113"/>
      <c r="D51" s="113"/>
      <c r="E51" s="113"/>
      <c r="F51" s="113"/>
      <c r="G51" s="113"/>
      <c r="H51" s="113"/>
      <c r="I51" s="113"/>
      <c r="K51" s="113"/>
      <c r="L51" s="113"/>
      <c r="M51" s="113"/>
      <c r="N51" s="113"/>
      <c r="O51" s="113"/>
      <c r="P51" s="113"/>
      <c r="Q51" s="113"/>
      <c r="R51" s="113"/>
      <c r="S51" s="113"/>
    </row>
    <row r="52" spans="1:19" ht="14.25" customHeight="1">
      <c r="A52" s="117"/>
      <c r="B52" s="113"/>
      <c r="D52" s="113"/>
      <c r="E52" s="113"/>
      <c r="F52" s="113"/>
      <c r="G52" s="113"/>
      <c r="H52" s="113"/>
      <c r="I52" s="113"/>
      <c r="K52" s="113"/>
      <c r="L52" s="113"/>
      <c r="M52" s="113"/>
      <c r="N52" s="113"/>
      <c r="O52" s="113"/>
      <c r="P52" s="113"/>
      <c r="Q52" s="113"/>
      <c r="R52" s="113"/>
      <c r="S52" s="113"/>
    </row>
    <row r="53" spans="1:19" ht="14.25" customHeight="1">
      <c r="A53" s="117"/>
      <c r="B53" s="113"/>
      <c r="D53" s="113"/>
      <c r="E53" s="113"/>
      <c r="F53" s="113"/>
      <c r="G53" s="113"/>
      <c r="H53" s="113"/>
      <c r="I53" s="113"/>
      <c r="K53" s="113"/>
      <c r="L53" s="113"/>
      <c r="M53" s="113"/>
      <c r="N53" s="113"/>
      <c r="O53" s="113"/>
      <c r="P53" s="113"/>
      <c r="Q53" s="113"/>
      <c r="R53" s="113"/>
      <c r="S53" s="113"/>
    </row>
    <row r="54" spans="1:19" ht="14.25" customHeight="1">
      <c r="A54" s="117"/>
      <c r="B54" s="113"/>
      <c r="D54" s="113"/>
      <c r="E54" s="113"/>
      <c r="F54" s="113"/>
      <c r="G54" s="113"/>
      <c r="H54" s="113"/>
      <c r="I54" s="113"/>
      <c r="K54" s="113"/>
      <c r="L54" s="113"/>
      <c r="M54" s="113"/>
      <c r="N54" s="113"/>
      <c r="O54" s="113"/>
      <c r="P54" s="113"/>
      <c r="Q54" s="113"/>
      <c r="R54" s="113"/>
      <c r="S54" s="113"/>
    </row>
    <row r="55" spans="1:19" ht="14.25" customHeight="1">
      <c r="A55" s="117"/>
      <c r="B55" s="113"/>
      <c r="D55" s="113"/>
      <c r="E55" s="113"/>
      <c r="F55" s="113"/>
      <c r="G55" s="113"/>
      <c r="H55" s="113"/>
      <c r="I55" s="113"/>
      <c r="K55" s="113"/>
      <c r="L55" s="113"/>
      <c r="M55" s="113"/>
      <c r="N55" s="113"/>
      <c r="O55" s="113"/>
      <c r="P55" s="113"/>
      <c r="Q55" s="113"/>
      <c r="R55" s="113"/>
      <c r="S55" s="113"/>
    </row>
    <row r="56" spans="1:19" ht="14.25" customHeight="1">
      <c r="A56" s="117"/>
      <c r="B56" s="113"/>
      <c r="D56" s="113"/>
      <c r="E56" s="113"/>
      <c r="F56" s="113"/>
      <c r="G56" s="113"/>
      <c r="H56" s="113"/>
      <c r="I56" s="113"/>
      <c r="K56" s="113"/>
      <c r="L56" s="113"/>
      <c r="M56" s="113"/>
      <c r="N56" s="113"/>
      <c r="O56" s="113"/>
      <c r="P56" s="113"/>
      <c r="Q56" s="113"/>
      <c r="R56" s="113"/>
      <c r="S56" s="113"/>
    </row>
    <row r="57" spans="1:19" ht="14.25" customHeight="1">
      <c r="A57" s="117"/>
      <c r="B57" s="113"/>
      <c r="D57" s="113"/>
      <c r="E57" s="113"/>
      <c r="F57" s="113"/>
      <c r="G57" s="113"/>
      <c r="H57" s="113"/>
      <c r="I57" s="113"/>
      <c r="K57" s="113"/>
      <c r="L57" s="113"/>
      <c r="M57" s="113"/>
      <c r="N57" s="113"/>
      <c r="O57" s="113"/>
      <c r="P57" s="113"/>
      <c r="Q57" s="113"/>
      <c r="R57" s="113"/>
      <c r="S57" s="113"/>
    </row>
    <row r="58" spans="1:19" ht="14.25" customHeight="1">
      <c r="A58" s="117"/>
      <c r="B58" s="113"/>
      <c r="D58" s="113"/>
      <c r="E58" s="113"/>
      <c r="F58" s="113"/>
      <c r="G58" s="113"/>
      <c r="H58" s="113"/>
      <c r="I58" s="113"/>
      <c r="K58" s="113"/>
      <c r="L58" s="113"/>
      <c r="M58" s="113"/>
      <c r="N58" s="113"/>
      <c r="O58" s="113"/>
      <c r="P58" s="113"/>
      <c r="Q58" s="113"/>
      <c r="R58" s="113"/>
      <c r="S58" s="113"/>
    </row>
    <row r="59" spans="1:19" ht="14.25" customHeight="1">
      <c r="A59" s="117"/>
      <c r="B59" s="113"/>
      <c r="D59" s="113"/>
      <c r="E59" s="113"/>
      <c r="F59" s="113"/>
      <c r="G59" s="113"/>
      <c r="H59" s="113"/>
      <c r="I59" s="113"/>
      <c r="K59" s="113"/>
      <c r="L59" s="113"/>
      <c r="M59" s="113"/>
      <c r="N59" s="113"/>
      <c r="O59" s="113"/>
      <c r="P59" s="113"/>
      <c r="Q59" s="113"/>
      <c r="R59" s="113"/>
      <c r="S59" s="113"/>
    </row>
    <row r="60" spans="1:19" ht="14.25" customHeight="1">
      <c r="A60" s="117"/>
      <c r="B60" s="113"/>
      <c r="D60" s="113"/>
      <c r="E60" s="113"/>
      <c r="F60" s="113"/>
      <c r="G60" s="113"/>
      <c r="H60" s="113"/>
      <c r="I60" s="113"/>
      <c r="K60" s="113"/>
      <c r="L60" s="113"/>
      <c r="M60" s="113"/>
      <c r="N60" s="113"/>
      <c r="O60" s="113"/>
      <c r="P60" s="113"/>
      <c r="Q60" s="113"/>
      <c r="R60" s="113"/>
      <c r="S60" s="113"/>
    </row>
    <row r="61" spans="1:19" ht="14.25" customHeight="1">
      <c r="A61" s="117"/>
      <c r="B61" s="113"/>
      <c r="D61" s="113"/>
      <c r="E61" s="113"/>
      <c r="F61" s="113"/>
      <c r="G61" s="113"/>
      <c r="H61" s="113"/>
      <c r="I61" s="113"/>
      <c r="K61" s="113"/>
      <c r="L61" s="113"/>
      <c r="M61" s="113"/>
      <c r="N61" s="113"/>
      <c r="O61" s="113"/>
      <c r="P61" s="113"/>
      <c r="Q61" s="113"/>
      <c r="R61" s="113"/>
      <c r="S61" s="113"/>
    </row>
    <row r="62" spans="1:19" ht="14.25" customHeight="1">
      <c r="A62" s="117"/>
      <c r="B62" s="113"/>
      <c r="D62" s="113"/>
      <c r="E62" s="113"/>
      <c r="F62" s="113"/>
      <c r="G62" s="113"/>
      <c r="H62" s="113"/>
      <c r="I62" s="113"/>
      <c r="K62" s="113"/>
      <c r="L62" s="113"/>
      <c r="M62" s="113"/>
      <c r="N62" s="113"/>
      <c r="O62" s="113"/>
      <c r="P62" s="113"/>
      <c r="Q62" s="113"/>
      <c r="R62" s="113"/>
      <c r="S62" s="113"/>
    </row>
    <row r="63" spans="1:19" ht="14.25" customHeight="1">
      <c r="A63" s="117"/>
      <c r="B63" s="113"/>
      <c r="D63" s="113"/>
      <c r="E63" s="113"/>
      <c r="F63" s="113"/>
      <c r="G63" s="113"/>
      <c r="H63" s="113"/>
      <c r="I63" s="113"/>
      <c r="K63" s="113"/>
      <c r="L63" s="113"/>
      <c r="M63" s="113"/>
      <c r="N63" s="113"/>
      <c r="O63" s="113"/>
      <c r="P63" s="113"/>
      <c r="Q63" s="113"/>
      <c r="R63" s="113"/>
      <c r="S63" s="113"/>
    </row>
    <row r="64" spans="1:19" ht="14.25" customHeight="1">
      <c r="A64" s="117"/>
      <c r="B64" s="113"/>
      <c r="D64" s="113"/>
      <c r="E64" s="113"/>
      <c r="F64" s="113"/>
      <c r="G64" s="113"/>
      <c r="H64" s="113"/>
      <c r="I64" s="113"/>
      <c r="K64" s="113"/>
      <c r="L64" s="113"/>
      <c r="M64" s="113"/>
      <c r="N64" s="113"/>
      <c r="O64" s="113"/>
      <c r="P64" s="113"/>
      <c r="Q64" s="113"/>
      <c r="R64" s="113"/>
      <c r="S64" s="113"/>
    </row>
    <row r="65" spans="1:19" ht="14.25" customHeight="1">
      <c r="A65" s="117"/>
      <c r="B65" s="113"/>
      <c r="D65" s="113"/>
      <c r="E65" s="113"/>
      <c r="F65" s="113"/>
      <c r="G65" s="113"/>
      <c r="H65" s="113"/>
      <c r="I65" s="113"/>
      <c r="K65" s="113"/>
      <c r="L65" s="113"/>
      <c r="M65" s="113"/>
      <c r="N65" s="113"/>
      <c r="O65" s="113"/>
      <c r="P65" s="113"/>
      <c r="Q65" s="113"/>
      <c r="R65" s="113"/>
      <c r="S65" s="113"/>
    </row>
    <row r="66" spans="1:19" ht="14.25" customHeight="1">
      <c r="A66" s="117"/>
      <c r="B66" s="113"/>
      <c r="D66" s="113"/>
      <c r="E66" s="113"/>
      <c r="F66" s="113"/>
      <c r="G66" s="113"/>
      <c r="H66" s="113"/>
      <c r="I66" s="113"/>
      <c r="K66" s="113"/>
      <c r="L66" s="113"/>
      <c r="M66" s="113"/>
      <c r="N66" s="113"/>
      <c r="O66" s="113"/>
      <c r="P66" s="113"/>
      <c r="Q66" s="113"/>
      <c r="R66" s="113"/>
      <c r="S66" s="113"/>
    </row>
    <row r="67" spans="1:19" ht="14.25" customHeight="1">
      <c r="A67" s="117"/>
      <c r="B67" s="113"/>
      <c r="D67" s="113"/>
      <c r="E67" s="113"/>
      <c r="F67" s="113"/>
      <c r="G67" s="113"/>
      <c r="H67" s="113"/>
      <c r="I67" s="113"/>
      <c r="K67" s="113"/>
      <c r="L67" s="113"/>
      <c r="M67" s="113"/>
      <c r="N67" s="113"/>
      <c r="O67" s="113"/>
      <c r="P67" s="113"/>
      <c r="Q67" s="113"/>
      <c r="R67" s="113"/>
      <c r="S67" s="113"/>
    </row>
    <row r="68" spans="1:19" ht="14.25" customHeight="1">
      <c r="A68" s="117"/>
      <c r="B68" s="113"/>
      <c r="D68" s="113"/>
      <c r="E68" s="113"/>
      <c r="F68" s="113"/>
      <c r="G68" s="113"/>
      <c r="H68" s="113"/>
      <c r="I68" s="113"/>
      <c r="K68" s="113"/>
      <c r="L68" s="113"/>
      <c r="M68" s="113"/>
      <c r="N68" s="113"/>
      <c r="O68" s="113"/>
      <c r="P68" s="113"/>
      <c r="Q68" s="113"/>
      <c r="R68" s="113"/>
      <c r="S68" s="113"/>
    </row>
    <row r="69" spans="1:19" ht="14.25" customHeight="1">
      <c r="A69" s="117"/>
      <c r="B69" s="113"/>
      <c r="D69" s="113"/>
      <c r="E69" s="113"/>
      <c r="F69" s="113"/>
      <c r="G69" s="113"/>
      <c r="H69" s="113"/>
      <c r="I69" s="113"/>
      <c r="K69" s="113"/>
      <c r="L69" s="113"/>
      <c r="M69" s="113"/>
      <c r="N69" s="113"/>
      <c r="O69" s="113"/>
      <c r="P69" s="113"/>
      <c r="Q69" s="113"/>
      <c r="R69" s="113"/>
      <c r="S69" s="113"/>
    </row>
    <row r="70" spans="1:19" ht="14.25" customHeight="1">
      <c r="A70" s="117"/>
      <c r="B70" s="113"/>
      <c r="D70" s="113"/>
      <c r="E70" s="113"/>
      <c r="F70" s="113"/>
      <c r="G70" s="113"/>
      <c r="H70" s="113"/>
      <c r="I70" s="113"/>
      <c r="K70" s="113"/>
      <c r="L70" s="113"/>
      <c r="M70" s="113"/>
      <c r="N70" s="113"/>
      <c r="O70" s="113"/>
      <c r="P70" s="113"/>
      <c r="Q70" s="113"/>
      <c r="R70" s="113"/>
      <c r="S70" s="113"/>
    </row>
    <row r="71" spans="1:19" ht="14.25" customHeight="1">
      <c r="A71" s="117"/>
      <c r="B71" s="113"/>
      <c r="D71" s="113"/>
      <c r="E71" s="113"/>
      <c r="F71" s="113"/>
      <c r="G71" s="113"/>
      <c r="H71" s="113"/>
      <c r="I71" s="113"/>
      <c r="K71" s="113"/>
      <c r="L71" s="113"/>
      <c r="M71" s="113"/>
      <c r="N71" s="113"/>
      <c r="O71" s="113"/>
      <c r="P71" s="113"/>
      <c r="Q71" s="113"/>
      <c r="R71" s="113"/>
      <c r="S71" s="113"/>
    </row>
    <row r="72" spans="1:19" ht="14.25" customHeight="1">
      <c r="A72" s="117"/>
      <c r="B72" s="113"/>
      <c r="D72" s="113"/>
      <c r="E72" s="113"/>
      <c r="F72" s="113"/>
      <c r="G72" s="113"/>
      <c r="H72" s="113"/>
      <c r="I72" s="113"/>
      <c r="K72" s="113"/>
      <c r="L72" s="113"/>
      <c r="M72" s="113"/>
      <c r="N72" s="113"/>
      <c r="O72" s="113"/>
      <c r="P72" s="113"/>
      <c r="Q72" s="113"/>
      <c r="R72" s="113"/>
      <c r="S72" s="113"/>
    </row>
    <row r="73" spans="1:19" ht="14.25" customHeight="1">
      <c r="A73" s="117"/>
      <c r="B73" s="113"/>
      <c r="D73" s="113"/>
      <c r="E73" s="113"/>
      <c r="F73" s="113"/>
      <c r="G73" s="113"/>
      <c r="H73" s="113"/>
      <c r="I73" s="113"/>
      <c r="K73" s="113"/>
      <c r="L73" s="113"/>
      <c r="M73" s="113"/>
      <c r="N73" s="113"/>
      <c r="O73" s="113"/>
      <c r="P73" s="113"/>
      <c r="Q73" s="113"/>
      <c r="R73" s="113"/>
      <c r="S73" s="113"/>
    </row>
    <row r="74" spans="1:19" ht="14.25" customHeight="1">
      <c r="A74" s="117"/>
      <c r="B74" s="113"/>
      <c r="D74" s="113"/>
      <c r="E74" s="113"/>
      <c r="F74" s="113"/>
      <c r="G74" s="113"/>
      <c r="H74" s="113"/>
      <c r="I74" s="113"/>
      <c r="K74" s="113"/>
      <c r="L74" s="113"/>
      <c r="M74" s="113"/>
      <c r="N74" s="113"/>
      <c r="O74" s="113"/>
      <c r="P74" s="113"/>
      <c r="Q74" s="113"/>
      <c r="R74" s="113"/>
      <c r="S74" s="113"/>
    </row>
    <row r="75" spans="1:19" ht="14.25" customHeight="1">
      <c r="A75" s="117"/>
      <c r="B75" s="113"/>
      <c r="D75" s="113"/>
      <c r="E75" s="113"/>
      <c r="F75" s="113"/>
      <c r="G75" s="113"/>
      <c r="H75" s="113"/>
      <c r="I75" s="113"/>
      <c r="K75" s="113"/>
      <c r="L75" s="113"/>
      <c r="M75" s="113"/>
      <c r="N75" s="113"/>
      <c r="O75" s="113"/>
      <c r="P75" s="113"/>
      <c r="Q75" s="113"/>
      <c r="R75" s="113"/>
      <c r="S75" s="113"/>
    </row>
    <row r="76" spans="1:19" ht="14.25" customHeight="1">
      <c r="A76" s="117"/>
      <c r="B76" s="113"/>
      <c r="D76" s="113"/>
      <c r="E76" s="113"/>
      <c r="F76" s="113"/>
      <c r="G76" s="113"/>
      <c r="H76" s="113"/>
      <c r="I76" s="113"/>
      <c r="K76" s="113"/>
      <c r="L76" s="113"/>
      <c r="M76" s="113"/>
      <c r="N76" s="113"/>
      <c r="O76" s="113"/>
      <c r="P76" s="113"/>
      <c r="Q76" s="113"/>
      <c r="R76" s="113"/>
      <c r="S76" s="113"/>
    </row>
    <row r="77" spans="1:19" ht="14.25" customHeight="1">
      <c r="A77" s="117"/>
      <c r="B77" s="113"/>
      <c r="D77" s="113"/>
      <c r="E77" s="113"/>
      <c r="F77" s="113"/>
      <c r="G77" s="113"/>
      <c r="H77" s="113"/>
      <c r="I77" s="113"/>
      <c r="K77" s="113"/>
      <c r="L77" s="113"/>
      <c r="M77" s="113"/>
      <c r="N77" s="113"/>
      <c r="O77" s="113"/>
      <c r="P77" s="113"/>
      <c r="Q77" s="113"/>
      <c r="R77" s="113"/>
      <c r="S77" s="113"/>
    </row>
    <row r="78" spans="1:19" ht="14.25" customHeight="1">
      <c r="A78" s="117"/>
      <c r="B78" s="113"/>
      <c r="D78" s="113"/>
      <c r="E78" s="113"/>
      <c r="F78" s="113"/>
      <c r="G78" s="113"/>
      <c r="H78" s="113"/>
      <c r="I78" s="113"/>
      <c r="K78" s="113"/>
      <c r="L78" s="113"/>
      <c r="M78" s="113"/>
      <c r="N78" s="113"/>
      <c r="O78" s="113"/>
      <c r="P78" s="113"/>
      <c r="Q78" s="113"/>
      <c r="R78" s="113"/>
      <c r="S78" s="113"/>
    </row>
    <row r="79" spans="1:19" ht="14.25" customHeight="1">
      <c r="A79" s="117"/>
      <c r="B79" s="113"/>
      <c r="D79" s="113"/>
      <c r="E79" s="113"/>
      <c r="F79" s="113"/>
      <c r="G79" s="113"/>
      <c r="H79" s="113"/>
      <c r="I79" s="113"/>
      <c r="K79" s="113"/>
      <c r="L79" s="113"/>
      <c r="M79" s="113"/>
      <c r="N79" s="113"/>
      <c r="O79" s="113"/>
      <c r="P79" s="113"/>
      <c r="Q79" s="113"/>
      <c r="R79" s="113"/>
      <c r="S79" s="113"/>
    </row>
    <row r="80" spans="1:19" ht="14.25" customHeight="1">
      <c r="A80" s="117"/>
      <c r="B80" s="113"/>
      <c r="D80" s="113"/>
      <c r="E80" s="113"/>
      <c r="F80" s="113"/>
      <c r="G80" s="113"/>
      <c r="H80" s="113"/>
      <c r="I80" s="113"/>
      <c r="K80" s="113"/>
      <c r="L80" s="113"/>
      <c r="M80" s="113"/>
      <c r="N80" s="113"/>
      <c r="O80" s="113"/>
      <c r="P80" s="113"/>
      <c r="Q80" s="113"/>
      <c r="R80" s="113"/>
      <c r="S80" s="113"/>
    </row>
    <row r="81" spans="1:19" ht="14.25" customHeight="1">
      <c r="A81" s="117"/>
      <c r="B81" s="113"/>
      <c r="D81" s="113"/>
      <c r="E81" s="113"/>
      <c r="F81" s="113"/>
      <c r="G81" s="113"/>
      <c r="H81" s="113"/>
      <c r="I81" s="113"/>
      <c r="K81" s="113"/>
      <c r="L81" s="113"/>
      <c r="M81" s="113"/>
      <c r="N81" s="113"/>
      <c r="O81" s="113"/>
      <c r="P81" s="113"/>
      <c r="Q81" s="113"/>
      <c r="R81" s="113"/>
      <c r="S81" s="113"/>
    </row>
    <row r="82" spans="1:19" ht="14.25" customHeight="1">
      <c r="A82" s="117"/>
      <c r="B82" s="113"/>
      <c r="D82" s="113"/>
      <c r="E82" s="113"/>
      <c r="F82" s="113"/>
      <c r="G82" s="113"/>
      <c r="H82" s="113"/>
      <c r="I82" s="113"/>
      <c r="K82" s="113"/>
      <c r="L82" s="113"/>
      <c r="M82" s="113"/>
      <c r="N82" s="113"/>
      <c r="O82" s="113"/>
      <c r="P82" s="113"/>
      <c r="Q82" s="113"/>
      <c r="R82" s="113"/>
      <c r="S82" s="113"/>
    </row>
    <row r="83" spans="1:19" ht="14.25" customHeight="1">
      <c r="A83" s="117"/>
      <c r="B83" s="113"/>
      <c r="D83" s="113"/>
      <c r="E83" s="113"/>
      <c r="F83" s="113"/>
      <c r="G83" s="113"/>
      <c r="H83" s="113"/>
      <c r="I83" s="113"/>
      <c r="K83" s="113"/>
      <c r="L83" s="113"/>
      <c r="M83" s="113"/>
      <c r="N83" s="113"/>
      <c r="O83" s="113"/>
      <c r="P83" s="113"/>
      <c r="Q83" s="113"/>
      <c r="R83" s="113"/>
      <c r="S83" s="113"/>
    </row>
    <row r="84" spans="1:19" ht="14.25" customHeight="1">
      <c r="A84" s="117"/>
      <c r="B84" s="113"/>
      <c r="D84" s="113"/>
      <c r="E84" s="113"/>
      <c r="F84" s="113"/>
      <c r="G84" s="113"/>
      <c r="H84" s="113"/>
      <c r="I84" s="113"/>
      <c r="K84" s="113"/>
      <c r="L84" s="113"/>
      <c r="M84" s="113"/>
      <c r="N84" s="113"/>
      <c r="O84" s="113"/>
      <c r="P84" s="113"/>
      <c r="Q84" s="113"/>
      <c r="R84" s="113"/>
      <c r="S84" s="113"/>
    </row>
    <row r="85" spans="1:19" ht="14.25" customHeight="1">
      <c r="A85" s="117"/>
      <c r="B85" s="113"/>
      <c r="D85" s="113"/>
      <c r="E85" s="113"/>
      <c r="F85" s="113"/>
      <c r="G85" s="113"/>
      <c r="H85" s="113"/>
      <c r="I85" s="113"/>
      <c r="K85" s="113"/>
      <c r="L85" s="113"/>
      <c r="M85" s="113"/>
      <c r="N85" s="113"/>
      <c r="O85" s="113"/>
      <c r="P85" s="113"/>
      <c r="Q85" s="113"/>
      <c r="R85" s="113"/>
      <c r="S85" s="113"/>
    </row>
    <row r="86" spans="1:19" ht="14.25" customHeight="1">
      <c r="A86" s="117"/>
      <c r="B86" s="113"/>
      <c r="D86" s="113"/>
      <c r="E86" s="113"/>
      <c r="F86" s="113"/>
      <c r="G86" s="113"/>
      <c r="H86" s="113"/>
      <c r="I86" s="113"/>
      <c r="K86" s="113"/>
      <c r="L86" s="113"/>
      <c r="M86" s="113"/>
      <c r="N86" s="113"/>
      <c r="O86" s="113"/>
      <c r="P86" s="113"/>
      <c r="Q86" s="113"/>
      <c r="R86" s="113"/>
      <c r="S86" s="113"/>
    </row>
    <row r="87" spans="1:19" ht="14.25" customHeight="1">
      <c r="A87" s="117"/>
      <c r="B87" s="113"/>
      <c r="D87" s="113"/>
      <c r="E87" s="113"/>
      <c r="F87" s="113"/>
      <c r="G87" s="113"/>
      <c r="H87" s="113"/>
      <c r="I87" s="113"/>
      <c r="K87" s="113"/>
      <c r="L87" s="113"/>
      <c r="M87" s="113"/>
      <c r="N87" s="113"/>
      <c r="O87" s="113"/>
      <c r="P87" s="113"/>
      <c r="Q87" s="113"/>
      <c r="R87" s="113"/>
      <c r="S87" s="113"/>
    </row>
    <row r="88" spans="1:19" ht="14.25" customHeight="1">
      <c r="A88" s="117"/>
      <c r="B88" s="113"/>
      <c r="D88" s="113"/>
      <c r="E88" s="113"/>
      <c r="F88" s="113"/>
      <c r="G88" s="113"/>
      <c r="H88" s="113"/>
      <c r="I88" s="113"/>
      <c r="K88" s="113"/>
      <c r="L88" s="113"/>
      <c r="M88" s="113"/>
      <c r="N88" s="113"/>
      <c r="O88" s="113"/>
      <c r="P88" s="113"/>
      <c r="Q88" s="113"/>
      <c r="R88" s="113"/>
      <c r="S88" s="113"/>
    </row>
    <row r="89" spans="1:19" ht="14.25" customHeight="1">
      <c r="A89" s="117"/>
      <c r="B89" s="113"/>
      <c r="D89" s="113"/>
      <c r="E89" s="113"/>
      <c r="F89" s="113"/>
      <c r="G89" s="113"/>
      <c r="H89" s="113"/>
      <c r="I89" s="113"/>
      <c r="K89" s="113"/>
      <c r="L89" s="113"/>
      <c r="M89" s="113"/>
      <c r="N89" s="113"/>
      <c r="O89" s="113"/>
      <c r="P89" s="113"/>
      <c r="Q89" s="113"/>
      <c r="R89" s="113"/>
      <c r="S89" s="113"/>
    </row>
    <row r="90" spans="1:19" ht="14.25" customHeight="1">
      <c r="A90" s="117"/>
      <c r="B90" s="113"/>
      <c r="D90" s="113"/>
      <c r="E90" s="113"/>
      <c r="F90" s="113"/>
      <c r="G90" s="113"/>
      <c r="H90" s="113"/>
      <c r="I90" s="113"/>
      <c r="K90" s="113"/>
      <c r="L90" s="113"/>
      <c r="M90" s="113"/>
      <c r="N90" s="113"/>
      <c r="O90" s="113"/>
      <c r="P90" s="113"/>
      <c r="Q90" s="113"/>
      <c r="R90" s="113"/>
      <c r="S90" s="113"/>
    </row>
    <row r="91" spans="1:19" ht="14.25" customHeight="1">
      <c r="A91" s="117"/>
      <c r="B91" s="113"/>
      <c r="D91" s="113"/>
      <c r="E91" s="113"/>
      <c r="F91" s="113"/>
      <c r="G91" s="113"/>
      <c r="H91" s="113"/>
      <c r="I91" s="113"/>
      <c r="K91" s="113"/>
      <c r="L91" s="113"/>
      <c r="M91" s="113"/>
      <c r="N91" s="113"/>
      <c r="O91" s="113"/>
      <c r="P91" s="113"/>
      <c r="Q91" s="113"/>
      <c r="R91" s="113"/>
      <c r="S91" s="113"/>
    </row>
    <row r="92" spans="1:19" ht="14.25" customHeight="1">
      <c r="A92" s="117"/>
      <c r="B92" s="113"/>
      <c r="D92" s="113"/>
      <c r="E92" s="113"/>
      <c r="F92" s="113"/>
      <c r="G92" s="113"/>
      <c r="H92" s="113"/>
      <c r="I92" s="113"/>
      <c r="K92" s="113"/>
      <c r="L92" s="113"/>
      <c r="M92" s="113"/>
      <c r="N92" s="113"/>
      <c r="O92" s="113"/>
      <c r="P92" s="113"/>
      <c r="Q92" s="113"/>
      <c r="R92" s="113"/>
      <c r="S92" s="113"/>
    </row>
    <row r="93" spans="1:19" ht="14.25" customHeight="1">
      <c r="A93" s="117"/>
      <c r="B93" s="113"/>
      <c r="D93" s="113"/>
      <c r="E93" s="113"/>
      <c r="F93" s="113"/>
      <c r="G93" s="113"/>
      <c r="H93" s="113"/>
      <c r="I93" s="113"/>
      <c r="K93" s="113"/>
      <c r="L93" s="113"/>
      <c r="M93" s="113"/>
      <c r="N93" s="113"/>
      <c r="O93" s="113"/>
      <c r="P93" s="113"/>
      <c r="Q93" s="113"/>
      <c r="R93" s="113"/>
      <c r="S93" s="113"/>
    </row>
    <row r="94" spans="1:19" ht="14.25" customHeight="1">
      <c r="A94" s="117"/>
      <c r="B94" s="113"/>
      <c r="D94" s="113"/>
      <c r="E94" s="113"/>
      <c r="F94" s="113"/>
      <c r="G94" s="113"/>
      <c r="H94" s="113"/>
      <c r="I94" s="113"/>
      <c r="K94" s="113"/>
      <c r="L94" s="113"/>
      <c r="M94" s="113"/>
      <c r="N94" s="113"/>
      <c r="O94" s="113"/>
      <c r="P94" s="113"/>
      <c r="Q94" s="113"/>
      <c r="R94" s="113"/>
      <c r="S94" s="113"/>
    </row>
    <row r="95" spans="1:19" ht="14.25" customHeight="1">
      <c r="A95" s="117"/>
      <c r="B95" s="113"/>
      <c r="D95" s="113"/>
      <c r="E95" s="113"/>
      <c r="F95" s="113"/>
      <c r="G95" s="113"/>
      <c r="H95" s="113"/>
      <c r="I95" s="113"/>
      <c r="K95" s="113"/>
      <c r="L95" s="113"/>
      <c r="M95" s="113"/>
      <c r="N95" s="113"/>
      <c r="O95" s="113"/>
      <c r="P95" s="113"/>
      <c r="Q95" s="113"/>
      <c r="R95" s="113"/>
      <c r="S95" s="113"/>
    </row>
    <row r="96" spans="1:19" ht="14.25" customHeight="1">
      <c r="A96" s="117"/>
      <c r="B96" s="113"/>
      <c r="D96" s="113"/>
      <c r="E96" s="113"/>
      <c r="F96" s="113"/>
      <c r="G96" s="113"/>
      <c r="H96" s="113"/>
      <c r="I96" s="113"/>
      <c r="K96" s="113"/>
      <c r="L96" s="113"/>
      <c r="M96" s="113"/>
      <c r="N96" s="113"/>
      <c r="O96" s="113"/>
      <c r="P96" s="113"/>
      <c r="Q96" s="113"/>
      <c r="R96" s="113"/>
      <c r="S96" s="113"/>
    </row>
    <row r="97" spans="1:19" ht="14.25" customHeight="1">
      <c r="A97" s="117"/>
      <c r="B97" s="113"/>
      <c r="D97" s="113"/>
      <c r="E97" s="113"/>
      <c r="F97" s="113"/>
      <c r="G97" s="113"/>
      <c r="H97" s="113"/>
      <c r="I97" s="113"/>
      <c r="K97" s="113"/>
      <c r="L97" s="113"/>
      <c r="M97" s="113"/>
      <c r="N97" s="113"/>
      <c r="O97" s="113"/>
      <c r="P97" s="113"/>
      <c r="Q97" s="113"/>
      <c r="R97" s="113"/>
      <c r="S97" s="113"/>
    </row>
    <row r="98" spans="1:19" ht="14.25" customHeight="1">
      <c r="A98" s="117"/>
      <c r="B98" s="113"/>
      <c r="D98" s="113"/>
      <c r="E98" s="113"/>
      <c r="F98" s="113"/>
      <c r="G98" s="113"/>
      <c r="H98" s="113"/>
      <c r="I98" s="113"/>
      <c r="K98" s="113"/>
      <c r="L98" s="113"/>
      <c r="M98" s="113"/>
      <c r="N98" s="113"/>
      <c r="O98" s="113"/>
      <c r="P98" s="113"/>
      <c r="Q98" s="113"/>
      <c r="R98" s="113"/>
      <c r="S98" s="113"/>
    </row>
    <row r="99" spans="1:19" ht="14.25" customHeight="1">
      <c r="A99" s="117"/>
      <c r="B99" s="113"/>
      <c r="D99" s="113"/>
      <c r="E99" s="113"/>
      <c r="F99" s="113"/>
      <c r="G99" s="113"/>
      <c r="H99" s="113"/>
      <c r="I99" s="113"/>
      <c r="K99" s="113"/>
      <c r="L99" s="113"/>
      <c r="M99" s="113"/>
      <c r="N99" s="113"/>
      <c r="O99" s="113"/>
      <c r="P99" s="113"/>
      <c r="Q99" s="113"/>
      <c r="R99" s="113"/>
      <c r="S99" s="113"/>
    </row>
    <row r="100" spans="1:19" ht="14.25" customHeight="1">
      <c r="A100" s="117"/>
      <c r="B100" s="113"/>
      <c r="D100" s="113"/>
      <c r="E100" s="113"/>
      <c r="F100" s="113"/>
      <c r="G100" s="113"/>
      <c r="H100" s="113"/>
      <c r="I100" s="113"/>
      <c r="K100" s="113"/>
      <c r="L100" s="113"/>
      <c r="M100" s="113"/>
      <c r="N100" s="113"/>
      <c r="O100" s="113"/>
      <c r="P100" s="113"/>
      <c r="Q100" s="113"/>
      <c r="R100" s="113"/>
      <c r="S100" s="113"/>
    </row>
    <row r="101" spans="1:19" ht="14.25" customHeight="1">
      <c r="A101" s="117"/>
      <c r="B101" s="113"/>
      <c r="D101" s="113"/>
      <c r="E101" s="113"/>
      <c r="F101" s="113"/>
      <c r="G101" s="113"/>
      <c r="H101" s="113"/>
      <c r="I101" s="113"/>
      <c r="K101" s="113"/>
      <c r="L101" s="113"/>
      <c r="M101" s="113"/>
      <c r="N101" s="113"/>
      <c r="O101" s="113"/>
      <c r="P101" s="113"/>
      <c r="Q101" s="113"/>
      <c r="R101" s="113"/>
      <c r="S101" s="113"/>
    </row>
    <row r="102" spans="1:19" ht="14.25" customHeight="1">
      <c r="A102" s="117"/>
      <c r="B102" s="113"/>
      <c r="D102" s="113"/>
      <c r="E102" s="113"/>
      <c r="F102" s="113"/>
      <c r="G102" s="113"/>
      <c r="H102" s="113"/>
      <c r="I102" s="113"/>
      <c r="K102" s="113"/>
      <c r="L102" s="113"/>
      <c r="M102" s="113"/>
      <c r="N102" s="113"/>
      <c r="O102" s="113"/>
      <c r="P102" s="113"/>
      <c r="Q102" s="113"/>
      <c r="R102" s="113"/>
      <c r="S102" s="113"/>
    </row>
    <row r="103" spans="1:19" ht="14.25" customHeight="1">
      <c r="A103" s="117"/>
      <c r="B103" s="113"/>
      <c r="D103" s="113"/>
      <c r="E103" s="113"/>
      <c r="F103" s="113"/>
      <c r="G103" s="113"/>
      <c r="H103" s="113"/>
      <c r="I103" s="113"/>
      <c r="K103" s="113"/>
      <c r="L103" s="113"/>
      <c r="M103" s="113"/>
      <c r="N103" s="113"/>
      <c r="O103" s="113"/>
      <c r="P103" s="113"/>
      <c r="Q103" s="113"/>
      <c r="R103" s="113"/>
      <c r="S103" s="113"/>
    </row>
    <row r="104" spans="1:19" ht="14.25" customHeight="1">
      <c r="A104" s="117"/>
      <c r="B104" s="113"/>
      <c r="D104" s="113"/>
      <c r="E104" s="113"/>
      <c r="F104" s="113"/>
      <c r="G104" s="113"/>
      <c r="H104" s="113"/>
      <c r="I104" s="113"/>
      <c r="K104" s="113"/>
      <c r="L104" s="113"/>
      <c r="M104" s="113"/>
      <c r="N104" s="113"/>
      <c r="O104" s="113"/>
      <c r="P104" s="113"/>
      <c r="Q104" s="113"/>
      <c r="R104" s="113"/>
      <c r="S104" s="113"/>
    </row>
    <row r="105" spans="1:19" ht="14.25" customHeight="1">
      <c r="A105" s="117"/>
      <c r="B105" s="113"/>
      <c r="D105" s="113"/>
      <c r="E105" s="113"/>
      <c r="F105" s="113"/>
      <c r="G105" s="113"/>
      <c r="H105" s="113"/>
      <c r="I105" s="113"/>
      <c r="K105" s="113"/>
      <c r="L105" s="113"/>
      <c r="M105" s="113"/>
      <c r="N105" s="113"/>
      <c r="O105" s="113"/>
      <c r="P105" s="113"/>
      <c r="Q105" s="113"/>
      <c r="R105" s="113"/>
      <c r="S105" s="113"/>
    </row>
    <row r="106" spans="1:19" ht="14.25" customHeight="1">
      <c r="A106" s="117"/>
      <c r="B106" s="113"/>
      <c r="D106" s="113"/>
      <c r="E106" s="113"/>
      <c r="F106" s="113"/>
      <c r="G106" s="113"/>
      <c r="H106" s="113"/>
      <c r="I106" s="113"/>
      <c r="K106" s="113"/>
      <c r="L106" s="113"/>
      <c r="M106" s="113"/>
      <c r="N106" s="113"/>
      <c r="O106" s="113"/>
      <c r="P106" s="113"/>
      <c r="Q106" s="113"/>
      <c r="R106" s="113"/>
      <c r="S106" s="113"/>
    </row>
    <row r="107" spans="1:19" ht="14.25" customHeight="1">
      <c r="A107" s="117"/>
      <c r="B107" s="113"/>
      <c r="D107" s="113"/>
      <c r="E107" s="113"/>
      <c r="F107" s="113"/>
      <c r="G107" s="113"/>
      <c r="H107" s="113"/>
      <c r="I107" s="113"/>
      <c r="K107" s="113"/>
      <c r="L107" s="113"/>
      <c r="M107" s="113"/>
      <c r="N107" s="113"/>
      <c r="O107" s="113"/>
      <c r="P107" s="113"/>
      <c r="Q107" s="113"/>
      <c r="R107" s="113"/>
      <c r="S107" s="113"/>
    </row>
    <row r="108" spans="1:19" ht="14.25" customHeight="1">
      <c r="A108" s="117"/>
      <c r="B108" s="113"/>
      <c r="D108" s="113"/>
      <c r="E108" s="113"/>
      <c r="F108" s="113"/>
      <c r="G108" s="113"/>
      <c r="H108" s="113"/>
      <c r="I108" s="113"/>
      <c r="K108" s="113"/>
      <c r="L108" s="113"/>
      <c r="M108" s="113"/>
      <c r="N108" s="113"/>
      <c r="O108" s="113"/>
      <c r="P108" s="113"/>
      <c r="Q108" s="113"/>
      <c r="R108" s="113"/>
      <c r="S108" s="113"/>
    </row>
    <row r="109" spans="1:19" ht="14.25" customHeight="1">
      <c r="A109" s="117"/>
      <c r="B109" s="113"/>
      <c r="D109" s="113"/>
      <c r="E109" s="113"/>
      <c r="F109" s="113"/>
      <c r="G109" s="113"/>
      <c r="H109" s="113"/>
      <c r="I109" s="113"/>
      <c r="K109" s="113"/>
      <c r="L109" s="113"/>
      <c r="M109" s="113"/>
      <c r="N109" s="113"/>
      <c r="O109" s="113"/>
      <c r="P109" s="113"/>
      <c r="Q109" s="113"/>
      <c r="R109" s="113"/>
      <c r="S109" s="113"/>
    </row>
    <row r="110" spans="1:19" ht="14.25" customHeight="1">
      <c r="A110" s="117"/>
      <c r="B110" s="113"/>
      <c r="D110" s="113"/>
      <c r="E110" s="113"/>
      <c r="F110" s="113"/>
      <c r="G110" s="113"/>
      <c r="H110" s="113"/>
      <c r="I110" s="113"/>
      <c r="K110" s="113"/>
      <c r="L110" s="113"/>
      <c r="M110" s="113"/>
      <c r="N110" s="113"/>
      <c r="O110" s="113"/>
      <c r="P110" s="113"/>
      <c r="Q110" s="113"/>
      <c r="R110" s="113"/>
      <c r="S110" s="113"/>
    </row>
    <row r="111" spans="1:19" ht="14.25" customHeight="1">
      <c r="A111" s="117"/>
      <c r="B111" s="113"/>
      <c r="D111" s="113"/>
      <c r="E111" s="113"/>
      <c r="F111" s="113"/>
      <c r="G111" s="113"/>
      <c r="H111" s="113"/>
      <c r="I111" s="113"/>
      <c r="K111" s="113"/>
      <c r="L111" s="113"/>
      <c r="M111" s="113"/>
      <c r="N111" s="113"/>
      <c r="O111" s="113"/>
      <c r="P111" s="113"/>
      <c r="Q111" s="113"/>
      <c r="R111" s="113"/>
      <c r="S111" s="113"/>
    </row>
    <row r="112" spans="1:19" ht="14.25" customHeight="1">
      <c r="A112" s="117"/>
      <c r="B112" s="113"/>
      <c r="D112" s="113"/>
      <c r="E112" s="113"/>
      <c r="F112" s="113"/>
      <c r="G112" s="113"/>
      <c r="H112" s="113"/>
      <c r="I112" s="113"/>
      <c r="K112" s="113"/>
      <c r="L112" s="113"/>
      <c r="M112" s="113"/>
      <c r="N112" s="113"/>
      <c r="O112" s="113"/>
      <c r="P112" s="113"/>
      <c r="Q112" s="113"/>
      <c r="R112" s="113"/>
      <c r="S112" s="113"/>
    </row>
    <row r="113" spans="1:19" ht="14.25" customHeight="1">
      <c r="A113" s="117"/>
      <c r="B113" s="113"/>
      <c r="D113" s="113"/>
      <c r="E113" s="113"/>
      <c r="F113" s="113"/>
      <c r="G113" s="113"/>
      <c r="H113" s="113"/>
      <c r="I113" s="113"/>
      <c r="K113" s="113"/>
      <c r="L113" s="113"/>
      <c r="M113" s="113"/>
      <c r="N113" s="113"/>
      <c r="O113" s="113"/>
      <c r="P113" s="113"/>
      <c r="Q113" s="113"/>
      <c r="R113" s="113"/>
      <c r="S113" s="113"/>
    </row>
    <row r="114" spans="1:19" ht="14.25" customHeight="1">
      <c r="A114" s="117"/>
      <c r="B114" s="113"/>
      <c r="D114" s="113"/>
      <c r="E114" s="113"/>
      <c r="F114" s="113"/>
      <c r="G114" s="113"/>
      <c r="H114" s="113"/>
      <c r="I114" s="113"/>
      <c r="K114" s="113"/>
      <c r="L114" s="113"/>
      <c r="M114" s="113"/>
      <c r="N114" s="113"/>
      <c r="O114" s="113"/>
      <c r="P114" s="113"/>
      <c r="Q114" s="113"/>
      <c r="R114" s="113"/>
      <c r="S114" s="113"/>
    </row>
    <row r="115" spans="1:19" ht="14.25" customHeight="1">
      <c r="A115" s="117"/>
      <c r="B115" s="113"/>
      <c r="D115" s="113"/>
      <c r="E115" s="113"/>
      <c r="F115" s="113"/>
      <c r="G115" s="113"/>
      <c r="H115" s="113"/>
      <c r="I115" s="113"/>
      <c r="K115" s="113"/>
      <c r="L115" s="113"/>
      <c r="M115" s="113"/>
      <c r="N115" s="113"/>
      <c r="O115" s="113"/>
      <c r="P115" s="113"/>
      <c r="Q115" s="113"/>
      <c r="R115" s="113"/>
      <c r="S115" s="113"/>
    </row>
    <row r="116" spans="1:19" ht="14.25" customHeight="1">
      <c r="A116" s="117"/>
      <c r="B116" s="113"/>
      <c r="D116" s="113"/>
      <c r="E116" s="113"/>
      <c r="F116" s="113"/>
      <c r="G116" s="113"/>
      <c r="H116" s="113"/>
      <c r="I116" s="113"/>
      <c r="K116" s="113"/>
      <c r="L116" s="113"/>
      <c r="M116" s="113"/>
      <c r="N116" s="113"/>
      <c r="O116" s="113"/>
      <c r="P116" s="113"/>
      <c r="Q116" s="113"/>
      <c r="R116" s="113"/>
      <c r="S116" s="113"/>
    </row>
    <row r="117" spans="1:19" ht="14.25" customHeight="1">
      <c r="A117" s="117"/>
      <c r="B117" s="113"/>
      <c r="D117" s="113"/>
      <c r="E117" s="113"/>
      <c r="F117" s="113"/>
      <c r="G117" s="113"/>
      <c r="H117" s="113"/>
      <c r="I117" s="113"/>
      <c r="K117" s="113"/>
      <c r="L117" s="113"/>
      <c r="M117" s="113"/>
      <c r="N117" s="113"/>
      <c r="O117" s="113"/>
      <c r="P117" s="113"/>
      <c r="Q117" s="113"/>
      <c r="R117" s="113"/>
      <c r="S117" s="113"/>
    </row>
    <row r="118" spans="1:19" ht="14.25" customHeight="1">
      <c r="A118" s="117"/>
      <c r="B118" s="113"/>
      <c r="D118" s="113"/>
      <c r="E118" s="113"/>
      <c r="F118" s="113"/>
      <c r="G118" s="113"/>
      <c r="H118" s="113"/>
      <c r="I118" s="113"/>
      <c r="K118" s="113"/>
      <c r="L118" s="113"/>
      <c r="M118" s="113"/>
      <c r="N118" s="113"/>
      <c r="O118" s="113"/>
      <c r="P118" s="113"/>
      <c r="Q118" s="113"/>
      <c r="R118" s="113"/>
      <c r="S118" s="113"/>
    </row>
    <row r="119" spans="1:19" ht="14.25" customHeight="1">
      <c r="A119" s="117"/>
      <c r="B119" s="113"/>
      <c r="D119" s="113"/>
      <c r="E119" s="113"/>
      <c r="F119" s="113"/>
      <c r="G119" s="113"/>
      <c r="H119" s="113"/>
      <c r="I119" s="113"/>
      <c r="K119" s="113"/>
      <c r="L119" s="113"/>
      <c r="M119" s="113"/>
      <c r="N119" s="113"/>
      <c r="O119" s="113"/>
      <c r="P119" s="113"/>
      <c r="Q119" s="113"/>
      <c r="R119" s="113"/>
      <c r="S119" s="113"/>
    </row>
    <row r="120" spans="1:19" ht="14.25" customHeight="1">
      <c r="A120" s="117"/>
      <c r="B120" s="113"/>
      <c r="D120" s="113"/>
      <c r="E120" s="113"/>
      <c r="F120" s="113"/>
      <c r="G120" s="113"/>
      <c r="H120" s="113"/>
      <c r="I120" s="113"/>
      <c r="K120" s="113"/>
      <c r="L120" s="113"/>
      <c r="M120" s="113"/>
      <c r="N120" s="113"/>
      <c r="O120" s="113"/>
      <c r="P120" s="113"/>
      <c r="Q120" s="113"/>
      <c r="R120" s="113"/>
      <c r="S120" s="113"/>
    </row>
    <row r="121" spans="1:19" ht="14.25" customHeight="1">
      <c r="A121" s="117"/>
      <c r="B121" s="113"/>
      <c r="D121" s="113"/>
      <c r="E121" s="113"/>
      <c r="F121" s="113"/>
      <c r="G121" s="113"/>
      <c r="H121" s="113"/>
      <c r="I121" s="113"/>
      <c r="K121" s="113"/>
      <c r="L121" s="113"/>
      <c r="M121" s="113"/>
      <c r="N121" s="113"/>
      <c r="O121" s="113"/>
      <c r="P121" s="113"/>
      <c r="Q121" s="113"/>
      <c r="R121" s="113"/>
      <c r="S121" s="113"/>
    </row>
    <row r="122" spans="1:19" ht="14.25" customHeight="1">
      <c r="A122" s="117"/>
      <c r="B122" s="113"/>
      <c r="D122" s="113"/>
      <c r="E122" s="113"/>
      <c r="F122" s="113"/>
      <c r="G122" s="113"/>
      <c r="H122" s="113"/>
      <c r="I122" s="113"/>
      <c r="K122" s="113"/>
      <c r="L122" s="113"/>
      <c r="M122" s="113"/>
      <c r="N122" s="113"/>
      <c r="O122" s="113"/>
      <c r="P122" s="113"/>
      <c r="Q122" s="113"/>
      <c r="R122" s="113"/>
      <c r="S122" s="113"/>
    </row>
    <row r="123" spans="1:19" ht="14.25" customHeight="1">
      <c r="A123" s="117"/>
      <c r="B123" s="113"/>
      <c r="D123" s="113"/>
      <c r="E123" s="113"/>
      <c r="F123" s="113"/>
      <c r="G123" s="113"/>
      <c r="H123" s="113"/>
      <c r="I123" s="113"/>
      <c r="K123" s="113"/>
      <c r="L123" s="113"/>
      <c r="M123" s="113"/>
      <c r="N123" s="113"/>
      <c r="O123" s="113"/>
      <c r="P123" s="113"/>
      <c r="Q123" s="113"/>
      <c r="R123" s="113"/>
      <c r="S123" s="113"/>
    </row>
    <row r="124" spans="1:19" ht="14.25" customHeight="1">
      <c r="A124" s="117"/>
      <c r="B124" s="113"/>
      <c r="D124" s="113"/>
      <c r="E124" s="113"/>
      <c r="F124" s="113"/>
      <c r="G124" s="113"/>
      <c r="H124" s="113"/>
      <c r="I124" s="113"/>
      <c r="K124" s="113"/>
      <c r="L124" s="113"/>
      <c r="M124" s="113"/>
      <c r="N124" s="113"/>
      <c r="O124" s="113"/>
      <c r="P124" s="113"/>
      <c r="Q124" s="113"/>
      <c r="R124" s="113"/>
      <c r="S124" s="113"/>
    </row>
    <row r="125" spans="1:19" ht="14.25" customHeight="1">
      <c r="A125" s="117"/>
      <c r="B125" s="113"/>
      <c r="D125" s="113"/>
      <c r="E125" s="113"/>
      <c r="F125" s="113"/>
      <c r="G125" s="113"/>
      <c r="H125" s="113"/>
      <c r="I125" s="113"/>
      <c r="K125" s="113"/>
      <c r="L125" s="113"/>
      <c r="M125" s="113"/>
      <c r="N125" s="113"/>
      <c r="O125" s="113"/>
      <c r="P125" s="113"/>
      <c r="Q125" s="113"/>
      <c r="R125" s="113"/>
      <c r="S125" s="113"/>
    </row>
    <row r="126" spans="1:19" ht="14.25" customHeight="1">
      <c r="A126" s="117"/>
      <c r="B126" s="113"/>
      <c r="D126" s="113"/>
      <c r="E126" s="113"/>
      <c r="F126" s="113"/>
      <c r="G126" s="113"/>
      <c r="H126" s="113"/>
      <c r="I126" s="113"/>
      <c r="K126" s="113"/>
      <c r="L126" s="113"/>
      <c r="M126" s="113"/>
      <c r="N126" s="113"/>
      <c r="O126" s="113"/>
      <c r="P126" s="113"/>
      <c r="Q126" s="113"/>
      <c r="R126" s="113"/>
      <c r="S126" s="113"/>
    </row>
    <row r="127" spans="1:19" ht="14.25" customHeight="1">
      <c r="A127" s="117"/>
      <c r="B127" s="113"/>
      <c r="D127" s="113"/>
      <c r="E127" s="113"/>
      <c r="F127" s="113"/>
      <c r="G127" s="113"/>
      <c r="H127" s="113"/>
      <c r="I127" s="113"/>
      <c r="K127" s="113"/>
      <c r="L127" s="113"/>
      <c r="M127" s="113"/>
      <c r="N127" s="113"/>
      <c r="O127" s="113"/>
      <c r="P127" s="113"/>
      <c r="Q127" s="113"/>
      <c r="R127" s="113"/>
      <c r="S127" s="113"/>
    </row>
    <row r="128" spans="1:19" ht="14.25" customHeight="1">
      <c r="A128" s="117"/>
      <c r="B128" s="113"/>
      <c r="D128" s="113"/>
      <c r="E128" s="113"/>
      <c r="F128" s="113"/>
      <c r="G128" s="113"/>
      <c r="H128" s="113"/>
      <c r="I128" s="113"/>
      <c r="K128" s="113"/>
      <c r="L128" s="113"/>
      <c r="M128" s="113"/>
      <c r="N128" s="113"/>
      <c r="O128" s="113"/>
      <c r="P128" s="113"/>
      <c r="Q128" s="113"/>
      <c r="R128" s="113"/>
      <c r="S128" s="113"/>
    </row>
    <row r="129" spans="1:19" ht="14.25" customHeight="1">
      <c r="A129" s="117"/>
      <c r="B129" s="113"/>
      <c r="D129" s="113"/>
      <c r="E129" s="113"/>
      <c r="F129" s="113"/>
      <c r="G129" s="113"/>
      <c r="H129" s="113"/>
      <c r="I129" s="113"/>
      <c r="K129" s="113"/>
      <c r="L129" s="113"/>
      <c r="M129" s="113"/>
      <c r="N129" s="113"/>
      <c r="O129" s="113"/>
      <c r="P129" s="113"/>
      <c r="Q129" s="113"/>
      <c r="R129" s="113"/>
      <c r="S129" s="113"/>
    </row>
    <row r="130" spans="1:19" ht="14.25" customHeight="1">
      <c r="A130" s="117"/>
      <c r="B130" s="113"/>
      <c r="D130" s="113"/>
      <c r="E130" s="113"/>
      <c r="F130" s="113"/>
      <c r="G130" s="113"/>
      <c r="H130" s="113"/>
      <c r="I130" s="113"/>
      <c r="K130" s="113"/>
      <c r="L130" s="113"/>
      <c r="M130" s="113"/>
      <c r="N130" s="113"/>
      <c r="O130" s="113"/>
      <c r="P130" s="113"/>
      <c r="Q130" s="113"/>
      <c r="R130" s="113"/>
      <c r="S130" s="113"/>
    </row>
    <row r="131" spans="1:19" ht="14.25" customHeight="1">
      <c r="A131" s="117"/>
      <c r="B131" s="113"/>
      <c r="D131" s="113"/>
      <c r="E131" s="113"/>
      <c r="F131" s="113"/>
      <c r="G131" s="113"/>
      <c r="H131" s="113"/>
      <c r="I131" s="113"/>
      <c r="K131" s="113"/>
      <c r="L131" s="113"/>
      <c r="M131" s="113"/>
      <c r="N131" s="113"/>
      <c r="O131" s="113"/>
      <c r="P131" s="113"/>
      <c r="Q131" s="113"/>
      <c r="R131" s="113"/>
      <c r="S131" s="113"/>
    </row>
    <row r="132" spans="1:19" ht="14.25" customHeight="1">
      <c r="A132" s="117"/>
      <c r="B132" s="113"/>
      <c r="D132" s="113"/>
      <c r="E132" s="113"/>
      <c r="F132" s="113"/>
      <c r="G132" s="113"/>
      <c r="H132" s="113"/>
      <c r="I132" s="113"/>
      <c r="K132" s="113"/>
      <c r="L132" s="113"/>
      <c r="M132" s="113"/>
      <c r="N132" s="113"/>
      <c r="O132" s="113"/>
      <c r="P132" s="113"/>
      <c r="Q132" s="113"/>
      <c r="R132" s="113"/>
      <c r="S132" s="113"/>
    </row>
    <row r="133" spans="1:19" ht="14.25" customHeight="1">
      <c r="A133" s="117"/>
      <c r="B133" s="113"/>
      <c r="D133" s="113"/>
      <c r="E133" s="113"/>
      <c r="F133" s="113"/>
      <c r="G133" s="113"/>
      <c r="H133" s="113"/>
      <c r="I133" s="113"/>
      <c r="K133" s="113"/>
      <c r="L133" s="113"/>
      <c r="M133" s="113"/>
      <c r="N133" s="113"/>
      <c r="O133" s="113"/>
      <c r="P133" s="113"/>
      <c r="Q133" s="113"/>
      <c r="R133" s="113"/>
      <c r="S133" s="113"/>
    </row>
    <row r="134" spans="1:19" ht="14.25" customHeight="1">
      <c r="A134" s="117"/>
      <c r="B134" s="113"/>
      <c r="D134" s="113"/>
      <c r="E134" s="113"/>
      <c r="F134" s="113"/>
      <c r="G134" s="113"/>
      <c r="H134" s="113"/>
      <c r="I134" s="113"/>
      <c r="K134" s="113"/>
      <c r="L134" s="113"/>
      <c r="M134" s="113"/>
      <c r="N134" s="113"/>
      <c r="O134" s="113"/>
      <c r="P134" s="113"/>
      <c r="Q134" s="113"/>
      <c r="R134" s="113"/>
      <c r="S134" s="113"/>
    </row>
    <row r="135" spans="1:19" ht="14.25" customHeight="1">
      <c r="A135" s="117"/>
      <c r="B135" s="113"/>
      <c r="D135" s="113"/>
      <c r="E135" s="113"/>
      <c r="F135" s="113"/>
      <c r="G135" s="113"/>
      <c r="H135" s="113"/>
      <c r="I135" s="113"/>
      <c r="K135" s="113"/>
      <c r="L135" s="113"/>
      <c r="M135" s="113"/>
      <c r="N135" s="113"/>
      <c r="O135" s="113"/>
      <c r="P135" s="113"/>
      <c r="Q135" s="113"/>
      <c r="R135" s="113"/>
      <c r="S135" s="113"/>
    </row>
    <row r="136" spans="1:19" ht="14.25" customHeight="1">
      <c r="A136" s="117"/>
      <c r="B136" s="113"/>
      <c r="D136" s="113"/>
      <c r="E136" s="113"/>
      <c r="F136" s="113"/>
      <c r="G136" s="113"/>
      <c r="H136" s="113"/>
      <c r="I136" s="113"/>
      <c r="K136" s="113"/>
      <c r="L136" s="113"/>
      <c r="M136" s="113"/>
      <c r="N136" s="113"/>
      <c r="O136" s="113"/>
      <c r="P136" s="113"/>
      <c r="Q136" s="113"/>
      <c r="R136" s="113"/>
      <c r="S136" s="113"/>
    </row>
    <row r="137" spans="1:19" ht="14.25" customHeight="1">
      <c r="A137" s="117"/>
      <c r="B137" s="113"/>
      <c r="D137" s="113"/>
      <c r="E137" s="113"/>
      <c r="F137" s="113"/>
      <c r="G137" s="113"/>
      <c r="H137" s="113"/>
      <c r="I137" s="113"/>
      <c r="K137" s="113"/>
      <c r="L137" s="113"/>
      <c r="M137" s="113"/>
      <c r="N137" s="113"/>
      <c r="O137" s="113"/>
      <c r="P137" s="113"/>
      <c r="Q137" s="113"/>
      <c r="R137" s="113"/>
      <c r="S137" s="113"/>
    </row>
    <row r="138" spans="1:19" ht="14.25" customHeight="1">
      <c r="A138" s="117"/>
      <c r="B138" s="113"/>
      <c r="D138" s="113"/>
      <c r="E138" s="113"/>
      <c r="F138" s="113"/>
      <c r="G138" s="113"/>
      <c r="H138" s="113"/>
      <c r="I138" s="113"/>
      <c r="K138" s="113"/>
      <c r="L138" s="113"/>
      <c r="M138" s="113"/>
      <c r="N138" s="113"/>
      <c r="O138" s="113"/>
      <c r="P138" s="113"/>
      <c r="Q138" s="113"/>
      <c r="R138" s="113"/>
      <c r="S138" s="113"/>
    </row>
    <row r="139" spans="1:19" ht="14.25" customHeight="1">
      <c r="A139" s="117"/>
      <c r="B139" s="113"/>
      <c r="D139" s="113"/>
      <c r="E139" s="113"/>
      <c r="F139" s="113"/>
      <c r="G139" s="113"/>
      <c r="H139" s="113"/>
      <c r="I139" s="113"/>
      <c r="K139" s="113"/>
      <c r="L139" s="113"/>
      <c r="M139" s="113"/>
      <c r="N139" s="113"/>
      <c r="O139" s="113"/>
      <c r="P139" s="113"/>
      <c r="Q139" s="113"/>
      <c r="R139" s="113"/>
      <c r="S139" s="113"/>
    </row>
    <row r="140" spans="1:19" ht="14.25" customHeight="1">
      <c r="A140" s="117"/>
      <c r="B140" s="113"/>
      <c r="D140" s="113"/>
      <c r="E140" s="113"/>
      <c r="F140" s="113"/>
      <c r="G140" s="113"/>
      <c r="H140" s="113"/>
      <c r="I140" s="113"/>
      <c r="K140" s="113"/>
      <c r="L140" s="113"/>
      <c r="M140" s="113"/>
      <c r="N140" s="113"/>
      <c r="O140" s="113"/>
      <c r="P140" s="113"/>
      <c r="Q140" s="113"/>
      <c r="R140" s="113"/>
      <c r="S140" s="113"/>
    </row>
    <row r="141" spans="1:19" ht="14.25" customHeight="1">
      <c r="A141" s="117"/>
      <c r="B141" s="113"/>
      <c r="D141" s="113"/>
      <c r="E141" s="113"/>
      <c r="F141" s="113"/>
      <c r="G141" s="113"/>
      <c r="H141" s="113"/>
      <c r="I141" s="113"/>
      <c r="K141" s="113"/>
      <c r="L141" s="113"/>
      <c r="M141" s="113"/>
      <c r="N141" s="113"/>
      <c r="O141" s="113"/>
      <c r="P141" s="113"/>
      <c r="Q141" s="113"/>
      <c r="R141" s="113"/>
      <c r="S141" s="113"/>
    </row>
    <row r="142" spans="1:19" ht="14.25" customHeight="1">
      <c r="A142" s="117"/>
      <c r="B142" s="113"/>
      <c r="D142" s="113"/>
      <c r="E142" s="113"/>
      <c r="F142" s="113"/>
      <c r="G142" s="113"/>
      <c r="H142" s="113"/>
      <c r="I142" s="113"/>
      <c r="K142" s="113"/>
      <c r="L142" s="113"/>
      <c r="M142" s="113"/>
      <c r="N142" s="113"/>
      <c r="O142" s="113"/>
      <c r="P142" s="113"/>
      <c r="Q142" s="113"/>
      <c r="R142" s="113"/>
      <c r="S142" s="113"/>
    </row>
    <row r="143" spans="1:19" ht="14.25" customHeight="1">
      <c r="A143" s="117"/>
      <c r="B143" s="113"/>
      <c r="D143" s="113"/>
      <c r="E143" s="113"/>
      <c r="F143" s="113"/>
      <c r="G143" s="113"/>
      <c r="H143" s="113"/>
      <c r="I143" s="113"/>
      <c r="K143" s="113"/>
      <c r="L143" s="113"/>
      <c r="M143" s="113"/>
      <c r="N143" s="113"/>
      <c r="O143" s="113"/>
      <c r="P143" s="113"/>
      <c r="Q143" s="113"/>
      <c r="R143" s="113"/>
      <c r="S143" s="113"/>
    </row>
    <row r="144" spans="1:19" ht="14.25" customHeight="1">
      <c r="A144" s="117"/>
      <c r="B144" s="113"/>
      <c r="D144" s="113"/>
      <c r="E144" s="113"/>
      <c r="F144" s="113"/>
      <c r="G144" s="113"/>
      <c r="H144" s="113"/>
      <c r="I144" s="113"/>
      <c r="K144" s="113"/>
      <c r="L144" s="113"/>
      <c r="M144" s="113"/>
      <c r="N144" s="113"/>
      <c r="O144" s="113"/>
      <c r="P144" s="113"/>
      <c r="Q144" s="113"/>
      <c r="R144" s="113"/>
      <c r="S144" s="113"/>
    </row>
    <row r="145" spans="1:19" ht="14.25" customHeight="1">
      <c r="A145" s="117"/>
      <c r="B145" s="113"/>
      <c r="D145" s="113"/>
      <c r="E145" s="113"/>
      <c r="F145" s="113"/>
      <c r="G145" s="113"/>
      <c r="H145" s="113"/>
      <c r="I145" s="113"/>
      <c r="K145" s="113"/>
      <c r="L145" s="113"/>
      <c r="M145" s="113"/>
      <c r="N145" s="113"/>
      <c r="O145" s="113"/>
      <c r="P145" s="113"/>
      <c r="Q145" s="113"/>
      <c r="R145" s="113"/>
      <c r="S145" s="113"/>
    </row>
    <row r="146" spans="1:19" ht="14.25" customHeight="1">
      <c r="A146" s="117"/>
      <c r="B146" s="113"/>
      <c r="D146" s="113"/>
      <c r="E146" s="113"/>
      <c r="F146" s="113"/>
      <c r="G146" s="113"/>
      <c r="H146" s="113"/>
      <c r="I146" s="113"/>
      <c r="K146" s="113"/>
      <c r="L146" s="113"/>
      <c r="M146" s="113"/>
      <c r="N146" s="113"/>
      <c r="O146" s="113"/>
      <c r="P146" s="113"/>
      <c r="Q146" s="113"/>
      <c r="R146" s="113"/>
      <c r="S146" s="113"/>
    </row>
    <row r="147" spans="1:19" ht="14.25" customHeight="1">
      <c r="A147" s="117"/>
      <c r="B147" s="113"/>
      <c r="D147" s="113"/>
      <c r="E147" s="113"/>
      <c r="F147" s="113"/>
      <c r="G147" s="113"/>
      <c r="H147" s="113"/>
      <c r="I147" s="113"/>
      <c r="K147" s="113"/>
      <c r="L147" s="113"/>
      <c r="M147" s="113"/>
      <c r="N147" s="113"/>
      <c r="O147" s="113"/>
      <c r="P147" s="113"/>
      <c r="Q147" s="113"/>
      <c r="R147" s="113"/>
      <c r="S147" s="113"/>
    </row>
    <row r="148" spans="1:19" ht="14.25" customHeight="1">
      <c r="A148" s="117"/>
      <c r="B148" s="113"/>
      <c r="D148" s="113"/>
      <c r="E148" s="113"/>
      <c r="F148" s="113"/>
      <c r="G148" s="113"/>
      <c r="H148" s="113"/>
      <c r="I148" s="113"/>
      <c r="K148" s="113"/>
      <c r="L148" s="113"/>
      <c r="M148" s="113"/>
      <c r="N148" s="113"/>
      <c r="O148" s="113"/>
      <c r="P148" s="113"/>
      <c r="Q148" s="113"/>
      <c r="R148" s="113"/>
      <c r="S148" s="113"/>
    </row>
    <row r="149" spans="1:19" ht="14.25" customHeight="1">
      <c r="A149" s="117"/>
      <c r="B149" s="113"/>
      <c r="D149" s="113"/>
      <c r="E149" s="113"/>
      <c r="F149" s="113"/>
      <c r="G149" s="113"/>
      <c r="H149" s="113"/>
      <c r="I149" s="113"/>
      <c r="K149" s="113"/>
      <c r="L149" s="113"/>
      <c r="M149" s="113"/>
      <c r="N149" s="113"/>
      <c r="O149" s="113"/>
      <c r="P149" s="113"/>
      <c r="Q149" s="113"/>
      <c r="R149" s="113"/>
      <c r="S149" s="113"/>
    </row>
    <row r="150" spans="1:19" ht="14.25" customHeight="1">
      <c r="A150" s="117"/>
      <c r="B150" s="113"/>
      <c r="D150" s="113"/>
      <c r="E150" s="113"/>
      <c r="F150" s="113"/>
      <c r="G150" s="113"/>
      <c r="H150" s="113"/>
      <c r="I150" s="113"/>
      <c r="K150" s="113"/>
      <c r="L150" s="113"/>
      <c r="M150" s="113"/>
      <c r="N150" s="113"/>
      <c r="O150" s="113"/>
      <c r="P150" s="113"/>
      <c r="Q150" s="113"/>
      <c r="R150" s="113"/>
      <c r="S150" s="113"/>
    </row>
    <row r="151" spans="1:19" ht="14.25" customHeight="1">
      <c r="A151" s="117"/>
      <c r="B151" s="113"/>
      <c r="D151" s="113"/>
      <c r="E151" s="113"/>
      <c r="F151" s="113"/>
      <c r="G151" s="113"/>
      <c r="H151" s="113"/>
      <c r="I151" s="113"/>
      <c r="K151" s="113"/>
      <c r="L151" s="113"/>
      <c r="M151" s="113"/>
      <c r="N151" s="113"/>
      <c r="O151" s="113"/>
      <c r="P151" s="113"/>
      <c r="Q151" s="113"/>
      <c r="R151" s="113"/>
      <c r="S151" s="113"/>
    </row>
    <row r="152" spans="1:19" ht="14.25" customHeight="1">
      <c r="A152" s="117"/>
      <c r="B152" s="113"/>
      <c r="D152" s="113"/>
      <c r="E152" s="113"/>
      <c r="F152" s="113"/>
      <c r="G152" s="113"/>
      <c r="H152" s="113"/>
      <c r="I152" s="113"/>
      <c r="K152" s="113"/>
      <c r="L152" s="113"/>
      <c r="M152" s="113"/>
      <c r="N152" s="113"/>
      <c r="O152" s="113"/>
      <c r="P152" s="113"/>
      <c r="Q152" s="113"/>
      <c r="R152" s="113"/>
      <c r="S152" s="113"/>
    </row>
    <row r="153" spans="1:19" ht="14.25" customHeight="1">
      <c r="A153" s="117"/>
      <c r="B153" s="113"/>
      <c r="D153" s="113"/>
      <c r="E153" s="113"/>
      <c r="F153" s="113"/>
      <c r="G153" s="113"/>
      <c r="H153" s="113"/>
      <c r="I153" s="113"/>
      <c r="K153" s="113"/>
      <c r="L153" s="113"/>
      <c r="M153" s="113"/>
      <c r="N153" s="113"/>
      <c r="O153" s="113"/>
      <c r="P153" s="113"/>
      <c r="Q153" s="113"/>
      <c r="R153" s="113"/>
      <c r="S153" s="113"/>
    </row>
    <row r="154" spans="1:19" ht="14.25" customHeight="1">
      <c r="A154" s="117"/>
      <c r="B154" s="113"/>
      <c r="D154" s="113"/>
      <c r="E154" s="113"/>
      <c r="F154" s="113"/>
      <c r="G154" s="113"/>
      <c r="H154" s="113"/>
      <c r="I154" s="113"/>
      <c r="K154" s="113"/>
      <c r="L154" s="113"/>
      <c r="M154" s="113"/>
      <c r="N154" s="113"/>
      <c r="O154" s="113"/>
      <c r="P154" s="113"/>
      <c r="Q154" s="113"/>
      <c r="R154" s="113"/>
      <c r="S154" s="113"/>
    </row>
    <row r="155" spans="1:19" ht="14.25" customHeight="1">
      <c r="A155" s="117"/>
      <c r="B155" s="113"/>
      <c r="D155" s="113"/>
      <c r="E155" s="113"/>
      <c r="F155" s="113"/>
      <c r="G155" s="113"/>
      <c r="H155" s="113"/>
      <c r="I155" s="113"/>
      <c r="K155" s="113"/>
      <c r="L155" s="113"/>
      <c r="M155" s="113"/>
      <c r="N155" s="113"/>
      <c r="O155" s="113"/>
      <c r="P155" s="113"/>
      <c r="Q155" s="113"/>
      <c r="R155" s="113"/>
      <c r="S155" s="113"/>
    </row>
    <row r="156" spans="1:19" ht="14.25" customHeight="1">
      <c r="A156" s="117"/>
      <c r="B156" s="113"/>
      <c r="D156" s="113"/>
      <c r="E156" s="113"/>
      <c r="F156" s="113"/>
      <c r="G156" s="113"/>
      <c r="H156" s="113"/>
      <c r="I156" s="113"/>
      <c r="K156" s="113"/>
      <c r="L156" s="113"/>
      <c r="M156" s="113"/>
      <c r="N156" s="113"/>
      <c r="O156" s="113"/>
      <c r="P156" s="113"/>
      <c r="Q156" s="113"/>
      <c r="R156" s="113"/>
      <c r="S156" s="113"/>
    </row>
    <row r="157" spans="1:19" ht="14.25" customHeight="1">
      <c r="A157" s="117"/>
      <c r="B157" s="113"/>
      <c r="D157" s="113"/>
      <c r="E157" s="113"/>
      <c r="F157" s="113"/>
      <c r="G157" s="113"/>
      <c r="H157" s="113"/>
      <c r="I157" s="113"/>
      <c r="K157" s="113"/>
      <c r="L157" s="113"/>
      <c r="M157" s="113"/>
      <c r="N157" s="113"/>
      <c r="O157" s="113"/>
      <c r="P157" s="113"/>
      <c r="Q157" s="113"/>
      <c r="R157" s="113"/>
      <c r="S157" s="113"/>
    </row>
    <row r="158" spans="1:19" ht="14.25" customHeight="1">
      <c r="A158" s="117"/>
      <c r="B158" s="113"/>
      <c r="D158" s="113"/>
      <c r="E158" s="113"/>
      <c r="F158" s="113"/>
      <c r="G158" s="113"/>
      <c r="H158" s="113"/>
      <c r="I158" s="113"/>
      <c r="K158" s="113"/>
      <c r="L158" s="113"/>
      <c r="M158" s="113"/>
      <c r="N158" s="113"/>
      <c r="O158" s="113"/>
      <c r="P158" s="113"/>
      <c r="Q158" s="113"/>
      <c r="R158" s="113"/>
      <c r="S158" s="113"/>
    </row>
    <row r="159" spans="1:19" ht="14.25" customHeight="1">
      <c r="A159" s="117"/>
      <c r="B159" s="113"/>
      <c r="D159" s="113"/>
      <c r="E159" s="113"/>
      <c r="F159" s="113"/>
      <c r="G159" s="113"/>
      <c r="H159" s="113"/>
      <c r="I159" s="113"/>
      <c r="K159" s="113"/>
      <c r="L159" s="113"/>
      <c r="M159" s="113"/>
      <c r="N159" s="113"/>
      <c r="O159" s="113"/>
      <c r="P159" s="113"/>
      <c r="Q159" s="113"/>
      <c r="R159" s="113"/>
      <c r="S159" s="113"/>
    </row>
    <row r="160" spans="1:19" ht="14.25" customHeight="1">
      <c r="A160" s="117"/>
      <c r="B160" s="113"/>
      <c r="D160" s="113"/>
      <c r="E160" s="113"/>
      <c r="F160" s="113"/>
      <c r="G160" s="113"/>
      <c r="H160" s="113"/>
      <c r="I160" s="113"/>
      <c r="K160" s="113"/>
      <c r="L160" s="113"/>
      <c r="M160" s="113"/>
      <c r="N160" s="113"/>
      <c r="O160" s="113"/>
      <c r="P160" s="113"/>
      <c r="Q160" s="113"/>
      <c r="R160" s="113"/>
      <c r="S160" s="113"/>
    </row>
    <row r="161" spans="1:19" ht="14.25" customHeight="1">
      <c r="A161" s="117"/>
      <c r="B161" s="113"/>
      <c r="D161" s="113"/>
      <c r="E161" s="113"/>
      <c r="F161" s="113"/>
      <c r="G161" s="113"/>
      <c r="H161" s="113"/>
      <c r="I161" s="113"/>
      <c r="K161" s="113"/>
      <c r="L161" s="113"/>
      <c r="M161" s="113"/>
      <c r="N161" s="113"/>
      <c r="O161" s="113"/>
      <c r="P161" s="113"/>
      <c r="Q161" s="113"/>
      <c r="R161" s="113"/>
      <c r="S161" s="113"/>
    </row>
    <row r="162" spans="1:19" ht="14.25" customHeight="1">
      <c r="A162" s="117"/>
      <c r="B162" s="113"/>
      <c r="D162" s="113"/>
      <c r="E162" s="113"/>
      <c r="F162" s="113"/>
      <c r="G162" s="113"/>
      <c r="H162" s="113"/>
      <c r="I162" s="113"/>
      <c r="K162" s="113"/>
      <c r="L162" s="113"/>
      <c r="M162" s="113"/>
      <c r="N162" s="113"/>
      <c r="O162" s="113"/>
      <c r="P162" s="113"/>
      <c r="Q162" s="113"/>
      <c r="R162" s="113"/>
      <c r="S162" s="113"/>
    </row>
    <row r="163" spans="1:19" ht="14.25" customHeight="1">
      <c r="A163" s="117"/>
      <c r="B163" s="113"/>
      <c r="D163" s="113"/>
      <c r="E163" s="113"/>
      <c r="F163" s="113"/>
      <c r="G163" s="113"/>
      <c r="H163" s="113"/>
      <c r="I163" s="113"/>
      <c r="K163" s="113"/>
      <c r="L163" s="113"/>
      <c r="M163" s="113"/>
      <c r="N163" s="113"/>
      <c r="O163" s="113"/>
      <c r="P163" s="113"/>
      <c r="Q163" s="113"/>
      <c r="R163" s="113"/>
      <c r="S163" s="113"/>
    </row>
    <row r="164" spans="1:19" ht="14.25" customHeight="1">
      <c r="A164" s="117"/>
      <c r="B164" s="113"/>
      <c r="D164" s="113"/>
      <c r="E164" s="113"/>
      <c r="F164" s="113"/>
      <c r="G164" s="113"/>
      <c r="H164" s="113"/>
      <c r="I164" s="113"/>
      <c r="K164" s="113"/>
      <c r="L164" s="113"/>
      <c r="M164" s="113"/>
      <c r="N164" s="113"/>
      <c r="O164" s="113"/>
      <c r="P164" s="113"/>
      <c r="Q164" s="113"/>
      <c r="R164" s="113"/>
      <c r="S164" s="113"/>
    </row>
    <row r="165" spans="1:19" ht="14.25" customHeight="1">
      <c r="A165" s="117"/>
      <c r="B165" s="113"/>
      <c r="D165" s="113"/>
      <c r="E165" s="113"/>
      <c r="F165" s="113"/>
      <c r="G165" s="113"/>
      <c r="H165" s="113"/>
      <c r="I165" s="113"/>
      <c r="K165" s="113"/>
      <c r="L165" s="113"/>
      <c r="M165" s="113"/>
      <c r="N165" s="113"/>
      <c r="O165" s="113"/>
      <c r="P165" s="113"/>
      <c r="Q165" s="113"/>
      <c r="R165" s="113"/>
      <c r="S165" s="113"/>
    </row>
    <row r="166" spans="1:19" ht="14.25" customHeight="1">
      <c r="A166" s="117"/>
      <c r="B166" s="113"/>
      <c r="D166" s="113"/>
      <c r="E166" s="113"/>
      <c r="F166" s="113"/>
      <c r="G166" s="113"/>
      <c r="H166" s="113"/>
      <c r="I166" s="113"/>
      <c r="K166" s="113"/>
      <c r="L166" s="113"/>
      <c r="M166" s="113"/>
      <c r="N166" s="113"/>
      <c r="O166" s="113"/>
      <c r="P166" s="113"/>
      <c r="Q166" s="113"/>
      <c r="R166" s="113"/>
      <c r="S166" s="113"/>
    </row>
    <row r="167" spans="1:19" ht="14.25" customHeight="1">
      <c r="A167" s="117"/>
      <c r="B167" s="113"/>
      <c r="D167" s="113"/>
      <c r="E167" s="113"/>
      <c r="F167" s="113"/>
      <c r="G167" s="113"/>
      <c r="H167" s="113"/>
      <c r="I167" s="113"/>
      <c r="K167" s="113"/>
      <c r="L167" s="113"/>
      <c r="M167" s="113"/>
      <c r="N167" s="113"/>
      <c r="O167" s="113"/>
      <c r="P167" s="113"/>
      <c r="Q167" s="113"/>
      <c r="R167" s="113"/>
      <c r="S167" s="113"/>
    </row>
    <row r="168" spans="1:19" ht="14.25" customHeight="1">
      <c r="A168" s="117"/>
      <c r="B168" s="113"/>
      <c r="D168" s="113"/>
      <c r="E168" s="113"/>
      <c r="F168" s="113"/>
      <c r="G168" s="113"/>
      <c r="H168" s="113"/>
      <c r="I168" s="113"/>
      <c r="K168" s="113"/>
      <c r="L168" s="113"/>
      <c r="M168" s="113"/>
      <c r="N168" s="113"/>
      <c r="O168" s="113"/>
      <c r="P168" s="113"/>
      <c r="Q168" s="113"/>
      <c r="R168" s="113"/>
      <c r="S168" s="113"/>
    </row>
    <row r="169" spans="1:19" ht="14.25" customHeight="1">
      <c r="A169" s="117"/>
      <c r="B169" s="113"/>
      <c r="D169" s="113"/>
      <c r="E169" s="113"/>
      <c r="F169" s="113"/>
      <c r="G169" s="113"/>
      <c r="H169" s="113"/>
      <c r="I169" s="113"/>
      <c r="K169" s="113"/>
      <c r="L169" s="113"/>
      <c r="M169" s="113"/>
      <c r="N169" s="113"/>
      <c r="O169" s="113"/>
      <c r="P169" s="113"/>
      <c r="Q169" s="113"/>
      <c r="R169" s="113"/>
      <c r="S169" s="113"/>
    </row>
    <row r="170" spans="1:19" ht="14.25" customHeight="1">
      <c r="A170" s="117"/>
      <c r="B170" s="113"/>
      <c r="D170" s="113"/>
      <c r="E170" s="113"/>
      <c r="F170" s="113"/>
      <c r="G170" s="113"/>
      <c r="H170" s="113"/>
      <c r="I170" s="113"/>
      <c r="K170" s="113"/>
      <c r="L170" s="113"/>
      <c r="M170" s="113"/>
      <c r="N170" s="113"/>
      <c r="O170" s="113"/>
      <c r="P170" s="113"/>
      <c r="Q170" s="113"/>
      <c r="R170" s="113"/>
      <c r="S170" s="113"/>
    </row>
    <row r="171" spans="1:19" ht="14.25" customHeight="1">
      <c r="A171" s="117"/>
      <c r="B171" s="113"/>
      <c r="D171" s="113"/>
      <c r="E171" s="113"/>
      <c r="F171" s="113"/>
      <c r="G171" s="113"/>
      <c r="H171" s="113"/>
      <c r="I171" s="113"/>
      <c r="K171" s="113"/>
      <c r="L171" s="113"/>
      <c r="M171" s="113"/>
      <c r="N171" s="113"/>
      <c r="O171" s="113"/>
      <c r="P171" s="113"/>
      <c r="Q171" s="113"/>
      <c r="R171" s="113"/>
      <c r="S171" s="113"/>
    </row>
    <row r="172" spans="1:19" ht="14.25" customHeight="1">
      <c r="A172" s="117"/>
      <c r="B172" s="113"/>
      <c r="D172" s="113"/>
      <c r="E172" s="113"/>
      <c r="F172" s="113"/>
      <c r="G172" s="113"/>
      <c r="H172" s="113"/>
      <c r="I172" s="113"/>
      <c r="K172" s="113"/>
      <c r="L172" s="113"/>
      <c r="M172" s="113"/>
      <c r="N172" s="113"/>
      <c r="O172" s="113"/>
      <c r="P172" s="113"/>
      <c r="Q172" s="113"/>
      <c r="R172" s="113"/>
      <c r="S172" s="113"/>
    </row>
    <row r="173" spans="1:19" ht="14.25" customHeight="1">
      <c r="A173" s="117"/>
      <c r="B173" s="113"/>
      <c r="D173" s="113"/>
      <c r="E173" s="113"/>
      <c r="F173" s="113"/>
      <c r="G173" s="113"/>
      <c r="H173" s="113"/>
      <c r="I173" s="113"/>
      <c r="K173" s="113"/>
      <c r="L173" s="113"/>
      <c r="M173" s="113"/>
      <c r="N173" s="113"/>
      <c r="O173" s="113"/>
      <c r="P173" s="113"/>
      <c r="Q173" s="113"/>
      <c r="R173" s="113"/>
      <c r="S173" s="113"/>
    </row>
    <row r="174" spans="1:19" ht="14.25" customHeight="1">
      <c r="A174" s="117"/>
      <c r="B174" s="113"/>
      <c r="D174" s="113"/>
      <c r="E174" s="113"/>
      <c r="F174" s="113"/>
      <c r="G174" s="113"/>
      <c r="H174" s="113"/>
      <c r="I174" s="113"/>
      <c r="K174" s="113"/>
      <c r="L174" s="113"/>
      <c r="M174" s="113"/>
      <c r="N174" s="113"/>
      <c r="O174" s="113"/>
      <c r="P174" s="113"/>
      <c r="Q174" s="113"/>
      <c r="R174" s="113"/>
      <c r="S174" s="113"/>
    </row>
    <row r="175" spans="1:19" ht="14.25" customHeight="1">
      <c r="A175" s="117"/>
      <c r="B175" s="113"/>
      <c r="D175" s="113"/>
      <c r="E175" s="113"/>
      <c r="F175" s="113"/>
      <c r="G175" s="113"/>
      <c r="H175" s="113"/>
      <c r="I175" s="113"/>
      <c r="K175" s="113"/>
      <c r="L175" s="113"/>
      <c r="M175" s="113"/>
      <c r="N175" s="113"/>
      <c r="O175" s="113"/>
      <c r="P175" s="113"/>
      <c r="Q175" s="113"/>
      <c r="R175" s="113"/>
      <c r="S175" s="113"/>
    </row>
    <row r="176" spans="1:19" ht="14.25" customHeight="1">
      <c r="A176" s="117"/>
      <c r="B176" s="113"/>
      <c r="D176" s="113"/>
      <c r="E176" s="113"/>
      <c r="F176" s="113"/>
      <c r="G176" s="113"/>
      <c r="H176" s="113"/>
      <c r="I176" s="113"/>
      <c r="K176" s="113"/>
      <c r="L176" s="113"/>
      <c r="M176" s="113"/>
      <c r="N176" s="113"/>
      <c r="O176" s="113"/>
      <c r="P176" s="113"/>
      <c r="Q176" s="113"/>
      <c r="R176" s="113"/>
      <c r="S176" s="113"/>
    </row>
    <row r="177" spans="1:19" ht="14.25" customHeight="1">
      <c r="A177" s="117"/>
      <c r="B177" s="113"/>
      <c r="D177" s="113"/>
      <c r="E177" s="113"/>
      <c r="F177" s="113"/>
      <c r="G177" s="113"/>
      <c r="H177" s="113"/>
      <c r="I177" s="113"/>
      <c r="K177" s="113"/>
      <c r="L177" s="113"/>
      <c r="M177" s="113"/>
      <c r="N177" s="113"/>
      <c r="O177" s="113"/>
      <c r="P177" s="113"/>
      <c r="Q177" s="113"/>
      <c r="R177" s="113"/>
      <c r="S177" s="113"/>
    </row>
    <row r="178" spans="1:19" ht="14.25" customHeight="1">
      <c r="A178" s="117"/>
      <c r="B178" s="113"/>
      <c r="D178" s="113"/>
      <c r="E178" s="113"/>
      <c r="F178" s="113"/>
      <c r="G178" s="113"/>
      <c r="H178" s="113"/>
      <c r="I178" s="113"/>
      <c r="K178" s="113"/>
      <c r="L178" s="113"/>
      <c r="M178" s="113"/>
      <c r="N178" s="113"/>
      <c r="O178" s="113"/>
      <c r="P178" s="113"/>
      <c r="Q178" s="113"/>
      <c r="R178" s="113"/>
      <c r="S178" s="113"/>
    </row>
    <row r="179" spans="1:19" ht="14.25" customHeight="1">
      <c r="A179" s="117"/>
      <c r="B179" s="113"/>
      <c r="D179" s="113"/>
      <c r="E179" s="113"/>
      <c r="F179" s="113"/>
      <c r="G179" s="113"/>
      <c r="H179" s="113"/>
      <c r="I179" s="113"/>
      <c r="K179" s="113"/>
      <c r="L179" s="113"/>
      <c r="M179" s="113"/>
      <c r="N179" s="113"/>
      <c r="O179" s="113"/>
      <c r="P179" s="113"/>
      <c r="Q179" s="113"/>
      <c r="R179" s="113"/>
      <c r="S179" s="113"/>
    </row>
    <row r="180" spans="1:19" ht="14.25" customHeight="1">
      <c r="A180" s="117"/>
      <c r="B180" s="113"/>
      <c r="D180" s="113"/>
      <c r="E180" s="113"/>
      <c r="F180" s="113"/>
      <c r="G180" s="113"/>
      <c r="H180" s="113"/>
      <c r="I180" s="113"/>
      <c r="K180" s="113"/>
      <c r="L180" s="113"/>
      <c r="M180" s="113"/>
      <c r="N180" s="113"/>
      <c r="O180" s="113"/>
      <c r="P180" s="113"/>
      <c r="Q180" s="113"/>
      <c r="R180" s="113"/>
      <c r="S180" s="113"/>
    </row>
    <row r="181" spans="1:19" ht="14.25" customHeight="1">
      <c r="A181" s="117"/>
      <c r="B181" s="113"/>
      <c r="D181" s="113"/>
      <c r="E181" s="113"/>
      <c r="F181" s="113"/>
      <c r="G181" s="113"/>
      <c r="H181" s="113"/>
      <c r="I181" s="113"/>
      <c r="K181" s="113"/>
      <c r="L181" s="113"/>
      <c r="M181" s="113"/>
      <c r="N181" s="113"/>
      <c r="O181" s="113"/>
      <c r="P181" s="113"/>
      <c r="Q181" s="113"/>
      <c r="R181" s="113"/>
      <c r="S181" s="113"/>
    </row>
    <row r="182" spans="1:19" ht="14.25" customHeight="1">
      <c r="A182" s="117"/>
      <c r="B182" s="113"/>
      <c r="D182" s="113"/>
      <c r="E182" s="113"/>
      <c r="F182" s="113"/>
      <c r="G182" s="113"/>
      <c r="H182" s="113"/>
      <c r="I182" s="113"/>
      <c r="K182" s="113"/>
      <c r="L182" s="113"/>
      <c r="M182" s="113"/>
      <c r="N182" s="113"/>
      <c r="O182" s="113"/>
      <c r="P182" s="113"/>
      <c r="Q182" s="113"/>
      <c r="R182" s="113"/>
      <c r="S182" s="113"/>
    </row>
    <row r="183" spans="1:19" ht="14.25" customHeight="1">
      <c r="A183" s="117"/>
      <c r="B183" s="113"/>
      <c r="D183" s="113"/>
      <c r="E183" s="113"/>
      <c r="F183" s="113"/>
      <c r="G183" s="113"/>
      <c r="H183" s="113"/>
      <c r="I183" s="113"/>
      <c r="K183" s="113"/>
      <c r="L183" s="113"/>
      <c r="M183" s="113"/>
      <c r="N183" s="113"/>
      <c r="O183" s="113"/>
      <c r="P183" s="113"/>
      <c r="Q183" s="113"/>
      <c r="R183" s="113"/>
      <c r="S183" s="113"/>
    </row>
    <row r="184" spans="1:19" ht="14.25" customHeight="1">
      <c r="A184" s="117"/>
      <c r="B184" s="113"/>
      <c r="D184" s="113"/>
      <c r="E184" s="113"/>
      <c r="F184" s="113"/>
      <c r="G184" s="113"/>
      <c r="H184" s="113"/>
      <c r="I184" s="113"/>
      <c r="K184" s="113"/>
      <c r="L184" s="113"/>
      <c r="M184" s="113"/>
      <c r="N184" s="113"/>
      <c r="O184" s="113"/>
      <c r="P184" s="113"/>
      <c r="Q184" s="113"/>
      <c r="R184" s="113"/>
      <c r="S184" s="113"/>
    </row>
    <row r="185" spans="1:19" ht="14.25" customHeight="1">
      <c r="A185" s="117"/>
      <c r="B185" s="113"/>
      <c r="D185" s="113"/>
      <c r="E185" s="113"/>
      <c r="F185" s="113"/>
      <c r="G185" s="113"/>
      <c r="H185" s="113"/>
      <c r="I185" s="113"/>
      <c r="K185" s="113"/>
      <c r="L185" s="113"/>
      <c r="M185" s="113"/>
      <c r="N185" s="113"/>
      <c r="O185" s="113"/>
      <c r="P185" s="113"/>
      <c r="Q185" s="113"/>
      <c r="R185" s="113"/>
      <c r="S185" s="113"/>
    </row>
    <row r="186" spans="1:19" ht="14.25" customHeight="1">
      <c r="A186" s="117"/>
      <c r="B186" s="113"/>
      <c r="D186" s="113"/>
      <c r="E186" s="113"/>
      <c r="F186" s="113"/>
      <c r="G186" s="113"/>
      <c r="H186" s="113"/>
      <c r="I186" s="113"/>
      <c r="K186" s="113"/>
      <c r="L186" s="113"/>
      <c r="M186" s="113"/>
      <c r="N186" s="113"/>
      <c r="O186" s="113"/>
      <c r="P186" s="113"/>
      <c r="Q186" s="113"/>
      <c r="R186" s="113"/>
      <c r="S186" s="113"/>
    </row>
    <row r="187" spans="1:19" ht="14.25" customHeight="1">
      <c r="A187" s="117"/>
      <c r="B187" s="113"/>
      <c r="D187" s="113"/>
      <c r="E187" s="113"/>
      <c r="F187" s="113"/>
      <c r="G187" s="113"/>
      <c r="H187" s="113"/>
      <c r="I187" s="113"/>
      <c r="K187" s="113"/>
      <c r="L187" s="113"/>
      <c r="M187" s="113"/>
      <c r="N187" s="113"/>
      <c r="O187" s="113"/>
      <c r="P187" s="113"/>
      <c r="Q187" s="113"/>
      <c r="R187" s="113"/>
      <c r="S187" s="113"/>
    </row>
    <row r="188" spans="1:19" ht="14.25" customHeight="1">
      <c r="A188" s="117"/>
      <c r="B188" s="113"/>
      <c r="D188" s="113"/>
      <c r="E188" s="113"/>
      <c r="F188" s="113"/>
      <c r="G188" s="113"/>
      <c r="H188" s="113"/>
      <c r="I188" s="113"/>
      <c r="K188" s="113"/>
      <c r="L188" s="113"/>
      <c r="M188" s="113"/>
      <c r="N188" s="113"/>
      <c r="O188" s="113"/>
      <c r="P188" s="113"/>
      <c r="Q188" s="113"/>
      <c r="R188" s="113"/>
      <c r="S188" s="113"/>
    </row>
    <row r="189" spans="1:19" ht="14.25" customHeight="1">
      <c r="A189" s="117"/>
      <c r="B189" s="113"/>
      <c r="D189" s="113"/>
      <c r="E189" s="113"/>
      <c r="F189" s="113"/>
      <c r="G189" s="113"/>
      <c r="H189" s="113"/>
      <c r="I189" s="113"/>
      <c r="K189" s="113"/>
      <c r="L189" s="113"/>
      <c r="M189" s="113"/>
      <c r="N189" s="113"/>
      <c r="O189" s="113"/>
      <c r="P189" s="113"/>
      <c r="Q189" s="113"/>
      <c r="R189" s="113"/>
      <c r="S189" s="113"/>
    </row>
    <row r="190" spans="1:19" ht="14.25" customHeight="1">
      <c r="A190" s="117"/>
      <c r="B190" s="113"/>
      <c r="D190" s="113"/>
      <c r="E190" s="113"/>
      <c r="F190" s="113"/>
      <c r="G190" s="113"/>
      <c r="H190" s="113"/>
      <c r="I190" s="113"/>
      <c r="K190" s="113"/>
      <c r="L190" s="113"/>
      <c r="M190" s="113"/>
      <c r="N190" s="113"/>
      <c r="O190" s="113"/>
      <c r="P190" s="113"/>
      <c r="Q190" s="113"/>
      <c r="R190" s="113"/>
      <c r="S190" s="113"/>
    </row>
    <row r="191" spans="1:19" ht="14.25" customHeight="1">
      <c r="A191" s="117"/>
      <c r="B191" s="113"/>
      <c r="D191" s="113"/>
      <c r="E191" s="113"/>
      <c r="F191" s="113"/>
      <c r="G191" s="113"/>
      <c r="H191" s="113"/>
      <c r="I191" s="113"/>
      <c r="K191" s="113"/>
      <c r="L191" s="113"/>
      <c r="M191" s="113"/>
      <c r="N191" s="113"/>
      <c r="O191" s="113"/>
      <c r="P191" s="113"/>
      <c r="Q191" s="113"/>
      <c r="R191" s="113"/>
      <c r="S191" s="113"/>
    </row>
    <row r="192" spans="1:19" ht="14.25" customHeight="1">
      <c r="A192" s="117"/>
      <c r="B192" s="113"/>
      <c r="D192" s="113"/>
      <c r="E192" s="113"/>
      <c r="F192" s="113"/>
      <c r="G192" s="113"/>
      <c r="H192" s="113"/>
      <c r="I192" s="113"/>
      <c r="K192" s="113"/>
      <c r="L192" s="113"/>
      <c r="M192" s="113"/>
      <c r="N192" s="113"/>
      <c r="O192" s="113"/>
      <c r="P192" s="113"/>
      <c r="Q192" s="113"/>
      <c r="R192" s="113"/>
      <c r="S192" s="113"/>
    </row>
    <row r="193" spans="1:19" ht="14.25" customHeight="1">
      <c r="A193" s="117"/>
      <c r="B193" s="113"/>
      <c r="D193" s="113"/>
      <c r="E193" s="113"/>
      <c r="F193" s="113"/>
      <c r="G193" s="113"/>
      <c r="H193" s="113"/>
      <c r="I193" s="113"/>
      <c r="K193" s="113"/>
      <c r="L193" s="113"/>
      <c r="M193" s="113"/>
      <c r="N193" s="113"/>
      <c r="O193" s="113"/>
      <c r="P193" s="113"/>
      <c r="Q193" s="113"/>
      <c r="R193" s="113"/>
      <c r="S193" s="113"/>
    </row>
    <row r="194" spans="1:19" ht="14.25" customHeight="1">
      <c r="A194" s="117"/>
      <c r="B194" s="113"/>
      <c r="D194" s="113"/>
      <c r="E194" s="113"/>
      <c r="F194" s="113"/>
      <c r="G194" s="113"/>
      <c r="H194" s="113"/>
      <c r="I194" s="113"/>
      <c r="K194" s="113"/>
      <c r="L194" s="113"/>
      <c r="M194" s="113"/>
      <c r="N194" s="113"/>
      <c r="O194" s="113"/>
      <c r="P194" s="113"/>
      <c r="Q194" s="113"/>
      <c r="R194" s="113"/>
      <c r="S194" s="113"/>
    </row>
    <row r="195" spans="1:19" ht="14.25" customHeight="1">
      <c r="A195" s="117"/>
      <c r="B195" s="113"/>
      <c r="D195" s="113"/>
      <c r="E195" s="113"/>
      <c r="F195" s="113"/>
      <c r="G195" s="113"/>
      <c r="H195" s="113"/>
      <c r="I195" s="113"/>
      <c r="K195" s="113"/>
      <c r="L195" s="113"/>
      <c r="M195" s="113"/>
      <c r="N195" s="113"/>
      <c r="O195" s="113"/>
      <c r="P195" s="113"/>
      <c r="Q195" s="113"/>
      <c r="R195" s="113"/>
      <c r="S195" s="113"/>
    </row>
    <row r="196" spans="1:19" ht="14.25" customHeight="1">
      <c r="A196" s="117"/>
      <c r="B196" s="113"/>
      <c r="D196" s="113"/>
      <c r="E196" s="113"/>
      <c r="F196" s="113"/>
      <c r="G196" s="113"/>
      <c r="H196" s="113"/>
      <c r="I196" s="113"/>
      <c r="K196" s="113"/>
      <c r="L196" s="113"/>
      <c r="M196" s="113"/>
      <c r="N196" s="113"/>
      <c r="O196" s="113"/>
      <c r="P196" s="113"/>
      <c r="Q196" s="113"/>
      <c r="R196" s="113"/>
      <c r="S196" s="113"/>
    </row>
    <row r="197" spans="1:19" ht="14.25" customHeight="1">
      <c r="A197" s="117"/>
      <c r="B197" s="113"/>
      <c r="D197" s="113"/>
      <c r="E197" s="113"/>
      <c r="F197" s="113"/>
      <c r="G197" s="113"/>
      <c r="H197" s="113"/>
      <c r="I197" s="113"/>
      <c r="K197" s="113"/>
      <c r="L197" s="113"/>
      <c r="M197" s="113"/>
      <c r="N197" s="113"/>
      <c r="O197" s="113"/>
      <c r="P197" s="113"/>
      <c r="Q197" s="113"/>
      <c r="R197" s="113"/>
      <c r="S197" s="113"/>
    </row>
    <row r="198" spans="1:19" ht="14.25" customHeight="1">
      <c r="A198" s="117"/>
      <c r="B198" s="113"/>
      <c r="D198" s="113"/>
      <c r="E198" s="113"/>
      <c r="F198" s="113"/>
      <c r="G198" s="113"/>
      <c r="H198" s="113"/>
      <c r="I198" s="113"/>
      <c r="K198" s="113"/>
      <c r="L198" s="113"/>
      <c r="M198" s="113"/>
      <c r="N198" s="113"/>
      <c r="O198" s="113"/>
      <c r="P198" s="113"/>
      <c r="Q198" s="113"/>
      <c r="R198" s="113"/>
      <c r="S198" s="113"/>
    </row>
    <row r="199" spans="1:19" ht="14.25" customHeight="1">
      <c r="A199" s="117"/>
      <c r="B199" s="113"/>
      <c r="D199" s="113"/>
      <c r="E199" s="113"/>
      <c r="F199" s="113"/>
      <c r="G199" s="113"/>
      <c r="H199" s="113"/>
      <c r="I199" s="113"/>
      <c r="K199" s="113"/>
      <c r="L199" s="113"/>
      <c r="M199" s="113"/>
      <c r="N199" s="113"/>
      <c r="O199" s="113"/>
      <c r="P199" s="113"/>
      <c r="Q199" s="113"/>
      <c r="R199" s="113"/>
      <c r="S199" s="113"/>
    </row>
    <row r="200" spans="1:19" ht="14.25" customHeight="1">
      <c r="A200" s="117"/>
      <c r="B200" s="113"/>
      <c r="D200" s="113"/>
      <c r="E200" s="113"/>
      <c r="F200" s="113"/>
      <c r="G200" s="113"/>
      <c r="H200" s="113"/>
      <c r="I200" s="113"/>
      <c r="K200" s="113"/>
      <c r="L200" s="113"/>
      <c r="M200" s="113"/>
      <c r="N200" s="113"/>
      <c r="O200" s="113"/>
      <c r="P200" s="113"/>
      <c r="Q200" s="113"/>
      <c r="R200" s="113"/>
      <c r="S200" s="113"/>
    </row>
    <row r="201" spans="1:19" ht="14.25" customHeight="1">
      <c r="A201" s="117"/>
      <c r="B201" s="113"/>
      <c r="D201" s="113"/>
      <c r="E201" s="113"/>
      <c r="F201" s="113"/>
      <c r="G201" s="113"/>
      <c r="H201" s="113"/>
      <c r="I201" s="113"/>
      <c r="K201" s="113"/>
      <c r="L201" s="113"/>
      <c r="M201" s="113"/>
      <c r="N201" s="113"/>
      <c r="O201" s="113"/>
      <c r="P201" s="113"/>
      <c r="Q201" s="113"/>
      <c r="R201" s="113"/>
      <c r="S201" s="113"/>
    </row>
    <row r="202" spans="1:19" ht="14.25" customHeight="1">
      <c r="A202" s="117"/>
      <c r="B202" s="113"/>
      <c r="D202" s="113"/>
      <c r="E202" s="113"/>
      <c r="F202" s="113"/>
      <c r="G202" s="113"/>
      <c r="H202" s="113"/>
      <c r="I202" s="113"/>
      <c r="K202" s="113"/>
      <c r="L202" s="113"/>
      <c r="M202" s="113"/>
      <c r="N202" s="113"/>
      <c r="O202" s="113"/>
      <c r="P202" s="113"/>
      <c r="Q202" s="113"/>
      <c r="R202" s="113"/>
      <c r="S202" s="113"/>
    </row>
    <row r="203" spans="1:19" ht="14.25" customHeight="1">
      <c r="A203" s="117"/>
      <c r="B203" s="113"/>
      <c r="D203" s="113"/>
      <c r="E203" s="113"/>
      <c r="F203" s="113"/>
      <c r="G203" s="113"/>
      <c r="H203" s="113"/>
      <c r="I203" s="113"/>
      <c r="K203" s="113"/>
      <c r="L203" s="113"/>
      <c r="M203" s="113"/>
      <c r="N203" s="113"/>
      <c r="O203" s="113"/>
      <c r="P203" s="113"/>
      <c r="Q203" s="113"/>
      <c r="R203" s="113"/>
      <c r="S203" s="113"/>
    </row>
    <row r="204" spans="1:19" ht="14.25" customHeight="1">
      <c r="A204" s="117"/>
      <c r="B204" s="113"/>
      <c r="D204" s="113"/>
      <c r="E204" s="113"/>
      <c r="F204" s="113"/>
      <c r="G204" s="113"/>
      <c r="H204" s="113"/>
      <c r="I204" s="113"/>
      <c r="K204" s="113"/>
      <c r="L204" s="113"/>
      <c r="M204" s="113"/>
      <c r="N204" s="113"/>
      <c r="O204" s="113"/>
      <c r="P204" s="113"/>
      <c r="Q204" s="113"/>
      <c r="R204" s="113"/>
      <c r="S204" s="113"/>
    </row>
    <row r="205" spans="1:19" ht="14.25" customHeight="1">
      <c r="A205" s="117"/>
      <c r="B205" s="113"/>
      <c r="D205" s="113"/>
      <c r="E205" s="113"/>
      <c r="F205" s="113"/>
      <c r="G205" s="113"/>
      <c r="H205" s="113"/>
      <c r="I205" s="113"/>
      <c r="K205" s="113"/>
      <c r="L205" s="113"/>
      <c r="M205" s="113"/>
      <c r="N205" s="113"/>
      <c r="O205" s="113"/>
      <c r="P205" s="113"/>
      <c r="Q205" s="113"/>
      <c r="R205" s="113"/>
      <c r="S205" s="113"/>
    </row>
    <row r="206" spans="1:19" ht="14.25" customHeight="1">
      <c r="A206" s="117"/>
      <c r="B206" s="113"/>
      <c r="D206" s="113"/>
      <c r="E206" s="113"/>
      <c r="F206" s="113"/>
      <c r="G206" s="113"/>
      <c r="H206" s="113"/>
      <c r="I206" s="113"/>
      <c r="K206" s="113"/>
      <c r="L206" s="113"/>
      <c r="M206" s="113"/>
      <c r="N206" s="113"/>
      <c r="O206" s="113"/>
      <c r="P206" s="113"/>
      <c r="Q206" s="113"/>
      <c r="R206" s="113"/>
      <c r="S206" s="113"/>
    </row>
    <row r="207" spans="1:19" ht="14.25" customHeight="1">
      <c r="A207" s="117"/>
      <c r="B207" s="113"/>
      <c r="D207" s="113"/>
      <c r="E207" s="113"/>
      <c r="F207" s="113"/>
      <c r="G207" s="113"/>
      <c r="H207" s="113"/>
      <c r="I207" s="113"/>
      <c r="K207" s="113"/>
      <c r="L207" s="113"/>
      <c r="M207" s="113"/>
      <c r="N207" s="113"/>
      <c r="O207" s="113"/>
      <c r="P207" s="113"/>
      <c r="Q207" s="113"/>
      <c r="R207" s="113"/>
      <c r="S207" s="113"/>
    </row>
    <row r="208" spans="1:19" ht="14.25" customHeight="1">
      <c r="A208" s="117"/>
      <c r="B208" s="113"/>
      <c r="D208" s="113"/>
      <c r="E208" s="113"/>
      <c r="F208" s="113"/>
      <c r="G208" s="113"/>
      <c r="H208" s="113"/>
      <c r="I208" s="113"/>
      <c r="K208" s="113"/>
      <c r="L208" s="113"/>
      <c r="M208" s="113"/>
      <c r="N208" s="113"/>
      <c r="O208" s="113"/>
      <c r="P208" s="113"/>
      <c r="Q208" s="113"/>
      <c r="R208" s="113"/>
      <c r="S208" s="113"/>
    </row>
    <row r="209" spans="1:19" ht="14.25" customHeight="1">
      <c r="A209" s="117"/>
      <c r="B209" s="113"/>
      <c r="D209" s="113"/>
      <c r="E209" s="113"/>
      <c r="F209" s="113"/>
      <c r="G209" s="113"/>
      <c r="H209" s="113"/>
      <c r="I209" s="113"/>
      <c r="K209" s="113"/>
      <c r="L209" s="113"/>
      <c r="M209" s="113"/>
      <c r="N209" s="113"/>
      <c r="O209" s="113"/>
      <c r="P209" s="113"/>
      <c r="Q209" s="113"/>
      <c r="R209" s="113"/>
      <c r="S209" s="113"/>
    </row>
    <row r="210" spans="1:19" ht="14.25" customHeight="1">
      <c r="A210" s="117"/>
      <c r="B210" s="113"/>
      <c r="D210" s="113"/>
      <c r="E210" s="113"/>
      <c r="F210" s="113"/>
      <c r="G210" s="113"/>
      <c r="H210" s="113"/>
      <c r="I210" s="113"/>
      <c r="K210" s="113"/>
      <c r="L210" s="113"/>
      <c r="M210" s="113"/>
      <c r="N210" s="113"/>
      <c r="O210" s="113"/>
      <c r="P210" s="113"/>
      <c r="Q210" s="113"/>
      <c r="R210" s="113"/>
      <c r="S210" s="113"/>
    </row>
    <row r="211" spans="1:19" ht="14.25" customHeight="1">
      <c r="A211" s="117"/>
      <c r="B211" s="113"/>
      <c r="D211" s="113"/>
      <c r="E211" s="113"/>
      <c r="F211" s="113"/>
      <c r="G211" s="113"/>
      <c r="H211" s="113"/>
      <c r="I211" s="113"/>
      <c r="K211" s="113"/>
      <c r="L211" s="113"/>
      <c r="M211" s="113"/>
      <c r="N211" s="113"/>
      <c r="O211" s="113"/>
      <c r="P211" s="113"/>
      <c r="Q211" s="113"/>
      <c r="R211" s="113"/>
      <c r="S211" s="113"/>
    </row>
    <row r="212" spans="1:19" ht="14.25" customHeight="1">
      <c r="A212" s="117"/>
      <c r="B212" s="113"/>
      <c r="D212" s="113"/>
      <c r="E212" s="113"/>
      <c r="F212" s="113"/>
      <c r="G212" s="113"/>
      <c r="H212" s="113"/>
      <c r="I212" s="113"/>
      <c r="K212" s="113"/>
      <c r="L212" s="113"/>
      <c r="M212" s="113"/>
      <c r="N212" s="113"/>
      <c r="O212" s="113"/>
      <c r="P212" s="113"/>
      <c r="Q212" s="113"/>
      <c r="R212" s="113"/>
      <c r="S212" s="113"/>
    </row>
    <row r="213" spans="1:19" ht="14.25" customHeight="1">
      <c r="A213" s="117"/>
      <c r="B213" s="113"/>
      <c r="D213" s="113"/>
      <c r="E213" s="113"/>
      <c r="F213" s="113"/>
      <c r="G213" s="113"/>
      <c r="H213" s="113"/>
      <c r="I213" s="113"/>
      <c r="K213" s="113"/>
      <c r="L213" s="113"/>
      <c r="M213" s="113"/>
      <c r="N213" s="113"/>
      <c r="O213" s="113"/>
      <c r="P213" s="113"/>
      <c r="Q213" s="113"/>
      <c r="R213" s="113"/>
      <c r="S213" s="113"/>
    </row>
    <row r="214" spans="1:19" ht="14.25" customHeight="1">
      <c r="A214" s="117"/>
      <c r="B214" s="113"/>
      <c r="D214" s="113"/>
      <c r="E214" s="113"/>
      <c r="F214" s="113"/>
      <c r="G214" s="113"/>
      <c r="H214" s="113"/>
      <c r="I214" s="113"/>
      <c r="K214" s="113"/>
      <c r="L214" s="113"/>
      <c r="M214" s="113"/>
      <c r="N214" s="113"/>
      <c r="O214" s="113"/>
      <c r="P214" s="113"/>
      <c r="Q214" s="113"/>
      <c r="R214" s="113"/>
      <c r="S214" s="113"/>
    </row>
    <row r="215" spans="1:19" ht="14.25" customHeight="1">
      <c r="A215" s="117"/>
      <c r="B215" s="113"/>
      <c r="D215" s="113"/>
      <c r="E215" s="113"/>
      <c r="F215" s="113"/>
      <c r="G215" s="113"/>
      <c r="H215" s="113"/>
      <c r="I215" s="113"/>
      <c r="K215" s="113"/>
      <c r="L215" s="113"/>
      <c r="M215" s="113"/>
      <c r="N215" s="113"/>
      <c r="O215" s="113"/>
      <c r="P215" s="113"/>
      <c r="Q215" s="113"/>
      <c r="R215" s="113"/>
      <c r="S215" s="113"/>
    </row>
    <row r="216" spans="1:19" ht="14.25" customHeight="1">
      <c r="A216" s="117"/>
      <c r="B216" s="113"/>
      <c r="D216" s="113"/>
      <c r="E216" s="113"/>
      <c r="F216" s="113"/>
      <c r="G216" s="113"/>
      <c r="H216" s="113"/>
      <c r="I216" s="113"/>
      <c r="K216" s="113"/>
      <c r="L216" s="113"/>
      <c r="M216" s="113"/>
      <c r="N216" s="113"/>
      <c r="O216" s="113"/>
      <c r="P216" s="113"/>
      <c r="Q216" s="113"/>
      <c r="R216" s="113"/>
      <c r="S216" s="113"/>
    </row>
    <row r="217" spans="1:19" ht="14.25" customHeight="1">
      <c r="A217" s="117"/>
      <c r="B217" s="113"/>
      <c r="D217" s="113"/>
      <c r="E217" s="113"/>
      <c r="F217" s="113"/>
      <c r="G217" s="113"/>
      <c r="H217" s="113"/>
      <c r="I217" s="113"/>
      <c r="K217" s="113"/>
      <c r="L217" s="113"/>
      <c r="M217" s="113"/>
      <c r="N217" s="113"/>
      <c r="O217" s="113"/>
      <c r="P217" s="113"/>
      <c r="Q217" s="113"/>
      <c r="R217" s="113"/>
      <c r="S217" s="113"/>
    </row>
    <row r="218" spans="1:19" ht="14.25" customHeight="1">
      <c r="A218" s="117"/>
      <c r="B218" s="113"/>
      <c r="D218" s="113"/>
      <c r="E218" s="113"/>
      <c r="F218" s="113"/>
      <c r="G218" s="113"/>
      <c r="H218" s="113"/>
      <c r="I218" s="113"/>
      <c r="K218" s="113"/>
      <c r="L218" s="113"/>
      <c r="M218" s="113"/>
      <c r="N218" s="113"/>
      <c r="O218" s="113"/>
      <c r="P218" s="113"/>
      <c r="Q218" s="113"/>
      <c r="R218" s="113"/>
      <c r="S218" s="113"/>
    </row>
    <row r="219" spans="1:19" ht="14.25" customHeight="1">
      <c r="A219" s="117"/>
      <c r="B219" s="113"/>
      <c r="D219" s="113"/>
      <c r="E219" s="113"/>
      <c r="F219" s="113"/>
      <c r="G219" s="113"/>
      <c r="H219" s="113"/>
      <c r="I219" s="113"/>
      <c r="K219" s="113"/>
      <c r="L219" s="113"/>
      <c r="M219" s="113"/>
      <c r="N219" s="113"/>
      <c r="O219" s="113"/>
      <c r="P219" s="113"/>
      <c r="Q219" s="113"/>
      <c r="R219" s="113"/>
      <c r="S219" s="113"/>
    </row>
    <row r="220" spans="1:19" ht="14.25" customHeight="1">
      <c r="A220" s="117"/>
      <c r="B220" s="113"/>
      <c r="D220" s="113"/>
      <c r="E220" s="113"/>
      <c r="F220" s="113"/>
      <c r="G220" s="113"/>
      <c r="H220" s="113"/>
      <c r="I220" s="113"/>
      <c r="K220" s="113"/>
      <c r="L220" s="113"/>
      <c r="M220" s="113"/>
      <c r="N220" s="113"/>
      <c r="O220" s="113"/>
      <c r="P220" s="113"/>
      <c r="Q220" s="113"/>
      <c r="R220" s="113"/>
      <c r="S220" s="113"/>
    </row>
    <row r="221" spans="1:19" ht="14.25" customHeight="1">
      <c r="A221" s="117"/>
      <c r="B221" s="113"/>
      <c r="D221" s="113"/>
      <c r="E221" s="113"/>
      <c r="F221" s="113"/>
      <c r="G221" s="113"/>
      <c r="H221" s="113"/>
      <c r="I221" s="113"/>
      <c r="K221" s="113"/>
      <c r="L221" s="113"/>
      <c r="M221" s="113"/>
      <c r="N221" s="113"/>
      <c r="O221" s="113"/>
      <c r="P221" s="113"/>
      <c r="Q221" s="113"/>
      <c r="R221" s="113"/>
      <c r="S221" s="113"/>
    </row>
    <row r="222" spans="1:19" ht="14.25" customHeight="1">
      <c r="A222" s="117"/>
      <c r="B222" s="113"/>
      <c r="D222" s="113"/>
      <c r="E222" s="113"/>
      <c r="F222" s="113"/>
      <c r="G222" s="113"/>
      <c r="H222" s="113"/>
      <c r="I222" s="113"/>
      <c r="K222" s="113"/>
      <c r="L222" s="113"/>
      <c r="M222" s="113"/>
      <c r="N222" s="113"/>
      <c r="O222" s="113"/>
      <c r="P222" s="113"/>
      <c r="Q222" s="113"/>
      <c r="R222" s="113"/>
      <c r="S222" s="113"/>
    </row>
    <row r="223" spans="1:19" ht="14.25" customHeight="1">
      <c r="A223" s="117"/>
      <c r="B223" s="113"/>
      <c r="D223" s="113"/>
      <c r="E223" s="113"/>
      <c r="F223" s="113"/>
      <c r="G223" s="113"/>
      <c r="H223" s="113"/>
      <c r="I223" s="113"/>
      <c r="K223" s="113"/>
      <c r="L223" s="113"/>
      <c r="M223" s="113"/>
      <c r="N223" s="113"/>
      <c r="O223" s="113"/>
      <c r="P223" s="113"/>
      <c r="Q223" s="113"/>
      <c r="R223" s="113"/>
      <c r="S223" s="113"/>
    </row>
    <row r="224" spans="1:19" ht="14.25" customHeight="1">
      <c r="A224" s="117"/>
      <c r="B224" s="113"/>
      <c r="D224" s="113"/>
      <c r="E224" s="113"/>
      <c r="F224" s="113"/>
      <c r="G224" s="113"/>
      <c r="H224" s="113"/>
      <c r="I224" s="113"/>
      <c r="K224" s="113"/>
      <c r="L224" s="113"/>
      <c r="M224" s="113"/>
      <c r="N224" s="113"/>
      <c r="O224" s="113"/>
      <c r="P224" s="113"/>
      <c r="Q224" s="113"/>
      <c r="R224" s="113"/>
      <c r="S224" s="113"/>
    </row>
    <row r="225" spans="1:19" ht="14.25" customHeight="1">
      <c r="A225" s="117"/>
      <c r="B225" s="113"/>
      <c r="D225" s="113"/>
      <c r="E225" s="113"/>
      <c r="F225" s="113"/>
      <c r="G225" s="113"/>
      <c r="H225" s="113"/>
      <c r="I225" s="113"/>
      <c r="K225" s="113"/>
      <c r="L225" s="113"/>
      <c r="M225" s="113"/>
      <c r="N225" s="113"/>
      <c r="O225" s="113"/>
      <c r="P225" s="113"/>
      <c r="Q225" s="113"/>
      <c r="R225" s="113"/>
      <c r="S225" s="113"/>
    </row>
    <row r="226" spans="1:19" ht="14.25" customHeight="1">
      <c r="A226" s="117"/>
      <c r="B226" s="113"/>
      <c r="D226" s="113"/>
      <c r="E226" s="113"/>
      <c r="F226" s="113"/>
      <c r="G226" s="113"/>
      <c r="H226" s="113"/>
      <c r="I226" s="113"/>
      <c r="K226" s="113"/>
      <c r="L226" s="113"/>
      <c r="M226" s="113"/>
      <c r="N226" s="113"/>
      <c r="O226" s="113"/>
      <c r="P226" s="113"/>
      <c r="Q226" s="113"/>
      <c r="R226" s="113"/>
      <c r="S226" s="113"/>
    </row>
    <row r="227" spans="1:19" ht="14.25" customHeight="1">
      <c r="A227" s="117"/>
      <c r="B227" s="113"/>
      <c r="D227" s="113"/>
      <c r="E227" s="113"/>
      <c r="F227" s="113"/>
      <c r="G227" s="113"/>
      <c r="H227" s="113"/>
      <c r="I227" s="113"/>
      <c r="K227" s="113"/>
      <c r="L227" s="113"/>
      <c r="M227" s="113"/>
      <c r="N227" s="113"/>
      <c r="O227" s="113"/>
      <c r="P227" s="113"/>
      <c r="Q227" s="113"/>
      <c r="R227" s="113"/>
      <c r="S227" s="113"/>
    </row>
    <row r="228" spans="1:19" ht="14.25" customHeight="1">
      <c r="A228" s="117"/>
      <c r="B228" s="113"/>
      <c r="D228" s="113"/>
      <c r="E228" s="113"/>
      <c r="F228" s="113"/>
      <c r="G228" s="113"/>
      <c r="H228" s="113"/>
      <c r="I228" s="113"/>
      <c r="K228" s="113"/>
      <c r="L228" s="113"/>
      <c r="M228" s="113"/>
      <c r="N228" s="113"/>
      <c r="O228" s="113"/>
      <c r="P228" s="113"/>
      <c r="Q228" s="113"/>
      <c r="R228" s="113"/>
      <c r="S228" s="113"/>
    </row>
    <row r="229" spans="1:19" ht="14.25" customHeight="1">
      <c r="A229" s="117"/>
      <c r="B229" s="113"/>
      <c r="D229" s="113"/>
      <c r="E229" s="113"/>
      <c r="F229" s="113"/>
      <c r="G229" s="113"/>
      <c r="H229" s="113"/>
      <c r="I229" s="113"/>
      <c r="K229" s="113"/>
      <c r="L229" s="113"/>
      <c r="M229" s="113"/>
      <c r="N229" s="113"/>
      <c r="O229" s="113"/>
      <c r="P229" s="113"/>
      <c r="Q229" s="113"/>
      <c r="R229" s="113"/>
      <c r="S229" s="113"/>
    </row>
    <row r="230" spans="1:19" ht="14.25" customHeight="1">
      <c r="A230" s="117"/>
      <c r="B230" s="113"/>
      <c r="D230" s="113"/>
      <c r="E230" s="113"/>
      <c r="F230" s="113"/>
      <c r="G230" s="113"/>
      <c r="H230" s="113"/>
      <c r="I230" s="113"/>
      <c r="K230" s="113"/>
      <c r="L230" s="113"/>
      <c r="M230" s="113"/>
      <c r="N230" s="113"/>
      <c r="O230" s="113"/>
      <c r="P230" s="113"/>
      <c r="Q230" s="113"/>
      <c r="R230" s="113"/>
      <c r="S230" s="113"/>
    </row>
    <row r="231" spans="1:19" ht="14.25" customHeight="1">
      <c r="A231" s="117"/>
      <c r="B231" s="113"/>
      <c r="D231" s="113"/>
      <c r="E231" s="113"/>
      <c r="F231" s="113"/>
      <c r="G231" s="113"/>
      <c r="H231" s="113"/>
      <c r="I231" s="113"/>
      <c r="K231" s="113"/>
      <c r="L231" s="113"/>
      <c r="M231" s="113"/>
      <c r="N231" s="113"/>
      <c r="O231" s="113"/>
      <c r="P231" s="113"/>
      <c r="Q231" s="113"/>
      <c r="R231" s="113"/>
      <c r="S231" s="113"/>
    </row>
    <row r="232" spans="1:19" ht="14.25" customHeight="1">
      <c r="A232" s="117"/>
      <c r="B232" s="113"/>
      <c r="D232" s="113"/>
      <c r="E232" s="113"/>
      <c r="F232" s="113"/>
      <c r="G232" s="113"/>
      <c r="H232" s="113"/>
      <c r="I232" s="113"/>
      <c r="K232" s="113"/>
      <c r="L232" s="113"/>
      <c r="M232" s="113"/>
      <c r="N232" s="113"/>
      <c r="O232" s="113"/>
      <c r="P232" s="113"/>
      <c r="Q232" s="113"/>
      <c r="R232" s="113"/>
      <c r="S232" s="113"/>
    </row>
    <row r="233" spans="1:19" ht="14.25" customHeight="1">
      <c r="A233" s="117"/>
      <c r="B233" s="113"/>
      <c r="D233" s="113"/>
      <c r="E233" s="113"/>
      <c r="F233" s="113"/>
      <c r="G233" s="113"/>
      <c r="H233" s="113"/>
      <c r="I233" s="113"/>
      <c r="K233" s="113"/>
      <c r="L233" s="113"/>
      <c r="M233" s="113"/>
      <c r="N233" s="113"/>
      <c r="O233" s="113"/>
      <c r="P233" s="113"/>
      <c r="Q233" s="113"/>
      <c r="R233" s="113"/>
      <c r="S233" s="113"/>
    </row>
    <row r="234" spans="1:19" ht="14.25" customHeight="1">
      <c r="A234" s="117"/>
      <c r="B234" s="113"/>
      <c r="D234" s="113"/>
      <c r="E234" s="113"/>
      <c r="F234" s="113"/>
      <c r="G234" s="113"/>
      <c r="H234" s="113"/>
      <c r="I234" s="113"/>
      <c r="K234" s="113"/>
      <c r="L234" s="113"/>
      <c r="M234" s="113"/>
      <c r="N234" s="113"/>
      <c r="O234" s="113"/>
      <c r="P234" s="113"/>
      <c r="Q234" s="113"/>
      <c r="R234" s="113"/>
      <c r="S234" s="113"/>
    </row>
    <row r="235" spans="1:19" ht="14.25" customHeight="1">
      <c r="A235" s="117"/>
      <c r="B235" s="113"/>
      <c r="D235" s="113"/>
      <c r="E235" s="113"/>
      <c r="F235" s="113"/>
      <c r="G235" s="113"/>
      <c r="H235" s="113"/>
      <c r="I235" s="113"/>
      <c r="K235" s="113"/>
      <c r="L235" s="113"/>
      <c r="M235" s="113"/>
      <c r="N235" s="113"/>
      <c r="O235" s="113"/>
      <c r="P235" s="113"/>
      <c r="Q235" s="113"/>
      <c r="R235" s="113"/>
      <c r="S235" s="113"/>
    </row>
    <row r="236" spans="1:19" ht="14.25" customHeight="1">
      <c r="A236" s="117"/>
      <c r="B236" s="113"/>
      <c r="D236" s="113"/>
      <c r="E236" s="113"/>
      <c r="F236" s="113"/>
      <c r="G236" s="113"/>
      <c r="H236" s="113"/>
      <c r="I236" s="113"/>
      <c r="K236" s="113"/>
      <c r="L236" s="113"/>
      <c r="M236" s="113"/>
      <c r="N236" s="113"/>
      <c r="O236" s="113"/>
      <c r="P236" s="113"/>
      <c r="Q236" s="113"/>
      <c r="R236" s="113"/>
      <c r="S236" s="113"/>
    </row>
    <row r="237" spans="1:19" ht="14.25" customHeight="1">
      <c r="A237" s="117"/>
      <c r="B237" s="113"/>
      <c r="D237" s="113"/>
      <c r="E237" s="113"/>
      <c r="F237" s="113"/>
      <c r="G237" s="113"/>
      <c r="H237" s="113"/>
      <c r="I237" s="113"/>
      <c r="K237" s="113"/>
      <c r="L237" s="113"/>
      <c r="M237" s="113"/>
      <c r="N237" s="113"/>
      <c r="O237" s="113"/>
      <c r="P237" s="113"/>
      <c r="Q237" s="113"/>
      <c r="R237" s="113"/>
      <c r="S237" s="113"/>
    </row>
    <row r="238" spans="1:19" ht="14.25" customHeight="1">
      <c r="A238" s="117"/>
      <c r="B238" s="113"/>
      <c r="D238" s="113"/>
      <c r="E238" s="113"/>
      <c r="F238" s="113"/>
      <c r="G238" s="113"/>
      <c r="H238" s="113"/>
      <c r="I238" s="113"/>
      <c r="K238" s="113"/>
      <c r="L238" s="113"/>
      <c r="M238" s="113"/>
      <c r="N238" s="113"/>
      <c r="O238" s="113"/>
      <c r="P238" s="113"/>
      <c r="Q238" s="113"/>
      <c r="R238" s="113"/>
      <c r="S238" s="113"/>
    </row>
    <row r="239" spans="1:19" ht="14.25" customHeight="1">
      <c r="A239" s="117"/>
      <c r="B239" s="113"/>
      <c r="D239" s="113"/>
      <c r="E239" s="113"/>
      <c r="F239" s="113"/>
      <c r="G239" s="113"/>
      <c r="H239" s="113"/>
      <c r="I239" s="113"/>
      <c r="K239" s="113"/>
      <c r="L239" s="113"/>
      <c r="M239" s="113"/>
      <c r="N239" s="113"/>
      <c r="O239" s="113"/>
      <c r="P239" s="113"/>
      <c r="Q239" s="113"/>
      <c r="R239" s="113"/>
      <c r="S239" s="113"/>
    </row>
    <row r="240" spans="1:19" ht="14.25" customHeight="1">
      <c r="A240" s="117"/>
      <c r="B240" s="113"/>
      <c r="D240" s="113"/>
      <c r="E240" s="113"/>
      <c r="F240" s="113"/>
      <c r="G240" s="113"/>
      <c r="H240" s="113"/>
      <c r="I240" s="113"/>
      <c r="K240" s="113"/>
      <c r="L240" s="113"/>
      <c r="M240" s="113"/>
      <c r="N240" s="113"/>
      <c r="O240" s="113"/>
      <c r="P240" s="113"/>
      <c r="Q240" s="113"/>
      <c r="R240" s="113"/>
      <c r="S240" s="113"/>
    </row>
    <row r="241" spans="1:19" ht="14.25" customHeight="1">
      <c r="A241" s="117"/>
      <c r="B241" s="113"/>
      <c r="D241" s="113"/>
      <c r="E241" s="113"/>
      <c r="F241" s="113"/>
      <c r="G241" s="113"/>
      <c r="H241" s="113"/>
      <c r="I241" s="113"/>
      <c r="K241" s="113"/>
      <c r="L241" s="113"/>
      <c r="M241" s="113"/>
      <c r="N241" s="113"/>
      <c r="O241" s="113"/>
      <c r="P241" s="113"/>
      <c r="Q241" s="113"/>
      <c r="R241" s="113"/>
      <c r="S241" s="113"/>
    </row>
    <row r="242" spans="1:19" ht="14.25" customHeight="1">
      <c r="A242" s="117"/>
      <c r="B242" s="113"/>
      <c r="D242" s="113"/>
      <c r="E242" s="113"/>
      <c r="F242" s="113"/>
      <c r="G242" s="113"/>
      <c r="H242" s="113"/>
      <c r="I242" s="113"/>
      <c r="K242" s="113"/>
      <c r="L242" s="113"/>
      <c r="M242" s="113"/>
      <c r="N242" s="113"/>
      <c r="O242" s="113"/>
      <c r="P242" s="113"/>
      <c r="Q242" s="113"/>
      <c r="R242" s="113"/>
      <c r="S242" s="113"/>
    </row>
    <row r="243" spans="1:19" ht="14.25" customHeight="1">
      <c r="A243" s="117"/>
      <c r="B243" s="113"/>
      <c r="D243" s="113"/>
      <c r="E243" s="113"/>
      <c r="F243" s="113"/>
      <c r="G243" s="113"/>
      <c r="H243" s="113"/>
      <c r="I243" s="113"/>
      <c r="K243" s="113"/>
      <c r="L243" s="113"/>
      <c r="M243" s="113"/>
      <c r="N243" s="113"/>
      <c r="O243" s="113"/>
      <c r="P243" s="113"/>
      <c r="Q243" s="113"/>
      <c r="R243" s="113"/>
      <c r="S243" s="113"/>
    </row>
    <row r="244" spans="1:19" ht="14.25" customHeight="1">
      <c r="A244" s="117"/>
      <c r="B244" s="113"/>
      <c r="D244" s="113"/>
      <c r="E244" s="113"/>
      <c r="F244" s="113"/>
      <c r="G244" s="113"/>
      <c r="H244" s="113"/>
      <c r="I244" s="113"/>
      <c r="K244" s="113"/>
      <c r="L244" s="113"/>
      <c r="M244" s="113"/>
      <c r="N244" s="113"/>
      <c r="O244" s="113"/>
      <c r="P244" s="113"/>
      <c r="Q244" s="113"/>
      <c r="R244" s="113"/>
      <c r="S244" s="113"/>
    </row>
    <row r="245" spans="1:19" ht="14.25" customHeight="1">
      <c r="A245" s="117"/>
      <c r="B245" s="113"/>
      <c r="D245" s="113"/>
      <c r="E245" s="113"/>
      <c r="F245" s="113"/>
      <c r="G245" s="113"/>
      <c r="H245" s="113"/>
      <c r="I245" s="113"/>
      <c r="K245" s="113"/>
      <c r="L245" s="113"/>
      <c r="M245" s="113"/>
      <c r="N245" s="113"/>
      <c r="O245" s="113"/>
      <c r="P245" s="113"/>
      <c r="Q245" s="113"/>
      <c r="R245" s="113"/>
      <c r="S245" s="113"/>
    </row>
    <row r="246" spans="1:19" ht="14.25" customHeight="1">
      <c r="A246" s="117"/>
      <c r="B246" s="113"/>
      <c r="D246" s="113"/>
      <c r="E246" s="113"/>
      <c r="F246" s="113"/>
      <c r="G246" s="113"/>
      <c r="H246" s="113"/>
      <c r="I246" s="113"/>
      <c r="K246" s="113"/>
      <c r="L246" s="113"/>
      <c r="M246" s="113"/>
      <c r="N246" s="113"/>
      <c r="O246" s="113"/>
      <c r="P246" s="113"/>
      <c r="Q246" s="113"/>
      <c r="R246" s="113"/>
      <c r="S246" s="113"/>
    </row>
    <row r="247" spans="1:19" ht="14.25" customHeight="1">
      <c r="A247" s="117"/>
      <c r="B247" s="113"/>
      <c r="D247" s="113"/>
      <c r="E247" s="113"/>
      <c r="F247" s="113"/>
      <c r="G247" s="113"/>
      <c r="H247" s="113"/>
      <c r="I247" s="113"/>
      <c r="K247" s="113"/>
      <c r="L247" s="113"/>
      <c r="M247" s="113"/>
      <c r="N247" s="113"/>
      <c r="O247" s="113"/>
      <c r="P247" s="113"/>
      <c r="Q247" s="113"/>
      <c r="R247" s="113"/>
      <c r="S247" s="113"/>
    </row>
    <row r="248" spans="1:19" ht="14.25" customHeight="1">
      <c r="A248" s="117"/>
      <c r="B248" s="113"/>
      <c r="D248" s="113"/>
      <c r="E248" s="113"/>
      <c r="F248" s="113"/>
      <c r="G248" s="113"/>
      <c r="H248" s="113"/>
      <c r="I248" s="113"/>
      <c r="K248" s="113"/>
      <c r="L248" s="113"/>
      <c r="M248" s="113"/>
      <c r="N248" s="113"/>
      <c r="O248" s="113"/>
      <c r="P248" s="113"/>
      <c r="Q248" s="113"/>
      <c r="R248" s="113"/>
      <c r="S248" s="113"/>
    </row>
    <row r="249" spans="1:19" ht="14.25" customHeight="1">
      <c r="A249" s="117"/>
      <c r="B249" s="113"/>
      <c r="D249" s="113"/>
      <c r="E249" s="113"/>
      <c r="F249" s="113"/>
      <c r="G249" s="113"/>
      <c r="H249" s="113"/>
      <c r="I249" s="113"/>
      <c r="K249" s="113"/>
      <c r="L249" s="113"/>
      <c r="M249" s="113"/>
      <c r="N249" s="113"/>
      <c r="O249" s="113"/>
      <c r="P249" s="113"/>
      <c r="Q249" s="113"/>
      <c r="R249" s="113"/>
      <c r="S249" s="113"/>
    </row>
    <row r="250" spans="1:19" ht="14.25" customHeight="1">
      <c r="A250" s="117"/>
      <c r="B250" s="113"/>
      <c r="D250" s="113"/>
      <c r="E250" s="113"/>
      <c r="F250" s="113"/>
      <c r="G250" s="113"/>
      <c r="H250" s="113"/>
      <c r="I250" s="113"/>
      <c r="K250" s="113"/>
      <c r="L250" s="113"/>
      <c r="M250" s="113"/>
      <c r="N250" s="113"/>
      <c r="O250" s="113"/>
      <c r="P250" s="113"/>
      <c r="Q250" s="113"/>
      <c r="R250" s="113"/>
      <c r="S250" s="113"/>
    </row>
    <row r="251" spans="1:19" ht="14.25" customHeight="1">
      <c r="A251" s="117"/>
      <c r="B251" s="113"/>
      <c r="D251" s="113"/>
      <c r="E251" s="113"/>
      <c r="F251" s="113"/>
      <c r="G251" s="113"/>
      <c r="H251" s="113"/>
      <c r="I251" s="113"/>
      <c r="K251" s="113"/>
      <c r="L251" s="113"/>
      <c r="M251" s="113"/>
      <c r="N251" s="113"/>
      <c r="O251" s="113"/>
      <c r="P251" s="113"/>
      <c r="Q251" s="113"/>
      <c r="R251" s="113"/>
      <c r="S251" s="113"/>
    </row>
    <row r="252" spans="1:19" ht="14.25" customHeight="1">
      <c r="A252" s="117"/>
      <c r="B252" s="113"/>
      <c r="D252" s="113"/>
      <c r="E252" s="113"/>
      <c r="F252" s="113"/>
      <c r="G252" s="113"/>
      <c r="H252" s="113"/>
      <c r="I252" s="113"/>
      <c r="K252" s="113"/>
      <c r="L252" s="113"/>
      <c r="M252" s="113"/>
      <c r="N252" s="113"/>
      <c r="O252" s="113"/>
      <c r="P252" s="113"/>
      <c r="Q252" s="113"/>
      <c r="R252" s="113"/>
      <c r="S252" s="113"/>
    </row>
    <row r="253" spans="1:19" ht="14.25" customHeight="1">
      <c r="A253" s="117"/>
      <c r="B253" s="113"/>
      <c r="D253" s="113"/>
      <c r="E253" s="113"/>
      <c r="F253" s="113"/>
      <c r="G253" s="113"/>
      <c r="H253" s="113"/>
      <c r="I253" s="113"/>
      <c r="K253" s="113"/>
      <c r="L253" s="113"/>
      <c r="M253" s="113"/>
      <c r="N253" s="113"/>
      <c r="O253" s="113"/>
      <c r="P253" s="113"/>
      <c r="Q253" s="113"/>
      <c r="R253" s="113"/>
      <c r="S253" s="113"/>
    </row>
    <row r="254" spans="1:19" ht="14.25" customHeight="1">
      <c r="A254" s="117"/>
      <c r="B254" s="113"/>
      <c r="D254" s="113"/>
      <c r="E254" s="113"/>
      <c r="F254" s="113"/>
      <c r="G254" s="113"/>
      <c r="H254" s="113"/>
      <c r="I254" s="113"/>
      <c r="K254" s="113"/>
      <c r="L254" s="113"/>
      <c r="M254" s="113"/>
      <c r="N254" s="113"/>
      <c r="O254" s="113"/>
      <c r="P254" s="113"/>
      <c r="Q254" s="113"/>
      <c r="R254" s="113"/>
      <c r="S254" s="113"/>
    </row>
    <row r="255" spans="1:19" ht="14.25" customHeight="1">
      <c r="A255" s="117"/>
      <c r="B255" s="113"/>
      <c r="D255" s="113"/>
      <c r="E255" s="113"/>
      <c r="F255" s="113"/>
      <c r="G255" s="113"/>
      <c r="H255" s="113"/>
      <c r="I255" s="113"/>
      <c r="K255" s="113"/>
      <c r="L255" s="113"/>
      <c r="M255" s="113"/>
      <c r="N255" s="113"/>
      <c r="O255" s="113"/>
      <c r="P255" s="113"/>
      <c r="Q255" s="113"/>
      <c r="R255" s="113"/>
      <c r="S255" s="113"/>
    </row>
    <row r="256" spans="1:19" ht="14.25" customHeight="1">
      <c r="A256" s="117"/>
      <c r="B256" s="113"/>
      <c r="D256" s="113"/>
      <c r="E256" s="113"/>
      <c r="F256" s="113"/>
      <c r="G256" s="113"/>
      <c r="H256" s="113"/>
      <c r="I256" s="113"/>
      <c r="K256" s="113"/>
      <c r="L256" s="113"/>
      <c r="M256" s="113"/>
      <c r="N256" s="113"/>
      <c r="O256" s="113"/>
      <c r="P256" s="113"/>
      <c r="Q256" s="113"/>
      <c r="R256" s="113"/>
      <c r="S256" s="113"/>
    </row>
    <row r="257" spans="1:19" ht="14.25" customHeight="1">
      <c r="A257" s="117"/>
      <c r="B257" s="113"/>
      <c r="D257" s="113"/>
      <c r="E257" s="113"/>
      <c r="F257" s="113"/>
      <c r="G257" s="113"/>
      <c r="H257" s="113"/>
      <c r="I257" s="113"/>
      <c r="K257" s="113"/>
      <c r="L257" s="113"/>
      <c r="M257" s="113"/>
      <c r="N257" s="113"/>
      <c r="O257" s="113"/>
      <c r="P257" s="113"/>
      <c r="Q257" s="113"/>
      <c r="R257" s="113"/>
      <c r="S257" s="113"/>
    </row>
    <row r="258" spans="1:19" ht="14.25" customHeight="1">
      <c r="A258" s="117"/>
      <c r="B258" s="113"/>
      <c r="D258" s="113"/>
      <c r="E258" s="113"/>
      <c r="F258" s="113"/>
      <c r="G258" s="113"/>
      <c r="H258" s="113"/>
      <c r="I258" s="113"/>
      <c r="K258" s="113"/>
      <c r="L258" s="113"/>
      <c r="M258" s="113"/>
      <c r="N258" s="113"/>
      <c r="O258" s="113"/>
      <c r="P258" s="113"/>
      <c r="Q258" s="113"/>
      <c r="R258" s="113"/>
      <c r="S258" s="113"/>
    </row>
    <row r="259" spans="1:19" ht="14.25" customHeight="1">
      <c r="A259" s="117"/>
      <c r="B259" s="113"/>
      <c r="D259" s="113"/>
      <c r="E259" s="113"/>
      <c r="F259" s="113"/>
      <c r="G259" s="113"/>
      <c r="H259" s="113"/>
      <c r="I259" s="113"/>
      <c r="K259" s="113"/>
      <c r="L259" s="113"/>
      <c r="M259" s="113"/>
      <c r="N259" s="113"/>
      <c r="O259" s="113"/>
      <c r="P259" s="113"/>
      <c r="Q259" s="113"/>
      <c r="R259" s="113"/>
      <c r="S259" s="113"/>
    </row>
    <row r="260" spans="1:19" ht="14.25" customHeight="1">
      <c r="A260" s="117"/>
      <c r="B260" s="113"/>
      <c r="D260" s="113"/>
      <c r="E260" s="113"/>
      <c r="F260" s="113"/>
      <c r="G260" s="113"/>
      <c r="H260" s="113"/>
      <c r="I260" s="113"/>
      <c r="K260" s="113"/>
      <c r="L260" s="113"/>
      <c r="M260" s="113"/>
      <c r="N260" s="113"/>
      <c r="O260" s="113"/>
      <c r="P260" s="113"/>
      <c r="Q260" s="113"/>
      <c r="R260" s="113"/>
      <c r="S260" s="113"/>
    </row>
    <row r="261" spans="1:19" ht="14.25" customHeight="1">
      <c r="A261" s="117"/>
      <c r="B261" s="113"/>
      <c r="D261" s="113"/>
      <c r="E261" s="113"/>
      <c r="F261" s="113"/>
      <c r="G261" s="113"/>
      <c r="H261" s="113"/>
      <c r="I261" s="113"/>
      <c r="K261" s="113"/>
      <c r="L261" s="113"/>
      <c r="M261" s="113"/>
      <c r="N261" s="113"/>
      <c r="O261" s="113"/>
      <c r="P261" s="113"/>
      <c r="Q261" s="113"/>
      <c r="R261" s="113"/>
      <c r="S261" s="113"/>
    </row>
    <row r="262" spans="1:19" ht="14.25" customHeight="1">
      <c r="A262" s="117"/>
      <c r="B262" s="113"/>
      <c r="D262" s="113"/>
      <c r="E262" s="113"/>
      <c r="F262" s="113"/>
      <c r="G262" s="113"/>
      <c r="H262" s="113"/>
      <c r="I262" s="113"/>
      <c r="K262" s="113"/>
      <c r="L262" s="113"/>
      <c r="M262" s="113"/>
      <c r="N262" s="113"/>
      <c r="O262" s="113"/>
      <c r="P262" s="113"/>
      <c r="Q262" s="113"/>
      <c r="R262" s="113"/>
      <c r="S262" s="113"/>
    </row>
    <row r="263" spans="1:19" ht="14.25" customHeight="1">
      <c r="A263" s="117"/>
      <c r="B263" s="113"/>
      <c r="D263" s="113"/>
      <c r="E263" s="113"/>
      <c r="F263" s="113"/>
      <c r="G263" s="113"/>
      <c r="H263" s="113"/>
      <c r="I263" s="113"/>
      <c r="K263" s="113"/>
      <c r="L263" s="113"/>
      <c r="M263" s="113"/>
      <c r="N263" s="113"/>
      <c r="O263" s="113"/>
      <c r="P263" s="113"/>
      <c r="Q263" s="113"/>
      <c r="R263" s="113"/>
      <c r="S263" s="113"/>
    </row>
    <row r="264" spans="1:19" ht="14.25" customHeight="1">
      <c r="A264" s="117"/>
      <c r="B264" s="113"/>
      <c r="D264" s="113"/>
      <c r="E264" s="113"/>
      <c r="F264" s="113"/>
      <c r="G264" s="113"/>
      <c r="H264" s="113"/>
      <c r="I264" s="113"/>
      <c r="K264" s="113"/>
      <c r="L264" s="113"/>
      <c r="M264" s="113"/>
      <c r="N264" s="113"/>
      <c r="O264" s="113"/>
      <c r="P264" s="113"/>
      <c r="Q264" s="113"/>
      <c r="R264" s="113"/>
      <c r="S264" s="113"/>
    </row>
    <row r="265" spans="1:19" ht="14.25" customHeight="1">
      <c r="A265" s="117"/>
      <c r="B265" s="113"/>
      <c r="D265" s="113"/>
      <c r="E265" s="113"/>
      <c r="F265" s="113"/>
      <c r="G265" s="113"/>
      <c r="H265" s="113"/>
      <c r="I265" s="113"/>
      <c r="K265" s="113"/>
      <c r="L265" s="113"/>
      <c r="M265" s="113"/>
      <c r="N265" s="113"/>
      <c r="O265" s="113"/>
      <c r="P265" s="113"/>
      <c r="Q265" s="113"/>
      <c r="R265" s="113"/>
      <c r="S265" s="113"/>
    </row>
    <row r="266" spans="1:19" ht="14.25" customHeight="1">
      <c r="A266" s="117"/>
      <c r="B266" s="113"/>
      <c r="D266" s="113"/>
      <c r="E266" s="113"/>
      <c r="F266" s="113"/>
      <c r="G266" s="113"/>
      <c r="H266" s="113"/>
      <c r="I266" s="113"/>
      <c r="K266" s="113"/>
      <c r="L266" s="113"/>
      <c r="M266" s="113"/>
      <c r="N266" s="113"/>
      <c r="O266" s="113"/>
      <c r="P266" s="113"/>
      <c r="Q266" s="113"/>
      <c r="R266" s="113"/>
      <c r="S266" s="113"/>
    </row>
    <row r="267" spans="1:19" ht="14.25" customHeight="1">
      <c r="A267" s="117"/>
      <c r="B267" s="113"/>
      <c r="D267" s="113"/>
      <c r="E267" s="113"/>
      <c r="F267" s="113"/>
      <c r="G267" s="113"/>
      <c r="H267" s="113"/>
      <c r="I267" s="113"/>
      <c r="K267" s="113"/>
      <c r="L267" s="113"/>
      <c r="M267" s="113"/>
      <c r="N267" s="113"/>
      <c r="O267" s="113"/>
      <c r="P267" s="113"/>
      <c r="Q267" s="113"/>
      <c r="R267" s="113"/>
      <c r="S267" s="113"/>
    </row>
    <row r="268" spans="1:19" ht="14.25" customHeight="1">
      <c r="A268" s="117"/>
      <c r="B268" s="113"/>
      <c r="D268" s="113"/>
      <c r="E268" s="113"/>
      <c r="F268" s="113"/>
      <c r="G268" s="113"/>
      <c r="H268" s="113"/>
      <c r="I268" s="113"/>
      <c r="K268" s="113"/>
      <c r="L268" s="113"/>
      <c r="M268" s="113"/>
      <c r="N268" s="113"/>
      <c r="O268" s="113"/>
      <c r="P268" s="113"/>
      <c r="Q268" s="113"/>
      <c r="R268" s="113"/>
      <c r="S268" s="113"/>
    </row>
    <row r="269" spans="1:19" ht="14.25" customHeight="1">
      <c r="A269" s="117"/>
      <c r="B269" s="113"/>
      <c r="D269" s="113"/>
      <c r="E269" s="113"/>
      <c r="F269" s="113"/>
      <c r="G269" s="113"/>
      <c r="H269" s="113"/>
      <c r="I269" s="113"/>
      <c r="K269" s="113"/>
      <c r="L269" s="113"/>
      <c r="M269" s="113"/>
      <c r="N269" s="113"/>
      <c r="O269" s="113"/>
      <c r="P269" s="113"/>
      <c r="Q269" s="113"/>
      <c r="R269" s="113"/>
      <c r="S269" s="113"/>
    </row>
    <row r="270" spans="1:19" ht="14.25" customHeight="1">
      <c r="A270" s="117"/>
      <c r="B270" s="113"/>
      <c r="D270" s="113"/>
      <c r="E270" s="113"/>
      <c r="F270" s="113"/>
      <c r="G270" s="113"/>
      <c r="H270" s="113"/>
      <c r="I270" s="113"/>
      <c r="K270" s="113"/>
      <c r="L270" s="113"/>
      <c r="M270" s="113"/>
      <c r="N270" s="113"/>
      <c r="O270" s="113"/>
      <c r="P270" s="113"/>
      <c r="Q270" s="113"/>
      <c r="R270" s="113"/>
      <c r="S270" s="113"/>
    </row>
    <row r="271" spans="1:19" ht="14.25" customHeight="1">
      <c r="A271" s="117"/>
      <c r="B271" s="113"/>
      <c r="D271" s="113"/>
      <c r="E271" s="113"/>
      <c r="F271" s="113"/>
      <c r="G271" s="113"/>
      <c r="H271" s="113"/>
      <c r="I271" s="113"/>
      <c r="K271" s="113"/>
      <c r="L271" s="113"/>
      <c r="M271" s="113"/>
      <c r="N271" s="113"/>
      <c r="O271" s="113"/>
      <c r="P271" s="113"/>
      <c r="Q271" s="113"/>
      <c r="R271" s="113"/>
      <c r="S271" s="113"/>
    </row>
    <row r="272" spans="1:19" ht="14.25" customHeight="1">
      <c r="A272" s="117"/>
      <c r="B272" s="113"/>
      <c r="D272" s="113"/>
      <c r="E272" s="113"/>
      <c r="F272" s="113"/>
      <c r="G272" s="113"/>
      <c r="H272" s="113"/>
      <c r="I272" s="113"/>
      <c r="K272" s="113"/>
      <c r="L272" s="113"/>
      <c r="M272" s="113"/>
      <c r="N272" s="113"/>
      <c r="O272" s="113"/>
      <c r="P272" s="113"/>
      <c r="Q272" s="113"/>
      <c r="R272" s="113"/>
      <c r="S272" s="113"/>
    </row>
    <row r="273" spans="1:19" ht="14.25" customHeight="1">
      <c r="A273" s="117"/>
      <c r="B273" s="113"/>
      <c r="D273" s="113"/>
      <c r="E273" s="113"/>
      <c r="F273" s="113"/>
      <c r="G273" s="113"/>
      <c r="H273" s="113"/>
      <c r="I273" s="113"/>
      <c r="K273" s="113"/>
      <c r="L273" s="113"/>
      <c r="M273" s="113"/>
      <c r="N273" s="113"/>
      <c r="O273" s="113"/>
      <c r="P273" s="113"/>
      <c r="Q273" s="113"/>
      <c r="R273" s="113"/>
      <c r="S273" s="113"/>
    </row>
    <row r="274" spans="1:19" ht="14.25" customHeight="1">
      <c r="A274" s="117"/>
      <c r="B274" s="113"/>
      <c r="D274" s="113"/>
      <c r="E274" s="113"/>
      <c r="F274" s="113"/>
      <c r="G274" s="113"/>
      <c r="H274" s="113"/>
      <c r="I274" s="113"/>
      <c r="K274" s="113"/>
      <c r="L274" s="113"/>
      <c r="M274" s="113"/>
      <c r="N274" s="113"/>
      <c r="O274" s="113"/>
      <c r="P274" s="113"/>
      <c r="Q274" s="113"/>
      <c r="R274" s="113"/>
      <c r="S274" s="113"/>
    </row>
    <row r="275" spans="1:19" ht="14.25" customHeight="1">
      <c r="A275" s="117"/>
      <c r="B275" s="113"/>
      <c r="D275" s="113"/>
      <c r="E275" s="113"/>
      <c r="F275" s="113"/>
      <c r="G275" s="113"/>
      <c r="H275" s="113"/>
      <c r="I275" s="113"/>
      <c r="K275" s="113"/>
      <c r="L275" s="113"/>
      <c r="M275" s="113"/>
      <c r="N275" s="113"/>
      <c r="O275" s="113"/>
      <c r="P275" s="113"/>
      <c r="Q275" s="113"/>
      <c r="R275" s="113"/>
      <c r="S275" s="113"/>
    </row>
    <row r="276" spans="1:19" ht="14.25" customHeight="1">
      <c r="A276" s="117"/>
      <c r="B276" s="113"/>
      <c r="D276" s="113"/>
      <c r="E276" s="113"/>
      <c r="F276" s="113"/>
      <c r="G276" s="113"/>
      <c r="H276" s="113"/>
      <c r="I276" s="113"/>
      <c r="K276" s="113"/>
      <c r="L276" s="113"/>
      <c r="M276" s="113"/>
      <c r="N276" s="113"/>
      <c r="O276" s="113"/>
      <c r="P276" s="113"/>
      <c r="Q276" s="113"/>
      <c r="R276" s="113"/>
      <c r="S276" s="113"/>
    </row>
    <row r="277" spans="1:19" ht="14.25" customHeight="1">
      <c r="A277" s="117"/>
      <c r="B277" s="113"/>
      <c r="D277" s="113"/>
      <c r="E277" s="113"/>
      <c r="F277" s="113"/>
      <c r="G277" s="113"/>
      <c r="H277" s="113"/>
      <c r="I277" s="113"/>
      <c r="K277" s="113"/>
      <c r="L277" s="113"/>
      <c r="M277" s="113"/>
      <c r="N277" s="113"/>
      <c r="O277" s="113"/>
      <c r="P277" s="113"/>
      <c r="Q277" s="113"/>
      <c r="R277" s="113"/>
      <c r="S277" s="113"/>
    </row>
    <row r="278" spans="1:19" ht="14.25" customHeight="1">
      <c r="A278" s="117"/>
      <c r="B278" s="113"/>
      <c r="D278" s="113"/>
      <c r="E278" s="113"/>
      <c r="F278" s="113"/>
      <c r="G278" s="113"/>
      <c r="H278" s="113"/>
      <c r="I278" s="113"/>
      <c r="K278" s="113"/>
      <c r="L278" s="113"/>
      <c r="M278" s="113"/>
      <c r="N278" s="113"/>
      <c r="O278" s="113"/>
      <c r="P278" s="113"/>
      <c r="Q278" s="113"/>
      <c r="R278" s="113"/>
      <c r="S278" s="113"/>
    </row>
    <row r="279" spans="1:19" ht="14.25" customHeight="1">
      <c r="A279" s="117"/>
      <c r="B279" s="113"/>
      <c r="D279" s="113"/>
      <c r="E279" s="113"/>
      <c r="F279" s="113"/>
      <c r="G279" s="113"/>
      <c r="H279" s="113"/>
      <c r="I279" s="113"/>
      <c r="K279" s="113"/>
      <c r="L279" s="113"/>
      <c r="M279" s="113"/>
      <c r="N279" s="113"/>
      <c r="O279" s="113"/>
      <c r="P279" s="113"/>
      <c r="Q279" s="113"/>
      <c r="R279" s="113"/>
      <c r="S279" s="113"/>
    </row>
    <row r="280" spans="1:19" ht="14.25" customHeight="1">
      <c r="A280" s="117"/>
      <c r="B280" s="113"/>
      <c r="D280" s="113"/>
      <c r="E280" s="113"/>
      <c r="F280" s="113"/>
      <c r="G280" s="113"/>
      <c r="H280" s="113"/>
      <c r="I280" s="113"/>
      <c r="K280" s="113"/>
      <c r="L280" s="113"/>
      <c r="M280" s="113"/>
      <c r="N280" s="113"/>
      <c r="O280" s="113"/>
      <c r="P280" s="113"/>
      <c r="Q280" s="113"/>
      <c r="R280" s="113"/>
      <c r="S280" s="113"/>
    </row>
    <row r="281" spans="1:19" ht="14.25" customHeight="1">
      <c r="A281" s="117"/>
      <c r="B281" s="113"/>
      <c r="D281" s="113"/>
      <c r="E281" s="113"/>
      <c r="F281" s="113"/>
      <c r="G281" s="113"/>
      <c r="H281" s="113"/>
      <c r="I281" s="113"/>
      <c r="K281" s="113"/>
      <c r="L281" s="113"/>
      <c r="M281" s="113"/>
      <c r="N281" s="113"/>
      <c r="O281" s="113"/>
      <c r="P281" s="113"/>
      <c r="Q281" s="113"/>
      <c r="R281" s="113"/>
      <c r="S281" s="113"/>
    </row>
    <row r="282" spans="1:19" ht="14.25" customHeight="1">
      <c r="A282" s="117"/>
      <c r="B282" s="113"/>
      <c r="D282" s="113"/>
      <c r="E282" s="113"/>
      <c r="F282" s="113"/>
      <c r="G282" s="113"/>
      <c r="H282" s="113"/>
      <c r="I282" s="113"/>
      <c r="K282" s="113"/>
      <c r="L282" s="113"/>
      <c r="M282" s="113"/>
      <c r="N282" s="113"/>
      <c r="O282" s="113"/>
      <c r="P282" s="113"/>
      <c r="Q282" s="113"/>
      <c r="R282" s="113"/>
      <c r="S282" s="113"/>
    </row>
    <row r="283" spans="1:19" ht="14.25" customHeight="1">
      <c r="A283" s="117"/>
      <c r="B283" s="113"/>
      <c r="D283" s="113"/>
      <c r="E283" s="113"/>
      <c r="F283" s="113"/>
      <c r="G283" s="113"/>
      <c r="H283" s="113"/>
      <c r="I283" s="113"/>
      <c r="K283" s="113"/>
      <c r="L283" s="113"/>
      <c r="M283" s="113"/>
      <c r="N283" s="113"/>
      <c r="O283" s="113"/>
      <c r="P283" s="113"/>
      <c r="Q283" s="113"/>
      <c r="R283" s="113"/>
      <c r="S283" s="113"/>
    </row>
    <row r="284" spans="1:19" ht="14.25" customHeight="1">
      <c r="A284" s="117"/>
      <c r="B284" s="113"/>
      <c r="D284" s="113"/>
      <c r="E284" s="113"/>
      <c r="F284" s="113"/>
      <c r="G284" s="113"/>
      <c r="H284" s="113"/>
      <c r="I284" s="113"/>
      <c r="K284" s="113"/>
      <c r="L284" s="113"/>
      <c r="M284" s="113"/>
      <c r="N284" s="113"/>
      <c r="O284" s="113"/>
      <c r="P284" s="113"/>
      <c r="Q284" s="113"/>
      <c r="R284" s="113"/>
      <c r="S284" s="113"/>
    </row>
    <row r="285" spans="1:19" ht="14.25" customHeight="1">
      <c r="A285" s="117"/>
      <c r="B285" s="113"/>
      <c r="D285" s="113"/>
      <c r="E285" s="113"/>
      <c r="F285" s="113"/>
      <c r="G285" s="113"/>
      <c r="H285" s="113"/>
      <c r="I285" s="113"/>
      <c r="K285" s="113"/>
      <c r="L285" s="113"/>
      <c r="M285" s="113"/>
      <c r="N285" s="113"/>
      <c r="O285" s="113"/>
      <c r="P285" s="113"/>
      <c r="Q285" s="113"/>
      <c r="R285" s="113"/>
      <c r="S285" s="113"/>
    </row>
    <row r="286" spans="1:19" ht="14.25" customHeight="1">
      <c r="A286" s="117"/>
      <c r="B286" s="113"/>
      <c r="D286" s="113"/>
      <c r="E286" s="113"/>
      <c r="F286" s="113"/>
      <c r="G286" s="113"/>
      <c r="H286" s="113"/>
      <c r="I286" s="113"/>
      <c r="K286" s="113"/>
      <c r="L286" s="113"/>
      <c r="M286" s="113"/>
      <c r="N286" s="113"/>
      <c r="O286" s="113"/>
      <c r="P286" s="113"/>
      <c r="Q286" s="113"/>
      <c r="R286" s="113"/>
      <c r="S286" s="113"/>
    </row>
    <row r="287" spans="1:19" ht="14.25" customHeight="1">
      <c r="A287" s="117"/>
      <c r="B287" s="113"/>
      <c r="D287" s="113"/>
      <c r="E287" s="113"/>
      <c r="F287" s="113"/>
      <c r="G287" s="113"/>
      <c r="H287" s="113"/>
      <c r="I287" s="113"/>
      <c r="K287" s="113"/>
      <c r="L287" s="113"/>
      <c r="M287" s="113"/>
      <c r="N287" s="113"/>
      <c r="O287" s="113"/>
      <c r="P287" s="113"/>
      <c r="Q287" s="113"/>
      <c r="R287" s="113"/>
      <c r="S287" s="113"/>
    </row>
    <row r="288" spans="1:19" ht="14.25" customHeight="1">
      <c r="A288" s="117"/>
      <c r="B288" s="113"/>
      <c r="D288" s="113"/>
      <c r="E288" s="113"/>
      <c r="F288" s="113"/>
      <c r="G288" s="113"/>
      <c r="H288" s="113"/>
      <c r="I288" s="113"/>
      <c r="K288" s="113"/>
      <c r="L288" s="113"/>
      <c r="M288" s="113"/>
      <c r="N288" s="113"/>
      <c r="O288" s="113"/>
      <c r="P288" s="113"/>
      <c r="Q288" s="113"/>
      <c r="R288" s="113"/>
      <c r="S288" s="113"/>
    </row>
    <row r="289" spans="1:19" ht="14.25" customHeight="1">
      <c r="A289" s="117"/>
      <c r="B289" s="113"/>
      <c r="D289" s="113"/>
      <c r="E289" s="113"/>
      <c r="F289" s="113"/>
      <c r="G289" s="113"/>
      <c r="H289" s="113"/>
      <c r="I289" s="113"/>
      <c r="K289" s="113"/>
      <c r="L289" s="113"/>
      <c r="M289" s="113"/>
      <c r="N289" s="113"/>
      <c r="O289" s="113"/>
      <c r="P289" s="113"/>
      <c r="Q289" s="113"/>
      <c r="R289" s="113"/>
      <c r="S289" s="113"/>
    </row>
    <row r="290" spans="1:19" ht="14.25" customHeight="1">
      <c r="A290" s="117"/>
      <c r="B290" s="113"/>
      <c r="D290" s="113"/>
      <c r="E290" s="113"/>
      <c r="F290" s="113"/>
      <c r="G290" s="113"/>
      <c r="H290" s="113"/>
      <c r="I290" s="113"/>
      <c r="K290" s="113"/>
      <c r="L290" s="113"/>
      <c r="M290" s="113"/>
      <c r="N290" s="113"/>
      <c r="O290" s="113"/>
      <c r="P290" s="113"/>
      <c r="Q290" s="113"/>
      <c r="R290" s="113"/>
      <c r="S290" s="113"/>
    </row>
    <row r="291" spans="1:19" ht="14.25" customHeight="1">
      <c r="A291" s="117"/>
      <c r="B291" s="113"/>
      <c r="D291" s="113"/>
      <c r="E291" s="113"/>
      <c r="F291" s="113"/>
      <c r="G291" s="113"/>
      <c r="H291" s="113"/>
      <c r="I291" s="113"/>
      <c r="K291" s="113"/>
      <c r="L291" s="113"/>
      <c r="M291" s="113"/>
      <c r="N291" s="113"/>
      <c r="O291" s="113"/>
      <c r="P291" s="113"/>
      <c r="Q291" s="113"/>
      <c r="R291" s="113"/>
      <c r="S291" s="113"/>
    </row>
    <row r="292" spans="1:19" ht="14.25" customHeight="1">
      <c r="A292" s="117"/>
      <c r="B292" s="113"/>
      <c r="D292" s="113"/>
      <c r="E292" s="113"/>
      <c r="F292" s="113"/>
      <c r="G292" s="113"/>
      <c r="H292" s="113"/>
      <c r="I292" s="113"/>
      <c r="K292" s="113"/>
      <c r="L292" s="113"/>
      <c r="M292" s="113"/>
      <c r="N292" s="113"/>
      <c r="O292" s="113"/>
      <c r="P292" s="113"/>
      <c r="Q292" s="113"/>
      <c r="R292" s="113"/>
      <c r="S292" s="113"/>
    </row>
    <row r="293" spans="1:19" ht="14.25" customHeight="1">
      <c r="A293" s="117"/>
      <c r="B293" s="113"/>
      <c r="D293" s="113"/>
      <c r="E293" s="113"/>
      <c r="F293" s="113"/>
      <c r="G293" s="113"/>
      <c r="H293" s="113"/>
      <c r="I293" s="113"/>
      <c r="K293" s="113"/>
      <c r="L293" s="113"/>
      <c r="M293" s="113"/>
      <c r="N293" s="113"/>
      <c r="O293" s="113"/>
      <c r="P293" s="113"/>
      <c r="Q293" s="113"/>
      <c r="R293" s="113"/>
      <c r="S293" s="113"/>
    </row>
    <row r="294" spans="1:19" ht="14.25" customHeight="1">
      <c r="A294" s="117"/>
      <c r="B294" s="113"/>
      <c r="D294" s="113"/>
      <c r="E294" s="113"/>
      <c r="F294" s="113"/>
      <c r="G294" s="113"/>
      <c r="H294" s="113"/>
      <c r="I294" s="113"/>
      <c r="K294" s="113"/>
      <c r="L294" s="113"/>
      <c r="M294" s="113"/>
      <c r="N294" s="113"/>
      <c r="O294" s="113"/>
      <c r="P294" s="113"/>
      <c r="Q294" s="113"/>
      <c r="R294" s="113"/>
      <c r="S294" s="113"/>
    </row>
    <row r="295" spans="1:19" ht="14.25" customHeight="1">
      <c r="A295" s="117"/>
      <c r="B295" s="113"/>
      <c r="D295" s="113"/>
      <c r="E295" s="113"/>
      <c r="F295" s="113"/>
      <c r="G295" s="113"/>
      <c r="H295" s="113"/>
      <c r="I295" s="113"/>
      <c r="K295" s="113"/>
      <c r="L295" s="113"/>
      <c r="M295" s="113"/>
      <c r="N295" s="113"/>
      <c r="O295" s="113"/>
      <c r="P295" s="113"/>
      <c r="Q295" s="113"/>
      <c r="R295" s="113"/>
      <c r="S295" s="113"/>
    </row>
    <row r="296" spans="1:19" ht="14.25" customHeight="1">
      <c r="A296" s="117"/>
      <c r="B296" s="113"/>
      <c r="D296" s="113"/>
      <c r="E296" s="113"/>
      <c r="F296" s="113"/>
      <c r="G296" s="113"/>
      <c r="H296" s="113"/>
      <c r="I296" s="113"/>
      <c r="K296" s="113"/>
      <c r="L296" s="113"/>
      <c r="M296" s="113"/>
      <c r="N296" s="113"/>
      <c r="O296" s="113"/>
      <c r="P296" s="113"/>
      <c r="Q296" s="113"/>
      <c r="R296" s="113"/>
      <c r="S296" s="113"/>
    </row>
    <row r="297" spans="1:19" ht="14.25" customHeight="1">
      <c r="A297" s="117"/>
      <c r="B297" s="113"/>
      <c r="D297" s="113"/>
      <c r="E297" s="113"/>
      <c r="F297" s="113"/>
      <c r="G297" s="113"/>
      <c r="H297" s="113"/>
      <c r="I297" s="113"/>
      <c r="K297" s="113"/>
      <c r="L297" s="113"/>
      <c r="M297" s="113"/>
      <c r="N297" s="113"/>
      <c r="O297" s="113"/>
      <c r="P297" s="113"/>
      <c r="Q297" s="113"/>
      <c r="R297" s="113"/>
      <c r="S297" s="113"/>
    </row>
    <row r="298" spans="1:19" ht="14.25" customHeight="1">
      <c r="A298" s="117"/>
      <c r="B298" s="113"/>
      <c r="D298" s="113"/>
      <c r="E298" s="113"/>
      <c r="F298" s="113"/>
      <c r="G298" s="113"/>
      <c r="H298" s="113"/>
      <c r="I298" s="113"/>
      <c r="K298" s="113"/>
      <c r="L298" s="113"/>
      <c r="M298" s="113"/>
      <c r="N298" s="113"/>
      <c r="O298" s="113"/>
      <c r="P298" s="113"/>
      <c r="Q298" s="113"/>
      <c r="R298" s="113"/>
      <c r="S298" s="113"/>
    </row>
    <row r="299" spans="1:19" ht="14.25" customHeight="1">
      <c r="A299" s="117"/>
      <c r="B299" s="113"/>
      <c r="D299" s="113"/>
      <c r="E299" s="113"/>
      <c r="F299" s="113"/>
      <c r="G299" s="113"/>
      <c r="H299" s="113"/>
      <c r="I299" s="113"/>
      <c r="K299" s="113"/>
      <c r="L299" s="113"/>
      <c r="M299" s="113"/>
      <c r="N299" s="113"/>
      <c r="O299" s="113"/>
      <c r="P299" s="113"/>
      <c r="Q299" s="113"/>
      <c r="R299" s="113"/>
      <c r="S299" s="113"/>
    </row>
    <row r="300" spans="1:19" ht="14.25" customHeight="1">
      <c r="A300" s="117"/>
      <c r="B300" s="113"/>
      <c r="D300" s="113"/>
      <c r="E300" s="113"/>
      <c r="F300" s="113"/>
      <c r="G300" s="113"/>
      <c r="H300" s="113"/>
      <c r="I300" s="113"/>
      <c r="K300" s="113"/>
      <c r="L300" s="113"/>
      <c r="M300" s="113"/>
      <c r="N300" s="113"/>
      <c r="O300" s="113"/>
      <c r="P300" s="113"/>
      <c r="Q300" s="113"/>
      <c r="R300" s="113"/>
      <c r="S300" s="113"/>
    </row>
    <row r="301" spans="1:19" ht="14.25" customHeight="1">
      <c r="A301" s="117"/>
      <c r="B301" s="113"/>
      <c r="D301" s="113"/>
      <c r="E301" s="113"/>
      <c r="F301" s="113"/>
      <c r="G301" s="113"/>
      <c r="H301" s="113"/>
      <c r="I301" s="113"/>
      <c r="K301" s="113"/>
      <c r="L301" s="113"/>
      <c r="M301" s="113"/>
      <c r="N301" s="113"/>
      <c r="O301" s="113"/>
      <c r="P301" s="113"/>
      <c r="Q301" s="113"/>
      <c r="R301" s="113"/>
      <c r="S301" s="113"/>
    </row>
    <row r="302" spans="1:19" ht="14.25" customHeight="1">
      <c r="A302" s="117"/>
      <c r="B302" s="113"/>
      <c r="D302" s="113"/>
      <c r="E302" s="113"/>
      <c r="F302" s="113"/>
      <c r="G302" s="113"/>
      <c r="H302" s="113"/>
      <c r="I302" s="113"/>
      <c r="K302" s="113"/>
      <c r="L302" s="113"/>
      <c r="M302" s="113"/>
      <c r="N302" s="113"/>
      <c r="O302" s="113"/>
      <c r="P302" s="113"/>
      <c r="Q302" s="113"/>
      <c r="R302" s="113"/>
      <c r="S302" s="113"/>
    </row>
    <row r="303" spans="1:19" ht="14.25" customHeight="1">
      <c r="A303" s="117"/>
      <c r="B303" s="113"/>
      <c r="D303" s="113"/>
      <c r="E303" s="113"/>
      <c r="F303" s="113"/>
      <c r="G303" s="113"/>
      <c r="H303" s="113"/>
      <c r="I303" s="113"/>
      <c r="K303" s="113"/>
      <c r="L303" s="113"/>
      <c r="M303" s="113"/>
      <c r="N303" s="113"/>
      <c r="O303" s="113"/>
      <c r="P303" s="113"/>
      <c r="Q303" s="113"/>
      <c r="R303" s="113"/>
      <c r="S303" s="113"/>
    </row>
    <row r="1048556" spans="21:21" ht="14.25" customHeight="1">
      <c r="U1048556" s="116"/>
    </row>
  </sheetData>
  <autoFilter ref="A3:U41" xr:uid="{B9333D39-286B-4FC2-AC6E-A1E5C86757F0}"/>
  <phoneticPr fontId="5" type="noConversion"/>
  <printOptions horizontalCentered="1"/>
  <pageMargins left="0.25" right="0.25" top="0.875" bottom="0.75" header="0.3" footer="0.3"/>
  <pageSetup paperSize="9" scale="36" fitToHeight="0" orientation="landscape" r:id="rId1"/>
  <headerFooter scaleWithDoc="0">
    <oddHeader>&amp;L&amp;G&amp;R&amp;"Euclid Circular A SemiBold,Regular"&amp;16&amp;K000000[THE LOYALIST - SS24 SROP 2]</oddHeader>
    <oddFooter>&amp;L&amp;"Euclid Circular A SemiBold,Regular"&amp;12[UA]&amp;"Euclid Circular A,Regular"&amp;5
&amp;G&amp;R&amp;G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2AA15-BBA4-4248-82AE-9A2DDE5AE0E0}">
  <sheetPr>
    <pageSetUpPr fitToPage="1"/>
  </sheetPr>
  <dimension ref="A2:Y373"/>
  <sheetViews>
    <sheetView zoomScale="60" zoomScaleNormal="60" zoomScalePageLayoutView="55" workbookViewId="0">
      <pane ySplit="1" topLeftCell="A2" activePane="bottomLeft" state="frozen"/>
      <selection pane="bottomLeft" activeCell="G25" sqref="G25"/>
    </sheetView>
  </sheetViews>
  <sheetFormatPr defaultColWidth="8" defaultRowHeight="14.25" customHeight="1"/>
  <cols>
    <col min="1" max="2" width="20.7265625" style="110" customWidth="1"/>
    <col min="3" max="3" width="13.36328125" style="110" customWidth="1"/>
    <col min="4" max="4" width="8.54296875" style="110" bestFit="1" customWidth="1"/>
    <col min="5" max="5" width="10.26953125" style="110" customWidth="1"/>
    <col min="6" max="6" width="13.36328125" style="110" customWidth="1"/>
    <col min="7" max="7" width="11.1796875" style="110" customWidth="1"/>
    <col min="8" max="8" width="17.81640625" style="110" bestFit="1" customWidth="1"/>
    <col min="9" max="9" width="11.26953125" style="110" customWidth="1"/>
    <col min="10" max="10" width="10.90625" style="110" customWidth="1"/>
    <col min="11" max="11" width="13.26953125" style="110" bestFit="1" customWidth="1"/>
    <col min="12" max="13" width="15.36328125" style="110" customWidth="1"/>
    <col min="14" max="14" width="6.7265625" style="110" customWidth="1"/>
    <col min="15" max="15" width="13.54296875" style="110" customWidth="1"/>
    <col min="16" max="22" width="7.08984375" style="110" customWidth="1"/>
    <col min="23" max="23" width="7.6328125" style="110" bestFit="1" customWidth="1"/>
    <col min="24" max="24" width="11.54296875" style="110" customWidth="1"/>
    <col min="25" max="25" width="17.1796875" style="110" customWidth="1"/>
    <col min="26" max="26" width="53.7265625" style="110" customWidth="1"/>
    <col min="27" max="16384" width="8" style="110"/>
  </cols>
  <sheetData>
    <row r="2" spans="1:25" s="113" customFormat="1" ht="15.5">
      <c r="A2" s="113" t="s">
        <v>89</v>
      </c>
      <c r="B2" s="113" t="s">
        <v>56</v>
      </c>
      <c r="C2" s="116" t="s">
        <v>90</v>
      </c>
      <c r="D2" s="119" t="s">
        <v>91</v>
      </c>
      <c r="Y2" s="116"/>
    </row>
    <row r="3" spans="1:25" s="113" customFormat="1" ht="15.65" customHeight="1">
      <c r="A3" s="116" t="s">
        <v>74</v>
      </c>
      <c r="B3" s="116" t="s">
        <v>49</v>
      </c>
      <c r="C3" s="113">
        <v>186</v>
      </c>
      <c r="D3" s="119">
        <f>ROUNDUP(C3*1.05,0)</f>
        <v>196</v>
      </c>
      <c r="Y3" s="116"/>
    </row>
    <row r="4" spans="1:25" s="113" customFormat="1" ht="15.65" customHeight="1">
      <c r="A4" s="116" t="s">
        <v>74</v>
      </c>
      <c r="B4" s="116" t="s">
        <v>50</v>
      </c>
      <c r="C4" s="113">
        <v>63</v>
      </c>
      <c r="D4" s="119">
        <f t="shared" ref="D4:D8" si="0">ROUNDUP(C4*1.05,0)</f>
        <v>67</v>
      </c>
      <c r="Y4" s="116"/>
    </row>
    <row r="5" spans="1:25" s="113" customFormat="1" ht="15.65" customHeight="1">
      <c r="A5" s="116" t="s">
        <v>88</v>
      </c>
      <c r="B5" s="116" t="s">
        <v>49</v>
      </c>
      <c r="C5" s="113">
        <v>75</v>
      </c>
      <c r="D5" s="119">
        <f t="shared" si="0"/>
        <v>79</v>
      </c>
      <c r="Y5" s="116"/>
    </row>
    <row r="6" spans="1:25" s="113" customFormat="1" ht="15.65" customHeight="1">
      <c r="A6" s="116" t="s">
        <v>88</v>
      </c>
      <c r="B6" s="116" t="s">
        <v>50</v>
      </c>
      <c r="C6" s="113">
        <v>22</v>
      </c>
      <c r="D6" s="119">
        <f t="shared" si="0"/>
        <v>24</v>
      </c>
      <c r="Y6" s="116"/>
    </row>
    <row r="7" spans="1:25" s="113" customFormat="1" ht="15.65" customHeight="1">
      <c r="A7" s="116" t="s">
        <v>88</v>
      </c>
      <c r="B7" s="113" t="s">
        <v>85</v>
      </c>
      <c r="C7" s="113">
        <v>370</v>
      </c>
      <c r="D7" s="119">
        <f t="shared" si="0"/>
        <v>389</v>
      </c>
      <c r="Y7" s="116"/>
    </row>
    <row r="8" spans="1:25" s="113" customFormat="1" ht="15.65" customHeight="1">
      <c r="A8" s="116" t="s">
        <v>88</v>
      </c>
      <c r="B8" s="113" t="s">
        <v>86</v>
      </c>
      <c r="C8" s="113">
        <v>141</v>
      </c>
      <c r="D8" s="119">
        <f t="shared" si="0"/>
        <v>149</v>
      </c>
      <c r="Y8" s="116"/>
    </row>
    <row r="9" spans="1:25" s="113" customFormat="1" ht="15.65" customHeight="1">
      <c r="D9" s="119"/>
      <c r="Y9" s="116"/>
    </row>
    <row r="10" spans="1:25" s="113" customFormat="1" ht="15.65" customHeight="1">
      <c r="C10" s="116"/>
      <c r="D10" s="119"/>
      <c r="Y10" s="116"/>
    </row>
    <row r="11" spans="1:25" s="113" customFormat="1" ht="15.65" customHeight="1">
      <c r="C11" s="116"/>
      <c r="D11" s="140"/>
      <c r="Y11" s="116"/>
    </row>
    <row r="12" spans="1:25" s="113" customFormat="1" ht="15.65" customHeight="1">
      <c r="C12" s="116"/>
      <c r="D12" s="140"/>
      <c r="Y12" s="116"/>
    </row>
    <row r="13" spans="1:25" s="113" customFormat="1" ht="15.65" customHeight="1">
      <c r="C13" s="116"/>
      <c r="D13" s="140"/>
      <c r="Y13" s="116"/>
    </row>
    <row r="14" spans="1:25" ht="14.25" customHeight="1">
      <c r="D14" s="140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6"/>
    </row>
    <row r="15" spans="1:25" ht="14.25" customHeight="1">
      <c r="D15" s="140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8"/>
    </row>
    <row r="16" spans="1:25" ht="14.25" customHeight="1">
      <c r="D16" s="140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8"/>
    </row>
    <row r="17" spans="4:25" ht="14.25" customHeight="1">
      <c r="D17" s="140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8"/>
    </row>
    <row r="18" spans="4:25" ht="14.25" customHeight="1">
      <c r="D18" s="140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8"/>
    </row>
    <row r="19" spans="4:25" ht="14.25" customHeight="1">
      <c r="D19" s="140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6"/>
    </row>
    <row r="20" spans="4:25" ht="14.25" customHeight="1">
      <c r="D20" s="140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6"/>
    </row>
    <row r="21" spans="4:25" ht="14.25" customHeight="1">
      <c r="D21" s="140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6"/>
    </row>
    <row r="22" spans="4:25" ht="14.25" customHeight="1">
      <c r="D22" s="140"/>
      <c r="E22" s="113"/>
      <c r="F22" s="113"/>
      <c r="G22" s="113"/>
      <c r="H22" s="113"/>
      <c r="I22" s="113"/>
      <c r="J22" s="113"/>
      <c r="K22" s="113"/>
      <c r="L22" s="113"/>
      <c r="M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6"/>
    </row>
    <row r="23" spans="4:25" ht="14.25" customHeight="1">
      <c r="D23" s="140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6"/>
    </row>
    <row r="24" spans="4:25" ht="14.25" customHeight="1">
      <c r="D24" s="140"/>
      <c r="E24" s="113"/>
      <c r="F24" s="113"/>
      <c r="G24" s="113"/>
      <c r="H24" s="113"/>
      <c r="I24" s="113"/>
      <c r="J24" s="113"/>
      <c r="K24" s="113"/>
      <c r="L24" s="113"/>
      <c r="M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6"/>
    </row>
    <row r="25" spans="4:25" ht="14.25" customHeight="1">
      <c r="D25" s="140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6"/>
    </row>
    <row r="26" spans="4:25" ht="14.25" customHeight="1">
      <c r="D26" s="140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6"/>
    </row>
    <row r="27" spans="4:25" ht="14.25" customHeight="1">
      <c r="D27" s="140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6"/>
    </row>
    <row r="28" spans="4:25" ht="14.25" customHeight="1">
      <c r="D28" s="140"/>
      <c r="E28" s="113"/>
      <c r="F28" s="113"/>
      <c r="G28" s="113"/>
      <c r="H28" s="113"/>
      <c r="I28" s="113"/>
      <c r="J28" s="113"/>
      <c r="K28" s="113"/>
      <c r="L28" s="113"/>
      <c r="M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6"/>
    </row>
    <row r="29" spans="4:25" ht="14.25" customHeight="1">
      <c r="D29" s="140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6"/>
    </row>
    <row r="30" spans="4:25" ht="14.25" customHeight="1">
      <c r="D30" s="140"/>
      <c r="E30" s="113"/>
      <c r="F30" s="113"/>
      <c r="G30" s="113"/>
      <c r="H30" s="113"/>
      <c r="I30" s="113"/>
      <c r="J30" s="113"/>
      <c r="K30" s="113"/>
      <c r="L30" s="113"/>
      <c r="M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6"/>
    </row>
    <row r="31" spans="4:25" ht="14.25" customHeight="1">
      <c r="D31" s="140"/>
      <c r="E31" s="113"/>
      <c r="F31" s="113"/>
      <c r="G31" s="113"/>
      <c r="H31" s="113"/>
      <c r="I31" s="113"/>
      <c r="J31" s="113"/>
      <c r="K31" s="113"/>
      <c r="L31" s="113"/>
      <c r="M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6"/>
    </row>
    <row r="32" spans="4:25" ht="14.25" customHeight="1">
      <c r="D32" s="140"/>
      <c r="E32" s="113"/>
      <c r="F32" s="113"/>
      <c r="G32" s="113"/>
      <c r="H32" s="113"/>
      <c r="I32" s="113"/>
      <c r="J32" s="113"/>
      <c r="K32" s="113"/>
      <c r="L32" s="113"/>
      <c r="M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6"/>
    </row>
    <row r="33" spans="4:25" ht="14.25" customHeight="1">
      <c r="D33" s="140"/>
      <c r="E33" s="113"/>
      <c r="F33" s="113"/>
      <c r="G33" s="113"/>
      <c r="H33" s="113"/>
      <c r="I33" s="113"/>
      <c r="J33" s="113"/>
      <c r="K33" s="113"/>
      <c r="L33" s="113"/>
      <c r="M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6"/>
    </row>
    <row r="34" spans="4:25" ht="14.25" customHeight="1">
      <c r="D34" s="140"/>
      <c r="E34" s="113"/>
      <c r="F34" s="113"/>
      <c r="G34" s="113"/>
      <c r="H34" s="113"/>
      <c r="I34" s="113"/>
      <c r="J34" s="113"/>
      <c r="K34" s="113"/>
      <c r="L34" s="113"/>
      <c r="M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6"/>
    </row>
    <row r="35" spans="4:25" ht="14.25" customHeight="1">
      <c r="D35" s="140"/>
      <c r="E35" s="113"/>
      <c r="F35" s="113"/>
      <c r="G35" s="113"/>
      <c r="H35" s="113"/>
      <c r="I35" s="113"/>
      <c r="J35" s="113"/>
      <c r="K35" s="113"/>
      <c r="L35" s="113"/>
      <c r="M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6"/>
    </row>
    <row r="36" spans="4:25" ht="14.25" customHeight="1">
      <c r="D36" s="140"/>
      <c r="E36" s="113"/>
      <c r="F36" s="113"/>
      <c r="G36" s="113"/>
      <c r="H36" s="113"/>
      <c r="I36" s="113"/>
      <c r="J36" s="113"/>
      <c r="K36" s="113"/>
      <c r="L36" s="113"/>
      <c r="M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6"/>
    </row>
    <row r="37" spans="4:25" ht="14.25" customHeight="1">
      <c r="D37" s="117"/>
      <c r="E37" s="113"/>
      <c r="G37" s="113"/>
      <c r="H37" s="113"/>
      <c r="I37" s="113"/>
      <c r="J37" s="113"/>
      <c r="K37" s="113"/>
    </row>
    <row r="38" spans="4:25" ht="14.25" customHeight="1">
      <c r="D38" s="117"/>
      <c r="E38" s="113"/>
      <c r="G38" s="113"/>
      <c r="H38" s="113"/>
      <c r="I38" s="113"/>
      <c r="J38" s="113"/>
      <c r="K38" s="113"/>
      <c r="L38" s="113"/>
      <c r="M38" s="113"/>
      <c r="O38" s="113"/>
      <c r="P38" s="113"/>
      <c r="Q38" s="113"/>
      <c r="R38" s="113"/>
      <c r="S38" s="113"/>
      <c r="T38" s="113"/>
      <c r="U38" s="113"/>
      <c r="V38" s="113"/>
      <c r="W38" s="113"/>
      <c r="X38" s="114"/>
    </row>
    <row r="39" spans="4:25" ht="14.25" customHeight="1">
      <c r="D39" s="117"/>
      <c r="E39" s="113"/>
      <c r="G39" s="113"/>
      <c r="H39" s="113"/>
      <c r="I39" s="113"/>
      <c r="J39" s="113"/>
      <c r="K39" s="113"/>
      <c r="L39" s="113"/>
      <c r="M39" s="113"/>
      <c r="O39" s="113"/>
      <c r="P39" s="113"/>
      <c r="Q39" s="113"/>
      <c r="R39" s="113"/>
      <c r="S39" s="113"/>
      <c r="T39" s="113"/>
      <c r="U39" s="113"/>
      <c r="V39" s="113"/>
      <c r="W39" s="113"/>
      <c r="X39" s="114"/>
    </row>
    <row r="40" spans="4:25" ht="14.25" customHeight="1">
      <c r="D40" s="117"/>
      <c r="E40" s="113"/>
      <c r="G40" s="113"/>
      <c r="H40" s="113"/>
      <c r="I40" s="113"/>
      <c r="J40" s="113"/>
      <c r="K40" s="113"/>
      <c r="L40" s="113"/>
      <c r="M40" s="113"/>
      <c r="O40" s="113"/>
      <c r="P40" s="113"/>
      <c r="Q40" s="113"/>
      <c r="R40" s="113"/>
      <c r="S40" s="113"/>
      <c r="T40" s="113"/>
      <c r="U40" s="113"/>
      <c r="V40" s="113"/>
      <c r="W40" s="113"/>
      <c r="X40" s="114"/>
    </row>
    <row r="41" spans="4:25" ht="14.25" customHeight="1">
      <c r="D41" s="117"/>
      <c r="E41" s="113"/>
      <c r="G41" s="113"/>
      <c r="H41" s="113"/>
      <c r="I41" s="113"/>
      <c r="J41" s="113"/>
      <c r="K41" s="113"/>
      <c r="L41" s="113"/>
      <c r="M41" s="113"/>
      <c r="O41" s="113"/>
      <c r="P41" s="113"/>
      <c r="Q41" s="113"/>
      <c r="R41" s="113"/>
      <c r="S41" s="113"/>
      <c r="T41" s="113"/>
      <c r="U41" s="113"/>
      <c r="V41" s="113"/>
      <c r="W41" s="113"/>
      <c r="X41" s="114"/>
    </row>
    <row r="42" spans="4:25" ht="14.25" customHeight="1">
      <c r="D42" s="117"/>
      <c r="E42" s="113"/>
      <c r="G42" s="113"/>
      <c r="H42" s="113"/>
      <c r="I42" s="113"/>
      <c r="J42" s="113"/>
      <c r="K42" s="113"/>
      <c r="L42" s="113"/>
      <c r="M42" s="113"/>
      <c r="O42" s="113"/>
      <c r="P42" s="113"/>
      <c r="Q42" s="113"/>
      <c r="R42" s="113"/>
      <c r="S42" s="113"/>
      <c r="T42" s="113"/>
      <c r="U42" s="113"/>
      <c r="V42" s="113"/>
      <c r="W42" s="113"/>
      <c r="X42" s="114"/>
    </row>
    <row r="43" spans="4:25" ht="14.25" customHeight="1">
      <c r="D43" s="117"/>
      <c r="E43" s="113"/>
      <c r="G43" s="113"/>
      <c r="H43" s="113"/>
      <c r="I43" s="113"/>
      <c r="J43" s="113"/>
      <c r="K43" s="113"/>
      <c r="L43" s="113"/>
      <c r="M43" s="113"/>
      <c r="O43" s="113"/>
      <c r="P43" s="113"/>
      <c r="Q43" s="113"/>
      <c r="R43" s="113"/>
      <c r="S43" s="113"/>
      <c r="T43" s="113"/>
      <c r="U43" s="113"/>
      <c r="V43" s="113"/>
      <c r="W43" s="113"/>
      <c r="X43" s="114"/>
    </row>
    <row r="44" spans="4:25" ht="14.25" customHeight="1">
      <c r="D44" s="117"/>
      <c r="E44" s="113"/>
      <c r="G44" s="113"/>
      <c r="H44" s="113"/>
      <c r="I44" s="113"/>
      <c r="J44" s="113"/>
      <c r="K44" s="113"/>
      <c r="L44" s="113"/>
      <c r="M44" s="113"/>
      <c r="O44" s="113"/>
      <c r="P44" s="113"/>
      <c r="Q44" s="113"/>
      <c r="R44" s="113"/>
      <c r="S44" s="113"/>
      <c r="T44" s="113"/>
      <c r="U44" s="113"/>
      <c r="V44" s="113"/>
      <c r="W44" s="113"/>
      <c r="X44" s="114"/>
    </row>
    <row r="45" spans="4:25" ht="14.25" customHeight="1">
      <c r="D45" s="117"/>
      <c r="E45" s="113"/>
      <c r="G45" s="113"/>
      <c r="H45" s="113"/>
      <c r="I45" s="113"/>
      <c r="J45" s="113"/>
      <c r="K45" s="113"/>
      <c r="L45" s="113"/>
      <c r="M45" s="113"/>
      <c r="O45" s="113"/>
      <c r="P45" s="113"/>
      <c r="Q45" s="113"/>
      <c r="R45" s="113"/>
      <c r="S45" s="113"/>
      <c r="T45" s="113"/>
      <c r="U45" s="113"/>
      <c r="V45" s="113"/>
      <c r="W45" s="113"/>
      <c r="X45" s="114"/>
    </row>
    <row r="46" spans="4:25" ht="14.25" customHeight="1">
      <c r="D46" s="117"/>
      <c r="E46" s="113"/>
      <c r="G46" s="113"/>
      <c r="H46" s="113"/>
      <c r="I46" s="113"/>
      <c r="J46" s="113"/>
      <c r="K46" s="113"/>
      <c r="L46" s="113"/>
      <c r="M46" s="113"/>
      <c r="O46" s="113"/>
      <c r="P46" s="113"/>
      <c r="Q46" s="113"/>
      <c r="R46" s="113"/>
      <c r="S46" s="113"/>
      <c r="T46" s="113"/>
      <c r="U46" s="113"/>
      <c r="V46" s="113"/>
      <c r="W46" s="113"/>
      <c r="X46" s="114"/>
    </row>
    <row r="47" spans="4:25" ht="14.25" customHeight="1">
      <c r="D47" s="117"/>
      <c r="E47" s="113"/>
      <c r="G47" s="113"/>
      <c r="H47" s="113"/>
      <c r="I47" s="113"/>
      <c r="J47" s="113"/>
      <c r="K47" s="113"/>
      <c r="L47" s="113"/>
      <c r="M47" s="113"/>
      <c r="O47" s="113"/>
      <c r="P47" s="113"/>
      <c r="Q47" s="113"/>
      <c r="R47" s="113"/>
      <c r="S47" s="113"/>
      <c r="T47" s="113"/>
      <c r="U47" s="113"/>
      <c r="V47" s="113"/>
      <c r="W47" s="113"/>
      <c r="X47" s="114"/>
    </row>
    <row r="48" spans="4:25" ht="14.25" customHeight="1">
      <c r="D48" s="117"/>
      <c r="E48" s="113"/>
      <c r="G48" s="113"/>
      <c r="H48" s="113"/>
      <c r="I48" s="113"/>
      <c r="J48" s="113"/>
      <c r="K48" s="113"/>
      <c r="L48" s="113"/>
      <c r="M48" s="113"/>
      <c r="O48" s="113"/>
      <c r="P48" s="113"/>
      <c r="Q48" s="113"/>
      <c r="R48" s="113"/>
      <c r="S48" s="113"/>
      <c r="T48" s="113"/>
      <c r="U48" s="113"/>
      <c r="V48" s="113"/>
      <c r="W48" s="113"/>
      <c r="X48" s="114"/>
    </row>
    <row r="49" spans="4:24" ht="14.25" customHeight="1">
      <c r="D49" s="117"/>
      <c r="E49" s="113"/>
      <c r="G49" s="113"/>
      <c r="H49" s="113"/>
      <c r="I49" s="113"/>
      <c r="J49" s="113"/>
      <c r="K49" s="113"/>
      <c r="L49" s="113"/>
      <c r="M49" s="113"/>
      <c r="O49" s="113"/>
      <c r="P49" s="113"/>
      <c r="Q49" s="113"/>
      <c r="R49" s="113"/>
      <c r="S49" s="113"/>
      <c r="T49" s="113"/>
      <c r="U49" s="113"/>
      <c r="V49" s="113"/>
      <c r="W49" s="113"/>
      <c r="X49" s="114"/>
    </row>
    <row r="50" spans="4:24" ht="14.25" customHeight="1">
      <c r="D50" s="117"/>
      <c r="E50" s="113"/>
      <c r="G50" s="113"/>
      <c r="H50" s="113"/>
      <c r="I50" s="113"/>
      <c r="J50" s="113"/>
      <c r="K50" s="113"/>
      <c r="L50" s="113"/>
      <c r="M50" s="113"/>
      <c r="O50" s="113"/>
      <c r="P50" s="113"/>
      <c r="Q50" s="113"/>
      <c r="R50" s="113"/>
      <c r="S50" s="113"/>
      <c r="T50" s="113"/>
      <c r="U50" s="113"/>
      <c r="V50" s="113"/>
      <c r="W50" s="113"/>
      <c r="X50" s="114"/>
    </row>
    <row r="51" spans="4:24" ht="14.25" customHeight="1">
      <c r="D51" s="117"/>
      <c r="E51" s="113"/>
      <c r="G51" s="113"/>
      <c r="H51" s="113"/>
      <c r="I51" s="113"/>
      <c r="J51" s="113"/>
      <c r="K51" s="113"/>
      <c r="L51" s="113"/>
      <c r="M51" s="113"/>
      <c r="O51" s="113"/>
      <c r="P51" s="113"/>
      <c r="Q51" s="113"/>
      <c r="R51" s="113"/>
      <c r="S51" s="113"/>
      <c r="T51" s="113"/>
      <c r="U51" s="113"/>
      <c r="V51" s="113"/>
      <c r="W51" s="113"/>
      <c r="X51" s="114"/>
    </row>
    <row r="52" spans="4:24" ht="14.25" customHeight="1">
      <c r="D52" s="117"/>
      <c r="E52" s="113"/>
      <c r="G52" s="113"/>
      <c r="H52" s="113"/>
      <c r="I52" s="113"/>
      <c r="J52" s="113"/>
      <c r="K52" s="113"/>
      <c r="L52" s="113"/>
      <c r="M52" s="113"/>
      <c r="O52" s="113"/>
      <c r="P52" s="113"/>
      <c r="Q52" s="113"/>
      <c r="R52" s="113"/>
      <c r="S52" s="113"/>
      <c r="T52" s="113"/>
      <c r="U52" s="113"/>
      <c r="V52" s="113"/>
      <c r="W52" s="113"/>
      <c r="X52" s="114"/>
    </row>
    <row r="53" spans="4:24" ht="14.25" customHeight="1">
      <c r="D53" s="117"/>
      <c r="E53" s="113"/>
      <c r="G53" s="113"/>
      <c r="H53" s="113"/>
      <c r="I53" s="113"/>
      <c r="J53" s="113"/>
      <c r="K53" s="113"/>
      <c r="L53" s="113"/>
      <c r="M53" s="113"/>
      <c r="O53" s="113"/>
      <c r="P53" s="113"/>
      <c r="Q53" s="113"/>
      <c r="R53" s="113"/>
      <c r="S53" s="113"/>
      <c r="T53" s="113"/>
      <c r="U53" s="113"/>
      <c r="V53" s="113"/>
      <c r="W53" s="113"/>
      <c r="X53" s="114"/>
    </row>
    <row r="54" spans="4:24" ht="14.25" customHeight="1">
      <c r="D54" s="117"/>
      <c r="E54" s="113"/>
      <c r="G54" s="113"/>
      <c r="H54" s="113"/>
      <c r="I54" s="113"/>
      <c r="J54" s="113"/>
      <c r="K54" s="113"/>
      <c r="L54" s="113"/>
      <c r="M54" s="113"/>
      <c r="O54" s="113"/>
      <c r="P54" s="113"/>
      <c r="Q54" s="113"/>
      <c r="R54" s="113"/>
      <c r="S54" s="113"/>
      <c r="T54" s="113"/>
      <c r="U54" s="113"/>
      <c r="V54" s="113"/>
      <c r="W54" s="113"/>
      <c r="X54" s="114"/>
    </row>
    <row r="55" spans="4:24" ht="14.25" customHeight="1">
      <c r="D55" s="117"/>
      <c r="E55" s="113"/>
      <c r="G55" s="113"/>
      <c r="H55" s="113"/>
      <c r="I55" s="113"/>
      <c r="J55" s="113"/>
      <c r="K55" s="113"/>
      <c r="L55" s="113"/>
      <c r="M55" s="113"/>
      <c r="O55" s="113"/>
      <c r="P55" s="113"/>
      <c r="Q55" s="113"/>
      <c r="R55" s="113"/>
      <c r="S55" s="113"/>
      <c r="T55" s="113"/>
      <c r="U55" s="113"/>
      <c r="V55" s="113"/>
      <c r="W55" s="113"/>
      <c r="X55" s="114"/>
    </row>
    <row r="56" spans="4:24" ht="14.25" customHeight="1">
      <c r="D56" s="117"/>
      <c r="E56" s="113"/>
      <c r="G56" s="113"/>
      <c r="H56" s="113"/>
      <c r="I56" s="113"/>
      <c r="J56" s="113"/>
      <c r="K56" s="113"/>
      <c r="L56" s="113"/>
      <c r="M56" s="113"/>
      <c r="O56" s="113"/>
      <c r="P56" s="113"/>
      <c r="Q56" s="113"/>
      <c r="R56" s="113"/>
      <c r="S56" s="113"/>
      <c r="T56" s="113"/>
      <c r="U56" s="113"/>
      <c r="V56" s="113"/>
      <c r="W56" s="113"/>
      <c r="X56" s="114"/>
    </row>
    <row r="57" spans="4:24" ht="14.25" customHeight="1">
      <c r="D57" s="117"/>
      <c r="E57" s="113"/>
      <c r="G57" s="113"/>
      <c r="H57" s="113"/>
      <c r="I57" s="113"/>
      <c r="J57" s="113"/>
      <c r="K57" s="113"/>
      <c r="L57" s="113"/>
      <c r="M57" s="113"/>
      <c r="O57" s="113"/>
      <c r="P57" s="113"/>
      <c r="Q57" s="113"/>
      <c r="R57" s="113"/>
      <c r="S57" s="113"/>
      <c r="T57" s="113"/>
      <c r="U57" s="113"/>
      <c r="V57" s="113"/>
      <c r="W57" s="113"/>
      <c r="X57" s="114"/>
    </row>
    <row r="58" spans="4:24" ht="14.25" customHeight="1">
      <c r="D58" s="117"/>
      <c r="E58" s="113"/>
      <c r="G58" s="113"/>
      <c r="H58" s="113"/>
      <c r="I58" s="113"/>
      <c r="J58" s="113"/>
      <c r="K58" s="113"/>
      <c r="L58" s="113"/>
      <c r="M58" s="113"/>
      <c r="O58" s="113"/>
      <c r="P58" s="113"/>
      <c r="Q58" s="113"/>
      <c r="R58" s="113"/>
      <c r="S58" s="113"/>
      <c r="T58" s="113"/>
      <c r="U58" s="113"/>
      <c r="V58" s="113"/>
      <c r="W58" s="113"/>
      <c r="X58" s="114"/>
    </row>
    <row r="59" spans="4:24" ht="14.25" customHeight="1">
      <c r="D59" s="117"/>
      <c r="E59" s="113"/>
      <c r="G59" s="113"/>
      <c r="H59" s="113"/>
      <c r="I59" s="113"/>
      <c r="J59" s="113"/>
      <c r="K59" s="113"/>
      <c r="L59" s="113"/>
      <c r="M59" s="113"/>
      <c r="O59" s="113"/>
      <c r="P59" s="113"/>
      <c r="Q59" s="113"/>
      <c r="R59" s="113"/>
      <c r="S59" s="113"/>
      <c r="T59" s="113"/>
      <c r="U59" s="113"/>
      <c r="V59" s="113"/>
      <c r="W59" s="113"/>
      <c r="X59" s="114"/>
    </row>
    <row r="60" spans="4:24" ht="14.25" customHeight="1">
      <c r="D60" s="117"/>
      <c r="E60" s="113"/>
      <c r="G60" s="113"/>
      <c r="H60" s="113"/>
      <c r="I60" s="113"/>
      <c r="J60" s="113"/>
      <c r="K60" s="113"/>
      <c r="L60" s="113"/>
      <c r="M60" s="113"/>
      <c r="O60" s="113"/>
      <c r="P60" s="113"/>
      <c r="Q60" s="113"/>
      <c r="R60" s="113"/>
      <c r="S60" s="113"/>
      <c r="T60" s="113"/>
      <c r="U60" s="113"/>
      <c r="V60" s="113"/>
      <c r="W60" s="113"/>
      <c r="X60" s="114"/>
    </row>
    <row r="61" spans="4:24" ht="14.25" customHeight="1">
      <c r="D61" s="117"/>
      <c r="E61" s="113"/>
      <c r="G61" s="113"/>
      <c r="H61" s="113"/>
      <c r="I61" s="113"/>
      <c r="J61" s="113"/>
      <c r="K61" s="113"/>
      <c r="L61" s="113"/>
      <c r="M61" s="113"/>
      <c r="O61" s="113"/>
      <c r="P61" s="113"/>
      <c r="Q61" s="113"/>
      <c r="R61" s="113"/>
      <c r="S61" s="113"/>
      <c r="T61" s="113"/>
      <c r="U61" s="113"/>
      <c r="V61" s="113"/>
      <c r="W61" s="113"/>
      <c r="X61" s="114"/>
    </row>
    <row r="62" spans="4:24" ht="14.25" customHeight="1">
      <c r="D62" s="117"/>
      <c r="E62" s="113"/>
      <c r="G62" s="113"/>
      <c r="H62" s="113"/>
      <c r="I62" s="113"/>
      <c r="J62" s="113"/>
      <c r="K62" s="113"/>
      <c r="L62" s="113"/>
      <c r="M62" s="113"/>
      <c r="O62" s="113"/>
      <c r="P62" s="113"/>
      <c r="Q62" s="113"/>
      <c r="R62" s="113"/>
      <c r="S62" s="113"/>
      <c r="T62" s="113"/>
      <c r="U62" s="113"/>
      <c r="V62" s="113"/>
      <c r="W62" s="113"/>
      <c r="X62" s="114"/>
    </row>
    <row r="63" spans="4:24" ht="14.25" customHeight="1">
      <c r="D63" s="117"/>
      <c r="E63" s="113"/>
      <c r="G63" s="113"/>
      <c r="H63" s="113"/>
      <c r="I63" s="113"/>
      <c r="J63" s="113"/>
      <c r="K63" s="113"/>
      <c r="L63" s="113"/>
      <c r="M63" s="113"/>
      <c r="O63" s="113"/>
      <c r="P63" s="113"/>
      <c r="Q63" s="113"/>
      <c r="R63" s="113"/>
      <c r="S63" s="113"/>
      <c r="T63" s="113"/>
      <c r="U63" s="113"/>
      <c r="V63" s="113"/>
      <c r="W63" s="113"/>
      <c r="X63" s="114"/>
    </row>
    <row r="64" spans="4:24" ht="14.25" customHeight="1">
      <c r="D64" s="117"/>
      <c r="E64" s="113"/>
      <c r="G64" s="113"/>
      <c r="H64" s="113"/>
      <c r="I64" s="113"/>
      <c r="J64" s="113"/>
      <c r="K64" s="113"/>
      <c r="L64" s="113"/>
      <c r="M64" s="113"/>
      <c r="O64" s="113"/>
      <c r="P64" s="113"/>
      <c r="Q64" s="113"/>
      <c r="R64" s="113"/>
      <c r="S64" s="113"/>
      <c r="T64" s="113"/>
      <c r="U64" s="113"/>
      <c r="V64" s="113"/>
      <c r="W64" s="113"/>
      <c r="X64" s="114"/>
    </row>
    <row r="65" spans="4:24" ht="14.25" customHeight="1">
      <c r="D65" s="117"/>
      <c r="E65" s="113"/>
      <c r="G65" s="113"/>
      <c r="H65" s="113"/>
      <c r="I65" s="113"/>
      <c r="J65" s="113"/>
      <c r="K65" s="113"/>
      <c r="L65" s="113"/>
      <c r="M65" s="113"/>
      <c r="O65" s="113"/>
      <c r="P65" s="113"/>
      <c r="Q65" s="113"/>
      <c r="R65" s="113"/>
      <c r="S65" s="113"/>
      <c r="T65" s="113"/>
      <c r="U65" s="113"/>
      <c r="V65" s="113"/>
      <c r="W65" s="113"/>
      <c r="X65" s="114"/>
    </row>
    <row r="66" spans="4:24" ht="14.25" customHeight="1">
      <c r="D66" s="117"/>
      <c r="E66" s="113"/>
      <c r="G66" s="113"/>
      <c r="H66" s="113"/>
      <c r="I66" s="113"/>
      <c r="J66" s="113"/>
      <c r="K66" s="113"/>
      <c r="L66" s="113"/>
      <c r="M66" s="113"/>
      <c r="O66" s="113"/>
      <c r="P66" s="113"/>
      <c r="Q66" s="113"/>
      <c r="R66" s="113"/>
      <c r="S66" s="113"/>
      <c r="T66" s="113"/>
      <c r="U66" s="113"/>
      <c r="V66" s="113"/>
      <c r="W66" s="113"/>
      <c r="X66" s="114"/>
    </row>
    <row r="67" spans="4:24" ht="14.25" customHeight="1">
      <c r="D67" s="117"/>
      <c r="E67" s="113"/>
      <c r="G67" s="113"/>
      <c r="H67" s="113"/>
      <c r="I67" s="113"/>
      <c r="J67" s="113"/>
      <c r="K67" s="113"/>
      <c r="L67" s="113"/>
      <c r="M67" s="113"/>
      <c r="O67" s="113"/>
      <c r="P67" s="113"/>
      <c r="Q67" s="113"/>
      <c r="R67" s="113"/>
      <c r="S67" s="113"/>
      <c r="T67" s="113"/>
      <c r="U67" s="113"/>
      <c r="V67" s="113"/>
      <c r="W67" s="113"/>
      <c r="X67" s="114"/>
    </row>
    <row r="68" spans="4:24" ht="14.25" customHeight="1">
      <c r="D68" s="117"/>
      <c r="E68" s="113"/>
      <c r="G68" s="113"/>
      <c r="H68" s="113"/>
      <c r="I68" s="113"/>
      <c r="J68" s="113"/>
      <c r="K68" s="113"/>
      <c r="L68" s="113"/>
      <c r="M68" s="113"/>
      <c r="O68" s="113"/>
      <c r="P68" s="113"/>
      <c r="Q68" s="113"/>
      <c r="R68" s="113"/>
      <c r="S68" s="113"/>
      <c r="T68" s="113"/>
      <c r="U68" s="113"/>
      <c r="V68" s="113"/>
      <c r="W68" s="113"/>
      <c r="X68" s="114"/>
    </row>
    <row r="69" spans="4:24" ht="14.25" customHeight="1">
      <c r="D69" s="117"/>
      <c r="E69" s="113"/>
      <c r="G69" s="113"/>
      <c r="H69" s="113"/>
      <c r="I69" s="113"/>
      <c r="J69" s="113"/>
      <c r="K69" s="113"/>
      <c r="L69" s="113"/>
      <c r="M69" s="113"/>
      <c r="O69" s="113"/>
      <c r="P69" s="113"/>
      <c r="Q69" s="113"/>
      <c r="R69" s="113"/>
      <c r="S69" s="113"/>
      <c r="T69" s="113"/>
      <c r="U69" s="113"/>
      <c r="V69" s="113"/>
      <c r="W69" s="113"/>
      <c r="X69" s="114"/>
    </row>
    <row r="70" spans="4:24" ht="14.25" customHeight="1">
      <c r="D70" s="117"/>
      <c r="E70" s="113"/>
      <c r="G70" s="113"/>
      <c r="H70" s="113"/>
      <c r="I70" s="113"/>
      <c r="J70" s="113"/>
      <c r="K70" s="113"/>
      <c r="L70" s="113"/>
      <c r="M70" s="113"/>
      <c r="O70" s="113"/>
      <c r="P70" s="113"/>
      <c r="Q70" s="113"/>
      <c r="R70" s="113"/>
      <c r="S70" s="113"/>
      <c r="T70" s="113"/>
      <c r="U70" s="113"/>
      <c r="V70" s="113"/>
      <c r="W70" s="113"/>
      <c r="X70" s="114"/>
    </row>
    <row r="71" spans="4:24" ht="14.25" customHeight="1">
      <c r="D71" s="117"/>
      <c r="E71" s="113"/>
      <c r="G71" s="113"/>
      <c r="H71" s="113"/>
      <c r="I71" s="113"/>
      <c r="J71" s="113"/>
      <c r="K71" s="113"/>
      <c r="L71" s="113"/>
      <c r="M71" s="113"/>
      <c r="O71" s="113"/>
      <c r="P71" s="113"/>
      <c r="Q71" s="113"/>
      <c r="R71" s="113"/>
      <c r="S71" s="113"/>
      <c r="T71" s="113"/>
      <c r="U71" s="113"/>
      <c r="V71" s="113"/>
      <c r="W71" s="113"/>
      <c r="X71" s="114"/>
    </row>
    <row r="72" spans="4:24" ht="14.25" customHeight="1">
      <c r="D72" s="117"/>
      <c r="E72" s="113"/>
      <c r="G72" s="113"/>
      <c r="H72" s="113"/>
      <c r="I72" s="113"/>
      <c r="J72" s="113"/>
      <c r="K72" s="113"/>
      <c r="L72" s="113"/>
      <c r="M72" s="113"/>
      <c r="O72" s="113"/>
      <c r="P72" s="113"/>
      <c r="Q72" s="113"/>
      <c r="R72" s="113"/>
      <c r="S72" s="113"/>
      <c r="T72" s="113"/>
      <c r="U72" s="113"/>
      <c r="V72" s="113"/>
      <c r="W72" s="113"/>
      <c r="X72" s="114"/>
    </row>
    <row r="73" spans="4:24" ht="14.25" customHeight="1">
      <c r="D73" s="117"/>
      <c r="E73" s="113"/>
      <c r="G73" s="113"/>
      <c r="H73" s="113"/>
      <c r="I73" s="113"/>
      <c r="J73" s="113"/>
      <c r="K73" s="113"/>
      <c r="L73" s="113"/>
      <c r="M73" s="113"/>
      <c r="O73" s="113"/>
      <c r="P73" s="113"/>
      <c r="Q73" s="113"/>
      <c r="R73" s="113"/>
      <c r="S73" s="113"/>
      <c r="T73" s="113"/>
      <c r="U73" s="113"/>
      <c r="V73" s="113"/>
      <c r="W73" s="113"/>
      <c r="X73" s="114"/>
    </row>
    <row r="74" spans="4:24" ht="14.25" customHeight="1">
      <c r="D74" s="117"/>
      <c r="E74" s="113"/>
      <c r="G74" s="113"/>
      <c r="H74" s="113"/>
      <c r="I74" s="113"/>
      <c r="J74" s="113"/>
      <c r="K74" s="113"/>
      <c r="L74" s="113"/>
      <c r="M74" s="113"/>
      <c r="O74" s="113"/>
      <c r="P74" s="113"/>
      <c r="Q74" s="113"/>
      <c r="R74" s="113"/>
      <c r="S74" s="113"/>
      <c r="T74" s="113"/>
      <c r="U74" s="113"/>
      <c r="V74" s="113"/>
      <c r="W74" s="113"/>
      <c r="X74" s="114"/>
    </row>
    <row r="75" spans="4:24" ht="14.25" customHeight="1">
      <c r="D75" s="117"/>
      <c r="E75" s="113"/>
      <c r="G75" s="113"/>
      <c r="H75" s="113"/>
      <c r="I75" s="113"/>
      <c r="J75" s="113"/>
      <c r="K75" s="113"/>
      <c r="L75" s="113"/>
      <c r="M75" s="113"/>
      <c r="O75" s="113"/>
      <c r="P75" s="113"/>
      <c r="Q75" s="113"/>
      <c r="R75" s="113"/>
      <c r="S75" s="113"/>
      <c r="T75" s="113"/>
      <c r="U75" s="113"/>
      <c r="V75" s="113"/>
      <c r="W75" s="113"/>
      <c r="X75" s="114"/>
    </row>
    <row r="76" spans="4:24" ht="14.25" customHeight="1">
      <c r="D76" s="117"/>
      <c r="E76" s="113"/>
      <c r="G76" s="113"/>
      <c r="H76" s="113"/>
      <c r="I76" s="113"/>
      <c r="J76" s="113"/>
      <c r="K76" s="113"/>
      <c r="L76" s="113"/>
      <c r="M76" s="113"/>
      <c r="O76" s="113"/>
      <c r="P76" s="113"/>
      <c r="Q76" s="113"/>
      <c r="R76" s="113"/>
      <c r="S76" s="113"/>
      <c r="T76" s="113"/>
      <c r="U76" s="113"/>
      <c r="V76" s="113"/>
      <c r="W76" s="113"/>
      <c r="X76" s="114"/>
    </row>
    <row r="77" spans="4:24" ht="14.25" customHeight="1">
      <c r="D77" s="117"/>
      <c r="E77" s="113"/>
      <c r="G77" s="113"/>
      <c r="H77" s="113"/>
      <c r="I77" s="113"/>
      <c r="J77" s="113"/>
      <c r="K77" s="113"/>
      <c r="L77" s="113"/>
      <c r="M77" s="113"/>
      <c r="O77" s="113"/>
      <c r="P77" s="113"/>
      <c r="Q77" s="113"/>
      <c r="R77" s="113"/>
      <c r="S77" s="113"/>
      <c r="T77" s="113"/>
      <c r="U77" s="113"/>
      <c r="V77" s="113"/>
      <c r="W77" s="113"/>
      <c r="X77" s="114"/>
    </row>
    <row r="78" spans="4:24" ht="14.25" customHeight="1">
      <c r="D78" s="117"/>
      <c r="E78" s="113"/>
      <c r="G78" s="113"/>
      <c r="H78" s="113"/>
      <c r="I78" s="113"/>
      <c r="J78" s="113"/>
      <c r="K78" s="113"/>
      <c r="L78" s="113"/>
      <c r="M78" s="113"/>
      <c r="O78" s="113"/>
      <c r="P78" s="113"/>
      <c r="Q78" s="113"/>
      <c r="R78" s="113"/>
      <c r="S78" s="113"/>
      <c r="T78" s="113"/>
      <c r="U78" s="113"/>
      <c r="V78" s="113"/>
      <c r="W78" s="113"/>
      <c r="X78" s="114"/>
    </row>
    <row r="79" spans="4:24" ht="14.25" customHeight="1">
      <c r="D79" s="117"/>
      <c r="E79" s="113"/>
      <c r="G79" s="113"/>
      <c r="H79" s="113"/>
      <c r="I79" s="113"/>
      <c r="J79" s="113"/>
      <c r="K79" s="113"/>
      <c r="L79" s="113"/>
      <c r="M79" s="113"/>
      <c r="O79" s="113"/>
      <c r="P79" s="113"/>
      <c r="Q79" s="113"/>
      <c r="R79" s="113"/>
      <c r="S79" s="113"/>
      <c r="T79" s="113"/>
      <c r="U79" s="113"/>
      <c r="V79" s="113"/>
      <c r="W79" s="113"/>
      <c r="X79" s="114"/>
    </row>
    <row r="80" spans="4:24" ht="14.25" customHeight="1">
      <c r="D80" s="117"/>
      <c r="E80" s="113"/>
      <c r="G80" s="113"/>
      <c r="H80" s="113"/>
      <c r="I80" s="113"/>
      <c r="J80" s="113"/>
      <c r="K80" s="113"/>
      <c r="L80" s="113"/>
      <c r="M80" s="113"/>
      <c r="O80" s="113"/>
      <c r="P80" s="113"/>
      <c r="Q80" s="113"/>
      <c r="R80" s="113"/>
      <c r="S80" s="113"/>
      <c r="T80" s="113"/>
      <c r="U80" s="113"/>
      <c r="V80" s="113"/>
      <c r="W80" s="113"/>
      <c r="X80" s="114"/>
    </row>
    <row r="81" spans="4:24" ht="14.25" customHeight="1">
      <c r="D81" s="117"/>
      <c r="E81" s="113"/>
      <c r="G81" s="113"/>
      <c r="H81" s="113"/>
      <c r="I81" s="113"/>
      <c r="J81" s="113"/>
      <c r="K81" s="113"/>
      <c r="L81" s="113"/>
      <c r="M81" s="113"/>
      <c r="O81" s="113"/>
      <c r="P81" s="113"/>
      <c r="Q81" s="113"/>
      <c r="R81" s="113"/>
      <c r="S81" s="113"/>
      <c r="T81" s="113"/>
      <c r="U81" s="113"/>
      <c r="V81" s="113"/>
      <c r="W81" s="113"/>
      <c r="X81" s="114"/>
    </row>
    <row r="82" spans="4:24" ht="14.25" customHeight="1">
      <c r="D82" s="117"/>
      <c r="E82" s="113"/>
      <c r="G82" s="113"/>
      <c r="H82" s="113"/>
      <c r="I82" s="113"/>
      <c r="J82" s="113"/>
      <c r="K82" s="113"/>
      <c r="L82" s="113"/>
      <c r="M82" s="113"/>
      <c r="O82" s="113"/>
      <c r="P82" s="113"/>
      <c r="Q82" s="113"/>
      <c r="R82" s="113"/>
      <c r="S82" s="113"/>
      <c r="T82" s="113"/>
      <c r="U82" s="113"/>
      <c r="V82" s="113"/>
      <c r="W82" s="113"/>
      <c r="X82" s="114"/>
    </row>
    <row r="83" spans="4:24" ht="14.25" customHeight="1">
      <c r="D83" s="117"/>
      <c r="E83" s="113"/>
      <c r="G83" s="113"/>
      <c r="H83" s="113"/>
      <c r="I83" s="113"/>
      <c r="J83" s="113"/>
      <c r="K83" s="113"/>
      <c r="L83" s="113"/>
      <c r="M83" s="113"/>
      <c r="O83" s="113"/>
      <c r="P83" s="113"/>
      <c r="Q83" s="113"/>
      <c r="R83" s="113"/>
      <c r="S83" s="113"/>
      <c r="T83" s="113"/>
      <c r="U83" s="113"/>
      <c r="V83" s="113"/>
      <c r="W83" s="113"/>
      <c r="X83" s="114"/>
    </row>
    <row r="84" spans="4:24" ht="14.25" customHeight="1">
      <c r="D84" s="117"/>
      <c r="E84" s="113"/>
      <c r="G84" s="113"/>
      <c r="H84" s="113"/>
      <c r="I84" s="113"/>
      <c r="J84" s="113"/>
      <c r="K84" s="113"/>
      <c r="L84" s="113"/>
      <c r="M84" s="113"/>
      <c r="O84" s="113"/>
      <c r="P84" s="113"/>
      <c r="Q84" s="113"/>
      <c r="R84" s="113"/>
      <c r="S84" s="113"/>
      <c r="T84" s="113"/>
      <c r="U84" s="113"/>
      <c r="V84" s="113"/>
      <c r="W84" s="113"/>
      <c r="X84" s="114"/>
    </row>
    <row r="85" spans="4:24" ht="14.25" customHeight="1">
      <c r="D85" s="117"/>
      <c r="E85" s="113"/>
      <c r="G85" s="113"/>
      <c r="H85" s="113"/>
      <c r="I85" s="113"/>
      <c r="J85" s="113"/>
      <c r="K85" s="113"/>
      <c r="L85" s="113"/>
      <c r="M85" s="113"/>
      <c r="O85" s="113"/>
      <c r="P85" s="113"/>
      <c r="Q85" s="113"/>
      <c r="R85" s="113"/>
      <c r="S85" s="113"/>
      <c r="T85" s="113"/>
      <c r="U85" s="113"/>
      <c r="V85" s="113"/>
      <c r="W85" s="113"/>
      <c r="X85" s="114"/>
    </row>
    <row r="86" spans="4:24" ht="14.25" customHeight="1">
      <c r="D86" s="117"/>
      <c r="E86" s="113"/>
      <c r="G86" s="113"/>
      <c r="H86" s="113"/>
      <c r="I86" s="113"/>
      <c r="J86" s="113"/>
      <c r="K86" s="113"/>
      <c r="L86" s="113"/>
      <c r="M86" s="113"/>
      <c r="O86" s="113"/>
      <c r="P86" s="113"/>
      <c r="Q86" s="113"/>
      <c r="R86" s="113"/>
      <c r="S86" s="113"/>
      <c r="T86" s="113"/>
      <c r="U86" s="113"/>
      <c r="V86" s="113"/>
      <c r="W86" s="113"/>
      <c r="X86" s="114"/>
    </row>
    <row r="87" spans="4:24" ht="14.25" customHeight="1">
      <c r="D87" s="117"/>
      <c r="E87" s="113"/>
      <c r="G87" s="113"/>
      <c r="H87" s="113"/>
      <c r="I87" s="113"/>
      <c r="J87" s="113"/>
      <c r="K87" s="113"/>
      <c r="L87" s="113"/>
      <c r="M87" s="113"/>
      <c r="O87" s="113"/>
      <c r="P87" s="113"/>
      <c r="Q87" s="113"/>
      <c r="R87" s="113"/>
      <c r="S87" s="113"/>
      <c r="T87" s="113"/>
      <c r="U87" s="113"/>
      <c r="V87" s="113"/>
      <c r="W87" s="113"/>
      <c r="X87" s="114"/>
    </row>
    <row r="88" spans="4:24" ht="14.25" customHeight="1">
      <c r="D88" s="117"/>
      <c r="E88" s="113"/>
      <c r="G88" s="113"/>
      <c r="H88" s="113"/>
      <c r="I88" s="113"/>
      <c r="J88" s="113"/>
      <c r="K88" s="113"/>
      <c r="L88" s="113"/>
      <c r="M88" s="113"/>
      <c r="O88" s="113"/>
      <c r="P88" s="113"/>
      <c r="Q88" s="113"/>
      <c r="R88" s="113"/>
      <c r="S88" s="113"/>
      <c r="T88" s="113"/>
      <c r="U88" s="113"/>
      <c r="V88" s="113"/>
      <c r="W88" s="113"/>
      <c r="X88" s="114"/>
    </row>
    <row r="89" spans="4:24" ht="14.25" customHeight="1">
      <c r="D89" s="117"/>
      <c r="E89" s="113"/>
      <c r="G89" s="113"/>
      <c r="H89" s="113"/>
      <c r="I89" s="113"/>
      <c r="J89" s="113"/>
      <c r="K89" s="113"/>
      <c r="L89" s="113"/>
      <c r="M89" s="113"/>
      <c r="O89" s="113"/>
      <c r="P89" s="113"/>
      <c r="Q89" s="113"/>
      <c r="R89" s="113"/>
      <c r="S89" s="113"/>
      <c r="T89" s="113"/>
      <c r="U89" s="113"/>
      <c r="V89" s="113"/>
      <c r="W89" s="113"/>
      <c r="X89" s="114"/>
    </row>
    <row r="90" spans="4:24" ht="14.25" customHeight="1">
      <c r="D90" s="117"/>
      <c r="E90" s="113"/>
      <c r="G90" s="113"/>
      <c r="H90" s="113"/>
      <c r="I90" s="113"/>
      <c r="J90" s="113"/>
      <c r="K90" s="113"/>
      <c r="L90" s="113"/>
      <c r="M90" s="113"/>
      <c r="O90" s="113"/>
      <c r="P90" s="113"/>
      <c r="Q90" s="113"/>
      <c r="R90" s="113"/>
      <c r="S90" s="113"/>
      <c r="T90" s="113"/>
      <c r="U90" s="113"/>
      <c r="V90" s="113"/>
      <c r="W90" s="113"/>
      <c r="X90" s="114"/>
    </row>
    <row r="91" spans="4:24" ht="14.25" customHeight="1">
      <c r="D91" s="117"/>
      <c r="E91" s="113"/>
      <c r="G91" s="113"/>
      <c r="H91" s="113"/>
      <c r="I91" s="113"/>
      <c r="J91" s="113"/>
      <c r="K91" s="113"/>
      <c r="L91" s="113"/>
      <c r="M91" s="113"/>
      <c r="O91" s="113"/>
      <c r="P91" s="113"/>
      <c r="Q91" s="113"/>
      <c r="R91" s="113"/>
      <c r="S91" s="113"/>
      <c r="T91" s="113"/>
      <c r="U91" s="113"/>
      <c r="V91" s="113"/>
      <c r="W91" s="113"/>
      <c r="X91" s="114"/>
    </row>
    <row r="92" spans="4:24" ht="14.25" customHeight="1">
      <c r="D92" s="117"/>
      <c r="E92" s="113"/>
      <c r="G92" s="113"/>
      <c r="H92" s="113"/>
      <c r="I92" s="113"/>
      <c r="J92" s="113"/>
      <c r="K92" s="113"/>
      <c r="L92" s="113"/>
      <c r="M92" s="113"/>
      <c r="O92" s="113"/>
      <c r="P92" s="113"/>
      <c r="Q92" s="113"/>
      <c r="R92" s="113"/>
      <c r="S92" s="113"/>
      <c r="T92" s="113"/>
      <c r="U92" s="113"/>
      <c r="V92" s="113"/>
      <c r="W92" s="113"/>
      <c r="X92" s="114"/>
    </row>
    <row r="93" spans="4:24" ht="14.25" customHeight="1">
      <c r="D93" s="117"/>
      <c r="E93" s="113"/>
      <c r="G93" s="113"/>
      <c r="H93" s="113"/>
      <c r="I93" s="113"/>
      <c r="J93" s="113"/>
      <c r="K93" s="113"/>
      <c r="L93" s="113"/>
      <c r="M93" s="113"/>
      <c r="O93" s="113"/>
      <c r="P93" s="113"/>
      <c r="Q93" s="113"/>
      <c r="R93" s="113"/>
      <c r="S93" s="113"/>
      <c r="T93" s="113"/>
      <c r="U93" s="113"/>
      <c r="V93" s="113"/>
      <c r="W93" s="113"/>
      <c r="X93" s="114"/>
    </row>
    <row r="94" spans="4:24" ht="14.25" customHeight="1">
      <c r="D94" s="117"/>
      <c r="E94" s="113"/>
      <c r="G94" s="113"/>
      <c r="H94" s="113"/>
      <c r="I94" s="113"/>
      <c r="J94" s="113"/>
      <c r="K94" s="113"/>
      <c r="L94" s="113"/>
      <c r="M94" s="113"/>
      <c r="O94" s="113"/>
      <c r="P94" s="113"/>
      <c r="Q94" s="113"/>
      <c r="R94" s="113"/>
      <c r="S94" s="113"/>
      <c r="T94" s="113"/>
      <c r="U94" s="113"/>
      <c r="V94" s="113"/>
      <c r="W94" s="113"/>
      <c r="X94" s="114"/>
    </row>
    <row r="95" spans="4:24" ht="14.25" customHeight="1">
      <c r="D95" s="117"/>
      <c r="E95" s="113"/>
      <c r="G95" s="113"/>
      <c r="H95" s="113"/>
      <c r="I95" s="113"/>
      <c r="J95" s="113"/>
      <c r="K95" s="113"/>
      <c r="L95" s="113"/>
      <c r="M95" s="113"/>
      <c r="O95" s="113"/>
      <c r="P95" s="113"/>
      <c r="Q95" s="113"/>
      <c r="R95" s="113"/>
      <c r="S95" s="113"/>
      <c r="T95" s="113"/>
      <c r="U95" s="113"/>
      <c r="V95" s="113"/>
      <c r="W95" s="113"/>
      <c r="X95" s="114"/>
    </row>
    <row r="96" spans="4:24" ht="14.25" customHeight="1">
      <c r="D96" s="117"/>
      <c r="E96" s="113"/>
      <c r="G96" s="113"/>
      <c r="H96" s="113"/>
      <c r="I96" s="113"/>
      <c r="J96" s="113"/>
      <c r="K96" s="113"/>
      <c r="L96" s="113"/>
      <c r="M96" s="113"/>
      <c r="O96" s="113"/>
      <c r="P96" s="113"/>
      <c r="Q96" s="113"/>
      <c r="R96" s="113"/>
      <c r="S96" s="113"/>
      <c r="T96" s="113"/>
      <c r="U96" s="113"/>
      <c r="V96" s="113"/>
      <c r="W96" s="113"/>
      <c r="X96" s="114"/>
    </row>
    <row r="97" spans="4:24" ht="14.25" customHeight="1">
      <c r="D97" s="117"/>
      <c r="E97" s="113"/>
      <c r="G97" s="113"/>
      <c r="H97" s="113"/>
      <c r="I97" s="113"/>
      <c r="J97" s="113"/>
      <c r="K97" s="113"/>
      <c r="L97" s="113"/>
      <c r="M97" s="113"/>
      <c r="O97" s="113"/>
      <c r="P97" s="113"/>
      <c r="Q97" s="113"/>
      <c r="R97" s="113"/>
      <c r="S97" s="113"/>
      <c r="T97" s="113"/>
      <c r="U97" s="113"/>
      <c r="V97" s="113"/>
      <c r="W97" s="113"/>
      <c r="X97" s="114"/>
    </row>
    <row r="98" spans="4:24" ht="14.25" customHeight="1">
      <c r="D98" s="117"/>
      <c r="E98" s="113"/>
      <c r="G98" s="113"/>
      <c r="H98" s="113"/>
      <c r="I98" s="113"/>
      <c r="J98" s="113"/>
      <c r="K98" s="113"/>
      <c r="L98" s="113"/>
      <c r="M98" s="113"/>
      <c r="O98" s="113"/>
      <c r="P98" s="113"/>
      <c r="Q98" s="113"/>
      <c r="R98" s="113"/>
      <c r="S98" s="113"/>
      <c r="T98" s="113"/>
      <c r="U98" s="113"/>
      <c r="V98" s="113"/>
      <c r="W98" s="113"/>
      <c r="X98" s="114"/>
    </row>
    <row r="99" spans="4:24" ht="14.25" customHeight="1">
      <c r="D99" s="117"/>
      <c r="E99" s="113"/>
      <c r="G99" s="113"/>
      <c r="H99" s="113"/>
      <c r="I99" s="113"/>
      <c r="J99" s="113"/>
      <c r="K99" s="113"/>
      <c r="L99" s="113"/>
      <c r="M99" s="113"/>
      <c r="O99" s="113"/>
      <c r="P99" s="113"/>
      <c r="Q99" s="113"/>
      <c r="R99" s="113"/>
      <c r="S99" s="113"/>
      <c r="T99" s="113"/>
      <c r="U99" s="113"/>
      <c r="V99" s="113"/>
      <c r="W99" s="113"/>
      <c r="X99" s="114"/>
    </row>
    <row r="100" spans="4:24" ht="14.25" customHeight="1">
      <c r="D100" s="117"/>
      <c r="E100" s="113"/>
      <c r="G100" s="113"/>
      <c r="H100" s="113"/>
      <c r="I100" s="113"/>
      <c r="J100" s="113"/>
      <c r="K100" s="113"/>
      <c r="L100" s="113"/>
      <c r="M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4"/>
    </row>
    <row r="101" spans="4:24" ht="14.25" customHeight="1">
      <c r="D101" s="117"/>
      <c r="E101" s="113"/>
      <c r="G101" s="113"/>
      <c r="H101" s="113"/>
      <c r="I101" s="113"/>
      <c r="J101" s="113"/>
      <c r="K101" s="113"/>
      <c r="L101" s="113"/>
      <c r="M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4"/>
    </row>
    <row r="102" spans="4:24" ht="14.25" customHeight="1">
      <c r="D102" s="117"/>
      <c r="E102" s="113"/>
      <c r="G102" s="113"/>
      <c r="H102" s="113"/>
      <c r="I102" s="113"/>
      <c r="J102" s="113"/>
      <c r="K102" s="113"/>
      <c r="L102" s="113"/>
      <c r="M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4"/>
    </row>
    <row r="103" spans="4:24" ht="14.25" customHeight="1">
      <c r="D103" s="117"/>
      <c r="E103" s="113"/>
      <c r="G103" s="113"/>
      <c r="H103" s="113"/>
      <c r="I103" s="113"/>
      <c r="J103" s="113"/>
      <c r="K103" s="113"/>
      <c r="L103" s="113"/>
      <c r="M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4"/>
    </row>
    <row r="104" spans="4:24" ht="14.25" customHeight="1">
      <c r="D104" s="117"/>
      <c r="E104" s="113"/>
      <c r="G104" s="113"/>
      <c r="H104" s="113"/>
      <c r="I104" s="113"/>
      <c r="J104" s="113"/>
      <c r="K104" s="113"/>
      <c r="L104" s="113"/>
      <c r="M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4"/>
    </row>
    <row r="105" spans="4:24" ht="14.25" customHeight="1">
      <c r="D105" s="117"/>
      <c r="E105" s="113"/>
      <c r="G105" s="113"/>
      <c r="H105" s="113"/>
      <c r="I105" s="113"/>
      <c r="J105" s="113"/>
      <c r="K105" s="113"/>
      <c r="L105" s="113"/>
      <c r="M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4"/>
    </row>
    <row r="106" spans="4:24" ht="14.25" customHeight="1">
      <c r="D106" s="117"/>
      <c r="E106" s="113"/>
      <c r="G106" s="113"/>
      <c r="H106" s="113"/>
      <c r="I106" s="113"/>
      <c r="J106" s="113"/>
      <c r="K106" s="113"/>
      <c r="L106" s="113"/>
      <c r="M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4"/>
    </row>
    <row r="107" spans="4:24" ht="14.25" customHeight="1">
      <c r="D107" s="117"/>
      <c r="E107" s="113"/>
      <c r="G107" s="113"/>
      <c r="H107" s="113"/>
      <c r="I107" s="113"/>
      <c r="J107" s="113"/>
      <c r="K107" s="113"/>
      <c r="L107" s="113"/>
      <c r="M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4"/>
    </row>
    <row r="108" spans="4:24" ht="14.25" customHeight="1">
      <c r="D108" s="117"/>
      <c r="E108" s="113"/>
      <c r="G108" s="113"/>
      <c r="H108" s="113"/>
      <c r="I108" s="113"/>
      <c r="J108" s="113"/>
      <c r="K108" s="113"/>
      <c r="L108" s="113"/>
      <c r="M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4"/>
    </row>
    <row r="109" spans="4:24" ht="14.25" customHeight="1">
      <c r="D109" s="117"/>
      <c r="E109" s="113"/>
      <c r="G109" s="113"/>
      <c r="H109" s="113"/>
      <c r="I109" s="113"/>
      <c r="J109" s="113"/>
      <c r="K109" s="113"/>
      <c r="L109" s="113"/>
      <c r="M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4"/>
    </row>
    <row r="110" spans="4:24" ht="14.25" customHeight="1">
      <c r="D110" s="117"/>
      <c r="E110" s="113"/>
      <c r="G110" s="113"/>
      <c r="H110" s="113"/>
      <c r="I110" s="113"/>
      <c r="J110" s="113"/>
      <c r="K110" s="113"/>
      <c r="L110" s="113"/>
      <c r="M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4"/>
    </row>
    <row r="111" spans="4:24" ht="14.25" customHeight="1">
      <c r="D111" s="117"/>
      <c r="E111" s="113"/>
      <c r="G111" s="113"/>
      <c r="H111" s="113"/>
      <c r="I111" s="113"/>
      <c r="J111" s="113"/>
      <c r="K111" s="113"/>
      <c r="L111" s="113"/>
      <c r="M111" s="113"/>
      <c r="O111" s="113"/>
      <c r="P111" s="113"/>
      <c r="Q111" s="113"/>
      <c r="R111" s="113"/>
      <c r="S111" s="113"/>
      <c r="T111" s="113"/>
      <c r="U111" s="113"/>
      <c r="V111" s="113"/>
      <c r="W111" s="113"/>
      <c r="X111" s="114"/>
    </row>
    <row r="112" spans="4:24" ht="14.25" customHeight="1">
      <c r="D112" s="117"/>
      <c r="E112" s="113"/>
      <c r="G112" s="113"/>
      <c r="H112" s="113"/>
      <c r="I112" s="113"/>
      <c r="J112" s="113"/>
      <c r="K112" s="113"/>
      <c r="L112" s="113"/>
      <c r="M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4"/>
    </row>
    <row r="113" spans="4:24" ht="14.25" customHeight="1">
      <c r="D113" s="117"/>
      <c r="E113" s="113"/>
      <c r="G113" s="113"/>
      <c r="H113" s="113"/>
      <c r="I113" s="113"/>
      <c r="J113" s="113"/>
      <c r="K113" s="113"/>
      <c r="L113" s="113"/>
      <c r="M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4"/>
    </row>
    <row r="114" spans="4:24" ht="14.25" customHeight="1">
      <c r="D114" s="117"/>
      <c r="E114" s="113"/>
      <c r="G114" s="113"/>
      <c r="H114" s="113"/>
      <c r="I114" s="113"/>
      <c r="J114" s="113"/>
      <c r="K114" s="113"/>
      <c r="L114" s="113"/>
      <c r="M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4"/>
    </row>
    <row r="115" spans="4:24" ht="14.25" customHeight="1">
      <c r="D115" s="117"/>
      <c r="E115" s="113"/>
      <c r="G115" s="113"/>
      <c r="H115" s="113"/>
      <c r="I115" s="113"/>
      <c r="J115" s="113"/>
      <c r="K115" s="113"/>
      <c r="L115" s="113"/>
      <c r="M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4"/>
    </row>
    <row r="116" spans="4:24" ht="14.25" customHeight="1">
      <c r="D116" s="117"/>
      <c r="E116" s="113"/>
      <c r="G116" s="113"/>
      <c r="H116" s="113"/>
      <c r="I116" s="113"/>
      <c r="J116" s="113"/>
      <c r="K116" s="113"/>
      <c r="L116" s="113"/>
      <c r="M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4"/>
    </row>
    <row r="117" spans="4:24" ht="14.25" customHeight="1">
      <c r="D117" s="117"/>
      <c r="E117" s="113"/>
      <c r="G117" s="113"/>
      <c r="H117" s="113"/>
      <c r="I117" s="113"/>
      <c r="J117" s="113"/>
      <c r="K117" s="113"/>
      <c r="L117" s="113"/>
      <c r="M117" s="113"/>
      <c r="O117" s="113"/>
      <c r="P117" s="113"/>
      <c r="Q117" s="113"/>
      <c r="R117" s="113"/>
      <c r="S117" s="113"/>
      <c r="T117" s="113"/>
      <c r="U117" s="113"/>
      <c r="V117" s="113"/>
      <c r="W117" s="113"/>
      <c r="X117" s="114"/>
    </row>
    <row r="118" spans="4:24" ht="14.25" customHeight="1">
      <c r="D118" s="117"/>
      <c r="E118" s="113"/>
      <c r="G118" s="113"/>
      <c r="H118" s="113"/>
      <c r="I118" s="113"/>
      <c r="J118" s="113"/>
      <c r="K118" s="113"/>
      <c r="L118" s="113"/>
      <c r="M118" s="113"/>
      <c r="O118" s="113"/>
      <c r="P118" s="113"/>
      <c r="Q118" s="113"/>
      <c r="R118" s="113"/>
      <c r="S118" s="113"/>
      <c r="T118" s="113"/>
      <c r="U118" s="113"/>
      <c r="V118" s="113"/>
      <c r="W118" s="113"/>
      <c r="X118" s="114"/>
    </row>
    <row r="119" spans="4:24" ht="14.25" customHeight="1">
      <c r="D119" s="117"/>
      <c r="E119" s="113"/>
      <c r="G119" s="113"/>
      <c r="H119" s="113"/>
      <c r="I119" s="113"/>
      <c r="J119" s="113"/>
      <c r="K119" s="113"/>
      <c r="L119" s="113"/>
      <c r="M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4"/>
    </row>
    <row r="120" spans="4:24" ht="14.25" customHeight="1">
      <c r="D120" s="117"/>
      <c r="E120" s="113"/>
      <c r="G120" s="113"/>
      <c r="H120" s="113"/>
      <c r="I120" s="113"/>
      <c r="J120" s="113"/>
      <c r="K120" s="113"/>
      <c r="L120" s="113"/>
      <c r="M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4"/>
    </row>
    <row r="121" spans="4:24" ht="14.25" customHeight="1">
      <c r="D121" s="117"/>
      <c r="E121" s="113"/>
      <c r="G121" s="113"/>
      <c r="H121" s="113"/>
      <c r="I121" s="113"/>
      <c r="J121" s="113"/>
      <c r="K121" s="113"/>
      <c r="L121" s="113"/>
      <c r="M121" s="113"/>
      <c r="O121" s="113"/>
      <c r="P121" s="113"/>
      <c r="Q121" s="113"/>
      <c r="R121" s="113"/>
      <c r="S121" s="113"/>
      <c r="T121" s="113"/>
      <c r="U121" s="113"/>
      <c r="V121" s="113"/>
      <c r="W121" s="113"/>
      <c r="X121" s="114"/>
    </row>
    <row r="122" spans="4:24" ht="14.25" customHeight="1">
      <c r="D122" s="117"/>
      <c r="E122" s="113"/>
      <c r="G122" s="113"/>
      <c r="H122" s="113"/>
      <c r="I122" s="113"/>
      <c r="J122" s="113"/>
      <c r="K122" s="113"/>
      <c r="L122" s="113"/>
      <c r="M122" s="113"/>
      <c r="O122" s="113"/>
      <c r="P122" s="113"/>
      <c r="Q122" s="113"/>
      <c r="R122" s="113"/>
      <c r="S122" s="113"/>
      <c r="T122" s="113"/>
      <c r="U122" s="113"/>
      <c r="V122" s="113"/>
      <c r="W122" s="113"/>
      <c r="X122" s="114"/>
    </row>
    <row r="123" spans="4:24" ht="14.25" customHeight="1">
      <c r="D123" s="117"/>
      <c r="E123" s="113"/>
      <c r="G123" s="113"/>
      <c r="H123" s="113"/>
      <c r="I123" s="113"/>
      <c r="J123" s="113"/>
      <c r="K123" s="113"/>
      <c r="L123" s="113"/>
      <c r="M123" s="113"/>
      <c r="O123" s="113"/>
      <c r="P123" s="113"/>
      <c r="Q123" s="113"/>
      <c r="R123" s="113"/>
      <c r="S123" s="113"/>
      <c r="T123" s="113"/>
      <c r="U123" s="113"/>
      <c r="V123" s="113"/>
      <c r="W123" s="113"/>
      <c r="X123" s="114"/>
    </row>
    <row r="124" spans="4:24" ht="14.25" customHeight="1">
      <c r="D124" s="117"/>
      <c r="E124" s="113"/>
      <c r="G124" s="113"/>
      <c r="H124" s="113"/>
      <c r="I124" s="113"/>
      <c r="J124" s="113"/>
      <c r="K124" s="113"/>
      <c r="L124" s="113"/>
      <c r="M124" s="113"/>
      <c r="O124" s="113"/>
      <c r="P124" s="113"/>
      <c r="Q124" s="113"/>
      <c r="R124" s="113"/>
      <c r="S124" s="113"/>
      <c r="T124" s="113"/>
      <c r="U124" s="113"/>
      <c r="V124" s="113"/>
      <c r="W124" s="113"/>
      <c r="X124" s="114"/>
    </row>
    <row r="125" spans="4:24" ht="14.25" customHeight="1">
      <c r="D125" s="117"/>
      <c r="E125" s="113"/>
      <c r="G125" s="113"/>
      <c r="H125" s="113"/>
      <c r="I125" s="113"/>
      <c r="J125" s="113"/>
      <c r="K125" s="113"/>
      <c r="L125" s="113"/>
      <c r="M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4"/>
    </row>
    <row r="126" spans="4:24" ht="14.25" customHeight="1">
      <c r="D126" s="117"/>
      <c r="E126" s="113"/>
      <c r="G126" s="113"/>
      <c r="H126" s="113"/>
      <c r="I126" s="113"/>
      <c r="J126" s="113"/>
      <c r="K126" s="113"/>
      <c r="L126" s="113"/>
      <c r="M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4"/>
    </row>
    <row r="127" spans="4:24" ht="14.25" customHeight="1">
      <c r="D127" s="117"/>
      <c r="E127" s="113"/>
      <c r="G127" s="113"/>
      <c r="H127" s="113"/>
      <c r="I127" s="113"/>
      <c r="J127" s="113"/>
      <c r="K127" s="113"/>
      <c r="L127" s="113"/>
      <c r="M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4"/>
    </row>
    <row r="128" spans="4:24" ht="14.25" customHeight="1">
      <c r="D128" s="117"/>
      <c r="E128" s="113"/>
      <c r="G128" s="113"/>
      <c r="H128" s="113"/>
      <c r="I128" s="113"/>
      <c r="J128" s="113"/>
      <c r="K128" s="113"/>
      <c r="L128" s="113"/>
      <c r="M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4"/>
    </row>
    <row r="129" spans="4:24" ht="14.25" customHeight="1">
      <c r="D129" s="117"/>
      <c r="E129" s="113"/>
      <c r="G129" s="113"/>
      <c r="H129" s="113"/>
      <c r="I129" s="113"/>
      <c r="J129" s="113"/>
      <c r="K129" s="113"/>
      <c r="L129" s="113"/>
      <c r="M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4"/>
    </row>
    <row r="130" spans="4:24" ht="14.25" customHeight="1">
      <c r="D130" s="117"/>
      <c r="E130" s="113"/>
      <c r="G130" s="113"/>
      <c r="H130" s="113"/>
      <c r="I130" s="113"/>
      <c r="J130" s="113"/>
      <c r="K130" s="113"/>
      <c r="L130" s="113"/>
      <c r="M130" s="113"/>
      <c r="O130" s="113"/>
      <c r="P130" s="113"/>
      <c r="Q130" s="113"/>
      <c r="R130" s="113"/>
      <c r="S130" s="113"/>
      <c r="T130" s="113"/>
      <c r="U130" s="113"/>
      <c r="V130" s="113"/>
      <c r="W130" s="113"/>
      <c r="X130" s="114"/>
    </row>
    <row r="131" spans="4:24" ht="14.25" customHeight="1">
      <c r="D131" s="117"/>
      <c r="E131" s="113"/>
      <c r="G131" s="113"/>
      <c r="H131" s="113"/>
      <c r="I131" s="113"/>
      <c r="J131" s="113"/>
      <c r="K131" s="113"/>
      <c r="L131" s="113"/>
      <c r="M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4"/>
    </row>
    <row r="132" spans="4:24" ht="14.25" customHeight="1">
      <c r="D132" s="117"/>
      <c r="E132" s="113"/>
      <c r="G132" s="113"/>
      <c r="H132" s="113"/>
      <c r="I132" s="113"/>
      <c r="J132" s="113"/>
      <c r="K132" s="113"/>
      <c r="L132" s="113"/>
      <c r="M132" s="113"/>
      <c r="O132" s="113"/>
      <c r="P132" s="113"/>
      <c r="Q132" s="113"/>
      <c r="R132" s="113"/>
      <c r="S132" s="113"/>
      <c r="T132" s="113"/>
      <c r="U132" s="113"/>
      <c r="V132" s="113"/>
      <c r="W132" s="113"/>
      <c r="X132" s="114"/>
    </row>
    <row r="133" spans="4:24" ht="14.25" customHeight="1">
      <c r="D133" s="117"/>
      <c r="E133" s="113"/>
      <c r="G133" s="113"/>
      <c r="H133" s="113"/>
      <c r="I133" s="113"/>
      <c r="J133" s="113"/>
      <c r="K133" s="113"/>
      <c r="L133" s="113"/>
      <c r="M133" s="113"/>
      <c r="O133" s="113"/>
      <c r="P133" s="113"/>
      <c r="Q133" s="113"/>
      <c r="R133" s="113"/>
      <c r="S133" s="113"/>
      <c r="T133" s="113"/>
      <c r="U133" s="113"/>
      <c r="V133" s="113"/>
      <c r="W133" s="113"/>
      <c r="X133" s="114"/>
    </row>
    <row r="134" spans="4:24" ht="14.25" customHeight="1">
      <c r="D134" s="117"/>
      <c r="E134" s="113"/>
      <c r="G134" s="113"/>
      <c r="H134" s="113"/>
      <c r="I134" s="113"/>
      <c r="J134" s="113"/>
      <c r="K134" s="113"/>
      <c r="L134" s="113"/>
      <c r="M134" s="113"/>
      <c r="O134" s="113"/>
      <c r="P134" s="113"/>
      <c r="Q134" s="113"/>
      <c r="R134" s="113"/>
      <c r="S134" s="113"/>
      <c r="T134" s="113"/>
      <c r="U134" s="113"/>
      <c r="V134" s="113"/>
      <c r="W134" s="113"/>
      <c r="X134" s="114"/>
    </row>
    <row r="135" spans="4:24" ht="14.25" customHeight="1">
      <c r="D135" s="117"/>
      <c r="E135" s="113"/>
      <c r="G135" s="113"/>
      <c r="H135" s="113"/>
      <c r="I135" s="113"/>
      <c r="J135" s="113"/>
      <c r="K135" s="113"/>
      <c r="L135" s="113"/>
      <c r="M135" s="113"/>
      <c r="O135" s="113"/>
      <c r="P135" s="113"/>
      <c r="Q135" s="113"/>
      <c r="R135" s="113"/>
      <c r="S135" s="113"/>
      <c r="T135" s="113"/>
      <c r="U135" s="113"/>
      <c r="V135" s="113"/>
      <c r="W135" s="113"/>
      <c r="X135" s="114"/>
    </row>
    <row r="136" spans="4:24" ht="14.25" customHeight="1">
      <c r="D136" s="117"/>
      <c r="E136" s="113"/>
      <c r="G136" s="113"/>
      <c r="H136" s="113"/>
      <c r="I136" s="113"/>
      <c r="J136" s="113"/>
      <c r="K136" s="113"/>
      <c r="L136" s="113"/>
      <c r="M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4"/>
    </row>
    <row r="137" spans="4:24" ht="14.25" customHeight="1">
      <c r="D137" s="117"/>
      <c r="E137" s="113"/>
      <c r="G137" s="113"/>
      <c r="H137" s="113"/>
      <c r="I137" s="113"/>
      <c r="J137" s="113"/>
      <c r="K137" s="113"/>
      <c r="L137" s="113"/>
      <c r="M137" s="113"/>
      <c r="O137" s="113"/>
      <c r="P137" s="113"/>
      <c r="Q137" s="113"/>
      <c r="R137" s="113"/>
      <c r="S137" s="113"/>
      <c r="T137" s="113"/>
      <c r="U137" s="113"/>
      <c r="V137" s="113"/>
      <c r="W137" s="113"/>
      <c r="X137" s="114"/>
    </row>
    <row r="138" spans="4:24" ht="14.25" customHeight="1">
      <c r="D138" s="117"/>
      <c r="E138" s="113"/>
      <c r="G138" s="113"/>
      <c r="H138" s="113"/>
      <c r="I138" s="113"/>
      <c r="J138" s="113"/>
      <c r="K138" s="113"/>
      <c r="L138" s="113"/>
      <c r="M138" s="113"/>
      <c r="O138" s="113"/>
      <c r="P138" s="113"/>
      <c r="Q138" s="113"/>
      <c r="R138" s="113"/>
      <c r="S138" s="113"/>
      <c r="T138" s="113"/>
      <c r="U138" s="113"/>
      <c r="V138" s="113"/>
      <c r="W138" s="113"/>
      <c r="X138" s="114"/>
    </row>
    <row r="139" spans="4:24" ht="14.25" customHeight="1">
      <c r="D139" s="117"/>
      <c r="E139" s="113"/>
      <c r="G139" s="113"/>
      <c r="H139" s="113"/>
      <c r="I139" s="113"/>
      <c r="J139" s="113"/>
      <c r="K139" s="113"/>
      <c r="L139" s="113"/>
      <c r="M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4"/>
    </row>
    <row r="140" spans="4:24" ht="14.25" customHeight="1">
      <c r="D140" s="117"/>
      <c r="E140" s="113"/>
      <c r="G140" s="113"/>
      <c r="H140" s="113"/>
      <c r="I140" s="113"/>
      <c r="J140" s="113"/>
      <c r="K140" s="113"/>
      <c r="L140" s="113"/>
      <c r="M140" s="113"/>
      <c r="O140" s="113"/>
      <c r="P140" s="113"/>
      <c r="Q140" s="113"/>
      <c r="R140" s="113"/>
      <c r="S140" s="113"/>
      <c r="T140" s="113"/>
      <c r="U140" s="113"/>
      <c r="V140" s="113"/>
      <c r="W140" s="113"/>
      <c r="X140" s="114"/>
    </row>
    <row r="141" spans="4:24" ht="14.25" customHeight="1">
      <c r="D141" s="117"/>
      <c r="E141" s="113"/>
      <c r="G141" s="113"/>
      <c r="H141" s="113"/>
      <c r="I141" s="113"/>
      <c r="J141" s="113"/>
      <c r="K141" s="113"/>
      <c r="L141" s="113"/>
      <c r="M141" s="113"/>
      <c r="O141" s="113"/>
      <c r="P141" s="113"/>
      <c r="Q141" s="113"/>
      <c r="R141" s="113"/>
      <c r="S141" s="113"/>
      <c r="T141" s="113"/>
      <c r="U141" s="113"/>
      <c r="V141" s="113"/>
      <c r="W141" s="113"/>
      <c r="X141" s="114"/>
    </row>
    <row r="142" spans="4:24" ht="14.25" customHeight="1">
      <c r="D142" s="117"/>
      <c r="E142" s="113"/>
      <c r="G142" s="113"/>
      <c r="H142" s="113"/>
      <c r="I142" s="113"/>
      <c r="J142" s="113"/>
      <c r="K142" s="113"/>
      <c r="L142" s="113"/>
      <c r="M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4"/>
    </row>
    <row r="143" spans="4:24" ht="14.25" customHeight="1">
      <c r="D143" s="117"/>
      <c r="E143" s="113"/>
      <c r="G143" s="113"/>
      <c r="H143" s="113"/>
      <c r="I143" s="113"/>
      <c r="J143" s="113"/>
      <c r="K143" s="113"/>
      <c r="L143" s="113"/>
      <c r="M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4"/>
    </row>
    <row r="144" spans="4:24" ht="14.25" customHeight="1">
      <c r="D144" s="117"/>
      <c r="E144" s="113"/>
      <c r="G144" s="113"/>
      <c r="H144" s="113"/>
      <c r="I144" s="113"/>
      <c r="J144" s="113"/>
      <c r="K144" s="113"/>
      <c r="L144" s="113"/>
      <c r="M144" s="113"/>
      <c r="O144" s="113"/>
      <c r="P144" s="113"/>
      <c r="Q144" s="113"/>
      <c r="R144" s="113"/>
      <c r="S144" s="113"/>
      <c r="T144" s="113"/>
      <c r="U144" s="113"/>
      <c r="V144" s="113"/>
      <c r="W144" s="113"/>
      <c r="X144" s="114"/>
    </row>
    <row r="145" spans="4:24" ht="14.25" customHeight="1">
      <c r="D145" s="117"/>
      <c r="E145" s="113"/>
      <c r="G145" s="113"/>
      <c r="H145" s="113"/>
      <c r="I145" s="113"/>
      <c r="J145" s="113"/>
      <c r="K145" s="113"/>
      <c r="L145" s="113"/>
      <c r="M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4"/>
    </row>
    <row r="146" spans="4:24" ht="14.25" customHeight="1">
      <c r="D146" s="117"/>
      <c r="E146" s="113"/>
      <c r="G146" s="113"/>
      <c r="H146" s="113"/>
      <c r="I146" s="113"/>
      <c r="J146" s="113"/>
      <c r="K146" s="113"/>
      <c r="L146" s="113"/>
      <c r="M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4"/>
    </row>
    <row r="147" spans="4:24" ht="14.25" customHeight="1">
      <c r="D147" s="117"/>
      <c r="E147" s="113"/>
      <c r="G147" s="113"/>
      <c r="H147" s="113"/>
      <c r="I147" s="113"/>
      <c r="J147" s="113"/>
      <c r="K147" s="113"/>
      <c r="L147" s="113"/>
      <c r="M147" s="113"/>
      <c r="O147" s="113"/>
      <c r="P147" s="113"/>
      <c r="Q147" s="113"/>
      <c r="R147" s="113"/>
      <c r="S147" s="113"/>
      <c r="T147" s="113"/>
      <c r="U147" s="113"/>
      <c r="V147" s="113"/>
      <c r="W147" s="113"/>
      <c r="X147" s="114"/>
    </row>
    <row r="148" spans="4:24" ht="14.25" customHeight="1">
      <c r="D148" s="117"/>
      <c r="E148" s="113"/>
      <c r="G148" s="113"/>
      <c r="H148" s="113"/>
      <c r="I148" s="113"/>
      <c r="J148" s="113"/>
      <c r="K148" s="113"/>
      <c r="L148" s="113"/>
      <c r="M148" s="113"/>
      <c r="O148" s="113"/>
      <c r="P148" s="113"/>
      <c r="Q148" s="113"/>
      <c r="R148" s="113"/>
      <c r="S148" s="113"/>
      <c r="T148" s="113"/>
      <c r="U148" s="113"/>
      <c r="V148" s="113"/>
      <c r="W148" s="113"/>
      <c r="X148" s="114"/>
    </row>
    <row r="149" spans="4:24" ht="14.25" customHeight="1">
      <c r="D149" s="117"/>
      <c r="E149" s="113"/>
      <c r="G149" s="113"/>
      <c r="H149" s="113"/>
      <c r="I149" s="113"/>
      <c r="J149" s="113"/>
      <c r="K149" s="113"/>
      <c r="L149" s="113"/>
      <c r="M149" s="113"/>
      <c r="O149" s="113"/>
      <c r="P149" s="113"/>
      <c r="Q149" s="113"/>
      <c r="R149" s="113"/>
      <c r="S149" s="113"/>
      <c r="T149" s="113"/>
      <c r="U149" s="113"/>
      <c r="V149" s="113"/>
      <c r="W149" s="113"/>
      <c r="X149" s="114"/>
    </row>
    <row r="150" spans="4:24" ht="14.25" customHeight="1">
      <c r="D150" s="117"/>
      <c r="E150" s="113"/>
      <c r="G150" s="113"/>
      <c r="H150" s="113"/>
      <c r="I150" s="113"/>
      <c r="J150" s="113"/>
      <c r="K150" s="113"/>
      <c r="L150" s="113"/>
      <c r="M150" s="113"/>
      <c r="O150" s="113"/>
      <c r="P150" s="113"/>
      <c r="Q150" s="113"/>
      <c r="R150" s="113"/>
      <c r="S150" s="113"/>
      <c r="T150" s="113"/>
      <c r="U150" s="113"/>
      <c r="V150" s="113"/>
      <c r="W150" s="113"/>
      <c r="X150" s="114"/>
    </row>
    <row r="151" spans="4:24" ht="14.25" customHeight="1">
      <c r="D151" s="117"/>
      <c r="E151" s="113"/>
      <c r="G151" s="113"/>
      <c r="H151" s="113"/>
      <c r="I151" s="113"/>
      <c r="J151" s="113"/>
      <c r="K151" s="113"/>
      <c r="L151" s="113"/>
      <c r="M151" s="113"/>
      <c r="O151" s="113"/>
      <c r="P151" s="113"/>
      <c r="Q151" s="113"/>
      <c r="R151" s="113"/>
      <c r="S151" s="113"/>
      <c r="T151" s="113"/>
      <c r="U151" s="113"/>
      <c r="V151" s="113"/>
      <c r="W151" s="113"/>
      <c r="X151" s="114"/>
    </row>
    <row r="152" spans="4:24" ht="14.25" customHeight="1">
      <c r="D152" s="117"/>
      <c r="E152" s="113"/>
      <c r="G152" s="113"/>
      <c r="H152" s="113"/>
      <c r="I152" s="113"/>
      <c r="J152" s="113"/>
      <c r="K152" s="113"/>
      <c r="L152" s="113"/>
      <c r="M152" s="113"/>
      <c r="O152" s="113"/>
      <c r="P152" s="113"/>
      <c r="Q152" s="113"/>
      <c r="R152" s="113"/>
      <c r="S152" s="113"/>
      <c r="T152" s="113"/>
      <c r="U152" s="113"/>
      <c r="V152" s="113"/>
      <c r="W152" s="113"/>
      <c r="X152" s="114"/>
    </row>
    <row r="153" spans="4:24" ht="14.25" customHeight="1">
      <c r="D153" s="117"/>
      <c r="E153" s="113"/>
      <c r="G153" s="113"/>
      <c r="H153" s="113"/>
      <c r="I153" s="113"/>
      <c r="J153" s="113"/>
      <c r="K153" s="113"/>
      <c r="L153" s="113"/>
      <c r="M153" s="113"/>
      <c r="O153" s="113"/>
      <c r="P153" s="113"/>
      <c r="Q153" s="113"/>
      <c r="R153" s="113"/>
      <c r="S153" s="113"/>
      <c r="T153" s="113"/>
      <c r="U153" s="113"/>
      <c r="V153" s="113"/>
      <c r="W153" s="113"/>
      <c r="X153" s="114"/>
    </row>
    <row r="154" spans="4:24" ht="14.25" customHeight="1">
      <c r="D154" s="117"/>
      <c r="E154" s="113"/>
      <c r="G154" s="113"/>
      <c r="H154" s="113"/>
      <c r="I154" s="113"/>
      <c r="J154" s="113"/>
      <c r="K154" s="113"/>
      <c r="L154" s="113"/>
      <c r="M154" s="113"/>
      <c r="O154" s="113"/>
      <c r="P154" s="113"/>
      <c r="Q154" s="113"/>
      <c r="R154" s="113"/>
      <c r="S154" s="113"/>
      <c r="T154" s="113"/>
      <c r="U154" s="113"/>
      <c r="V154" s="113"/>
      <c r="W154" s="113"/>
      <c r="X154" s="114"/>
    </row>
    <row r="155" spans="4:24" ht="14.25" customHeight="1">
      <c r="D155" s="117"/>
      <c r="E155" s="113"/>
      <c r="G155" s="113"/>
      <c r="H155" s="113"/>
      <c r="I155" s="113"/>
      <c r="J155" s="113"/>
      <c r="K155" s="113"/>
      <c r="L155" s="113"/>
      <c r="M155" s="113"/>
      <c r="O155" s="113"/>
      <c r="P155" s="113"/>
      <c r="Q155" s="113"/>
      <c r="R155" s="113"/>
      <c r="S155" s="113"/>
      <c r="T155" s="113"/>
      <c r="U155" s="113"/>
      <c r="V155" s="113"/>
      <c r="W155" s="113"/>
      <c r="X155" s="114"/>
    </row>
    <row r="156" spans="4:24" ht="14.25" customHeight="1">
      <c r="D156" s="117"/>
      <c r="E156" s="113"/>
      <c r="G156" s="113"/>
      <c r="H156" s="113"/>
      <c r="I156" s="113"/>
      <c r="J156" s="113"/>
      <c r="K156" s="113"/>
      <c r="L156" s="113"/>
      <c r="M156" s="113"/>
      <c r="O156" s="113"/>
      <c r="P156" s="113"/>
      <c r="Q156" s="113"/>
      <c r="R156" s="113"/>
      <c r="S156" s="113"/>
      <c r="T156" s="113"/>
      <c r="U156" s="113"/>
      <c r="V156" s="113"/>
      <c r="W156" s="113"/>
      <c r="X156" s="114"/>
    </row>
    <row r="157" spans="4:24" ht="14.25" customHeight="1">
      <c r="D157" s="117"/>
      <c r="E157" s="113"/>
      <c r="G157" s="113"/>
      <c r="H157" s="113"/>
      <c r="I157" s="113"/>
      <c r="J157" s="113"/>
      <c r="K157" s="113"/>
      <c r="L157" s="113"/>
      <c r="M157" s="113"/>
      <c r="O157" s="113"/>
      <c r="P157" s="113"/>
      <c r="Q157" s="113"/>
      <c r="R157" s="113"/>
      <c r="S157" s="113"/>
      <c r="T157" s="113"/>
      <c r="U157" s="113"/>
      <c r="V157" s="113"/>
      <c r="W157" s="113"/>
      <c r="X157" s="114"/>
    </row>
    <row r="158" spans="4:24" ht="14.25" customHeight="1">
      <c r="D158" s="117"/>
      <c r="E158" s="113"/>
      <c r="G158" s="113"/>
      <c r="H158" s="113"/>
      <c r="I158" s="113"/>
      <c r="J158" s="113"/>
      <c r="K158" s="113"/>
      <c r="L158" s="113"/>
      <c r="M158" s="113"/>
      <c r="O158" s="113"/>
      <c r="P158" s="113"/>
      <c r="Q158" s="113"/>
      <c r="R158" s="113"/>
      <c r="S158" s="113"/>
      <c r="T158" s="113"/>
      <c r="U158" s="113"/>
      <c r="V158" s="113"/>
      <c r="W158" s="113"/>
      <c r="X158" s="114"/>
    </row>
    <row r="159" spans="4:24" ht="14.25" customHeight="1">
      <c r="D159" s="117"/>
      <c r="E159" s="113"/>
      <c r="G159" s="113"/>
      <c r="H159" s="113"/>
      <c r="I159" s="113"/>
      <c r="J159" s="113"/>
      <c r="K159" s="113"/>
      <c r="L159" s="113"/>
      <c r="M159" s="113"/>
      <c r="O159" s="113"/>
      <c r="P159" s="113"/>
      <c r="Q159" s="113"/>
      <c r="R159" s="113"/>
      <c r="S159" s="113"/>
      <c r="T159" s="113"/>
      <c r="U159" s="113"/>
      <c r="V159" s="113"/>
      <c r="W159" s="113"/>
      <c r="X159" s="114"/>
    </row>
    <row r="160" spans="4:24" ht="14.25" customHeight="1">
      <c r="D160" s="117"/>
      <c r="E160" s="113"/>
      <c r="G160" s="113"/>
      <c r="H160" s="113"/>
      <c r="I160" s="113"/>
      <c r="J160" s="113"/>
      <c r="K160" s="113"/>
      <c r="L160" s="113"/>
      <c r="M160" s="113"/>
      <c r="O160" s="113"/>
      <c r="P160" s="113"/>
      <c r="Q160" s="113"/>
      <c r="R160" s="113"/>
      <c r="S160" s="113"/>
      <c r="T160" s="113"/>
      <c r="U160" s="113"/>
      <c r="V160" s="113"/>
      <c r="W160" s="113"/>
      <c r="X160" s="114"/>
    </row>
    <row r="161" spans="4:24" ht="14.25" customHeight="1">
      <c r="D161" s="117"/>
      <c r="E161" s="113"/>
      <c r="G161" s="113"/>
      <c r="H161" s="113"/>
      <c r="I161" s="113"/>
      <c r="J161" s="113"/>
      <c r="K161" s="113"/>
      <c r="L161" s="113"/>
      <c r="M161" s="113"/>
      <c r="O161" s="113"/>
      <c r="P161" s="113"/>
      <c r="Q161" s="113"/>
      <c r="R161" s="113"/>
      <c r="S161" s="113"/>
      <c r="T161" s="113"/>
      <c r="U161" s="113"/>
      <c r="V161" s="113"/>
      <c r="W161" s="113"/>
      <c r="X161" s="114"/>
    </row>
    <row r="162" spans="4:24" ht="14.25" customHeight="1">
      <c r="D162" s="117"/>
      <c r="E162" s="113"/>
      <c r="G162" s="113"/>
      <c r="H162" s="113"/>
      <c r="I162" s="113"/>
      <c r="J162" s="113"/>
      <c r="K162" s="113"/>
      <c r="L162" s="113"/>
      <c r="M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4"/>
    </row>
    <row r="163" spans="4:24" ht="14.25" customHeight="1">
      <c r="D163" s="117"/>
      <c r="E163" s="113"/>
      <c r="G163" s="113"/>
      <c r="H163" s="113"/>
      <c r="I163" s="113"/>
      <c r="J163" s="113"/>
      <c r="K163" s="113"/>
      <c r="L163" s="113"/>
      <c r="M163" s="113"/>
      <c r="O163" s="113"/>
      <c r="P163" s="113"/>
      <c r="Q163" s="113"/>
      <c r="R163" s="113"/>
      <c r="S163" s="113"/>
      <c r="T163" s="113"/>
      <c r="U163" s="113"/>
      <c r="V163" s="113"/>
      <c r="W163" s="113"/>
      <c r="X163" s="114"/>
    </row>
    <row r="164" spans="4:24" ht="14.25" customHeight="1">
      <c r="D164" s="117"/>
      <c r="E164" s="113"/>
      <c r="G164" s="113"/>
      <c r="H164" s="113"/>
      <c r="I164" s="113"/>
      <c r="J164" s="113"/>
      <c r="K164" s="113"/>
      <c r="L164" s="113"/>
      <c r="M164" s="113"/>
      <c r="O164" s="113"/>
      <c r="P164" s="113"/>
      <c r="Q164" s="113"/>
      <c r="R164" s="113"/>
      <c r="S164" s="113"/>
      <c r="T164" s="113"/>
      <c r="U164" s="113"/>
      <c r="V164" s="113"/>
      <c r="W164" s="113"/>
      <c r="X164" s="114"/>
    </row>
    <row r="165" spans="4:24" ht="14.25" customHeight="1">
      <c r="D165" s="117"/>
      <c r="E165" s="113"/>
      <c r="G165" s="113"/>
      <c r="H165" s="113"/>
      <c r="I165" s="113"/>
      <c r="J165" s="113"/>
      <c r="K165" s="113"/>
      <c r="L165" s="113"/>
      <c r="M165" s="113"/>
      <c r="O165" s="113"/>
      <c r="P165" s="113"/>
      <c r="Q165" s="113"/>
      <c r="R165" s="113"/>
      <c r="S165" s="113"/>
      <c r="T165" s="113"/>
      <c r="U165" s="113"/>
      <c r="V165" s="113"/>
      <c r="W165" s="113"/>
      <c r="X165" s="114"/>
    </row>
    <row r="166" spans="4:24" ht="14.25" customHeight="1">
      <c r="D166" s="117"/>
      <c r="E166" s="113"/>
      <c r="G166" s="113"/>
      <c r="H166" s="113"/>
      <c r="I166" s="113"/>
      <c r="J166" s="113"/>
      <c r="K166" s="113"/>
      <c r="L166" s="113"/>
      <c r="M166" s="113"/>
      <c r="O166" s="113"/>
      <c r="P166" s="113"/>
      <c r="Q166" s="113"/>
      <c r="R166" s="113"/>
      <c r="S166" s="113"/>
      <c r="T166" s="113"/>
      <c r="U166" s="113"/>
      <c r="V166" s="113"/>
      <c r="W166" s="113"/>
      <c r="X166" s="114"/>
    </row>
    <row r="167" spans="4:24" ht="14.25" customHeight="1">
      <c r="D167" s="117"/>
      <c r="E167" s="113"/>
      <c r="G167" s="113"/>
      <c r="H167" s="113"/>
      <c r="I167" s="113"/>
      <c r="J167" s="113"/>
      <c r="K167" s="113"/>
      <c r="L167" s="113"/>
      <c r="M167" s="113"/>
      <c r="O167" s="113"/>
      <c r="P167" s="113"/>
      <c r="Q167" s="113"/>
      <c r="R167" s="113"/>
      <c r="S167" s="113"/>
      <c r="T167" s="113"/>
      <c r="U167" s="113"/>
      <c r="V167" s="113"/>
      <c r="W167" s="113"/>
      <c r="X167" s="114"/>
    </row>
    <row r="168" spans="4:24" ht="14.25" customHeight="1">
      <c r="D168" s="117"/>
      <c r="E168" s="113"/>
      <c r="G168" s="113"/>
      <c r="H168" s="113"/>
      <c r="I168" s="113"/>
      <c r="J168" s="113"/>
      <c r="K168" s="113"/>
      <c r="L168" s="113"/>
      <c r="M168" s="113"/>
      <c r="O168" s="113"/>
      <c r="P168" s="113"/>
      <c r="Q168" s="113"/>
      <c r="R168" s="113"/>
      <c r="S168" s="113"/>
      <c r="T168" s="113"/>
      <c r="U168" s="113"/>
      <c r="V168" s="113"/>
      <c r="W168" s="113"/>
      <c r="X168" s="114"/>
    </row>
    <row r="169" spans="4:24" ht="14.25" customHeight="1">
      <c r="D169" s="117"/>
      <c r="E169" s="113"/>
      <c r="G169" s="113"/>
      <c r="H169" s="113"/>
      <c r="I169" s="113"/>
      <c r="J169" s="113"/>
      <c r="K169" s="113"/>
      <c r="L169" s="113"/>
      <c r="M169" s="113"/>
      <c r="O169" s="113"/>
      <c r="P169" s="113"/>
      <c r="Q169" s="113"/>
      <c r="R169" s="113"/>
      <c r="S169" s="113"/>
      <c r="T169" s="113"/>
      <c r="U169" s="113"/>
      <c r="V169" s="113"/>
      <c r="W169" s="113"/>
      <c r="X169" s="114"/>
    </row>
    <row r="170" spans="4:24" ht="14.25" customHeight="1">
      <c r="D170" s="117"/>
      <c r="E170" s="113"/>
      <c r="G170" s="113"/>
      <c r="H170" s="113"/>
      <c r="I170" s="113"/>
      <c r="J170" s="113"/>
      <c r="K170" s="113"/>
      <c r="L170" s="113"/>
      <c r="M170" s="113"/>
      <c r="O170" s="113"/>
      <c r="P170" s="113"/>
      <c r="Q170" s="113"/>
      <c r="R170" s="113"/>
      <c r="S170" s="113"/>
      <c r="T170" s="113"/>
      <c r="U170" s="113"/>
      <c r="V170" s="113"/>
      <c r="W170" s="113"/>
      <c r="X170" s="114"/>
    </row>
    <row r="171" spans="4:24" ht="14.25" customHeight="1">
      <c r="D171" s="117"/>
      <c r="E171" s="113"/>
      <c r="G171" s="113"/>
      <c r="H171" s="113"/>
      <c r="I171" s="113"/>
      <c r="J171" s="113"/>
      <c r="K171" s="113"/>
      <c r="L171" s="113"/>
      <c r="M171" s="113"/>
      <c r="O171" s="113"/>
      <c r="P171" s="113"/>
      <c r="Q171" s="113"/>
      <c r="R171" s="113"/>
      <c r="S171" s="113"/>
      <c r="T171" s="113"/>
      <c r="U171" s="113"/>
      <c r="V171" s="113"/>
      <c r="W171" s="113"/>
      <c r="X171" s="114"/>
    </row>
    <row r="172" spans="4:24" ht="14.25" customHeight="1">
      <c r="D172" s="117"/>
      <c r="E172" s="113"/>
      <c r="G172" s="113"/>
      <c r="H172" s="113"/>
      <c r="I172" s="113"/>
      <c r="J172" s="113"/>
      <c r="K172" s="113"/>
      <c r="L172" s="113"/>
      <c r="M172" s="113"/>
      <c r="O172" s="113"/>
      <c r="P172" s="113"/>
      <c r="Q172" s="113"/>
      <c r="R172" s="113"/>
      <c r="S172" s="113"/>
      <c r="T172" s="113"/>
      <c r="U172" s="113"/>
      <c r="V172" s="113"/>
      <c r="W172" s="113"/>
      <c r="X172" s="114"/>
    </row>
    <row r="173" spans="4:24" ht="14.25" customHeight="1">
      <c r="D173" s="117"/>
      <c r="E173" s="113"/>
      <c r="G173" s="113"/>
      <c r="H173" s="113"/>
      <c r="I173" s="113"/>
      <c r="J173" s="113"/>
      <c r="K173" s="113"/>
      <c r="L173" s="113"/>
      <c r="M173" s="113"/>
      <c r="O173" s="113"/>
      <c r="P173" s="113"/>
      <c r="Q173" s="113"/>
      <c r="R173" s="113"/>
      <c r="S173" s="113"/>
      <c r="T173" s="113"/>
      <c r="U173" s="113"/>
      <c r="V173" s="113"/>
      <c r="W173" s="113"/>
      <c r="X173" s="114"/>
    </row>
    <row r="174" spans="4:24" ht="14.25" customHeight="1">
      <c r="D174" s="117"/>
      <c r="E174" s="113"/>
      <c r="G174" s="113"/>
      <c r="H174" s="113"/>
      <c r="I174" s="113"/>
      <c r="J174" s="113"/>
      <c r="K174" s="113"/>
      <c r="L174" s="113"/>
      <c r="M174" s="113"/>
      <c r="O174" s="113"/>
      <c r="P174" s="113"/>
      <c r="Q174" s="113"/>
      <c r="R174" s="113"/>
      <c r="S174" s="113"/>
      <c r="T174" s="113"/>
      <c r="U174" s="113"/>
      <c r="V174" s="113"/>
      <c r="W174" s="113"/>
      <c r="X174" s="114"/>
    </row>
    <row r="175" spans="4:24" ht="14.25" customHeight="1">
      <c r="D175" s="117"/>
      <c r="E175" s="113"/>
      <c r="G175" s="113"/>
      <c r="H175" s="113"/>
      <c r="I175" s="113"/>
      <c r="J175" s="113"/>
      <c r="K175" s="113"/>
      <c r="L175" s="113"/>
      <c r="M175" s="113"/>
      <c r="O175" s="113"/>
      <c r="P175" s="113"/>
      <c r="Q175" s="113"/>
      <c r="R175" s="113"/>
      <c r="S175" s="113"/>
      <c r="T175" s="113"/>
      <c r="U175" s="113"/>
      <c r="V175" s="113"/>
      <c r="W175" s="113"/>
      <c r="X175" s="114"/>
    </row>
    <row r="176" spans="4:24" ht="14.25" customHeight="1">
      <c r="D176" s="117"/>
      <c r="E176" s="113"/>
      <c r="G176" s="113"/>
      <c r="H176" s="113"/>
      <c r="I176" s="113"/>
      <c r="J176" s="113"/>
      <c r="K176" s="113"/>
      <c r="L176" s="113"/>
      <c r="M176" s="113"/>
      <c r="O176" s="113"/>
      <c r="P176" s="113"/>
      <c r="Q176" s="113"/>
      <c r="R176" s="113"/>
      <c r="S176" s="113"/>
      <c r="T176" s="113"/>
      <c r="U176" s="113"/>
      <c r="V176" s="113"/>
      <c r="W176" s="113"/>
      <c r="X176" s="114"/>
    </row>
    <row r="177" spans="4:24" ht="14.25" customHeight="1">
      <c r="D177" s="117"/>
      <c r="E177" s="113"/>
      <c r="G177" s="113"/>
      <c r="H177" s="113"/>
      <c r="I177" s="113"/>
      <c r="J177" s="113"/>
      <c r="K177" s="113"/>
      <c r="L177" s="113"/>
      <c r="M177" s="113"/>
      <c r="O177" s="113"/>
      <c r="P177" s="113"/>
      <c r="Q177" s="113"/>
      <c r="R177" s="113"/>
      <c r="S177" s="113"/>
      <c r="T177" s="113"/>
      <c r="U177" s="113"/>
      <c r="V177" s="113"/>
      <c r="W177" s="113"/>
      <c r="X177" s="114"/>
    </row>
    <row r="178" spans="4:24" ht="14.25" customHeight="1">
      <c r="D178" s="117"/>
      <c r="E178" s="113"/>
      <c r="G178" s="113"/>
      <c r="H178" s="113"/>
      <c r="I178" s="113"/>
      <c r="J178" s="113"/>
      <c r="K178" s="113"/>
      <c r="L178" s="113"/>
      <c r="M178" s="113"/>
      <c r="O178" s="113"/>
      <c r="P178" s="113"/>
      <c r="Q178" s="113"/>
      <c r="R178" s="113"/>
      <c r="S178" s="113"/>
      <c r="T178" s="113"/>
      <c r="U178" s="113"/>
      <c r="V178" s="113"/>
      <c r="W178" s="113"/>
      <c r="X178" s="114"/>
    </row>
    <row r="179" spans="4:24" ht="14.25" customHeight="1">
      <c r="D179" s="117"/>
      <c r="E179" s="113"/>
      <c r="G179" s="113"/>
      <c r="H179" s="113"/>
      <c r="I179" s="113"/>
      <c r="J179" s="113"/>
      <c r="K179" s="113"/>
      <c r="L179" s="113"/>
      <c r="M179" s="113"/>
      <c r="O179" s="113"/>
      <c r="P179" s="113"/>
      <c r="Q179" s="113"/>
      <c r="R179" s="113"/>
      <c r="S179" s="113"/>
      <c r="T179" s="113"/>
      <c r="U179" s="113"/>
      <c r="V179" s="113"/>
      <c r="W179" s="113"/>
      <c r="X179" s="114"/>
    </row>
    <row r="180" spans="4:24" ht="14.25" customHeight="1">
      <c r="D180" s="117"/>
      <c r="E180" s="113"/>
      <c r="G180" s="113"/>
      <c r="H180" s="113"/>
      <c r="I180" s="113"/>
      <c r="J180" s="113"/>
      <c r="K180" s="113"/>
      <c r="L180" s="113"/>
      <c r="M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4"/>
    </row>
    <row r="181" spans="4:24" ht="14.25" customHeight="1">
      <c r="D181" s="117"/>
      <c r="E181" s="113"/>
      <c r="G181" s="113"/>
      <c r="H181" s="113"/>
      <c r="I181" s="113"/>
      <c r="J181" s="113"/>
      <c r="K181" s="113"/>
      <c r="L181" s="113"/>
      <c r="M181" s="113"/>
      <c r="O181" s="113"/>
      <c r="P181" s="113"/>
      <c r="Q181" s="113"/>
      <c r="R181" s="113"/>
      <c r="S181" s="113"/>
      <c r="T181" s="113"/>
      <c r="U181" s="113"/>
      <c r="V181" s="113"/>
      <c r="W181" s="113"/>
      <c r="X181" s="114"/>
    </row>
    <row r="182" spans="4:24" ht="14.25" customHeight="1">
      <c r="D182" s="117"/>
      <c r="E182" s="113"/>
      <c r="G182" s="113"/>
      <c r="H182" s="113"/>
      <c r="I182" s="113"/>
      <c r="J182" s="113"/>
      <c r="K182" s="113"/>
      <c r="L182" s="113"/>
      <c r="M182" s="113"/>
      <c r="O182" s="113"/>
      <c r="P182" s="113"/>
      <c r="Q182" s="113"/>
      <c r="R182" s="113"/>
      <c r="S182" s="113"/>
      <c r="T182" s="113"/>
      <c r="U182" s="113"/>
      <c r="V182" s="113"/>
      <c r="W182" s="113"/>
      <c r="X182" s="114"/>
    </row>
    <row r="183" spans="4:24" ht="14.25" customHeight="1">
      <c r="D183" s="117"/>
      <c r="E183" s="113"/>
      <c r="G183" s="113"/>
      <c r="H183" s="113"/>
      <c r="I183" s="113"/>
      <c r="J183" s="113"/>
      <c r="K183" s="113"/>
      <c r="L183" s="113"/>
      <c r="M183" s="113"/>
      <c r="O183" s="113"/>
      <c r="P183" s="113"/>
      <c r="Q183" s="113"/>
      <c r="R183" s="113"/>
      <c r="S183" s="113"/>
      <c r="T183" s="113"/>
      <c r="U183" s="113"/>
      <c r="V183" s="113"/>
      <c r="W183" s="113"/>
      <c r="X183" s="114"/>
    </row>
    <row r="184" spans="4:24" ht="14.25" customHeight="1">
      <c r="D184" s="117"/>
      <c r="E184" s="113"/>
      <c r="G184" s="113"/>
      <c r="H184" s="113"/>
      <c r="I184" s="113"/>
      <c r="J184" s="113"/>
      <c r="K184" s="113"/>
      <c r="L184" s="113"/>
      <c r="M184" s="113"/>
      <c r="O184" s="113"/>
      <c r="P184" s="113"/>
      <c r="Q184" s="113"/>
      <c r="R184" s="113"/>
      <c r="S184" s="113"/>
      <c r="T184" s="113"/>
      <c r="U184" s="113"/>
      <c r="V184" s="113"/>
      <c r="W184" s="113"/>
      <c r="X184" s="114"/>
    </row>
    <row r="185" spans="4:24" ht="14.25" customHeight="1">
      <c r="D185" s="117"/>
      <c r="E185" s="113"/>
      <c r="G185" s="113"/>
      <c r="H185" s="113"/>
      <c r="I185" s="113"/>
      <c r="J185" s="113"/>
      <c r="K185" s="113"/>
      <c r="L185" s="113"/>
      <c r="M185" s="113"/>
      <c r="O185" s="113"/>
      <c r="P185" s="113"/>
      <c r="Q185" s="113"/>
      <c r="R185" s="113"/>
      <c r="S185" s="113"/>
      <c r="T185" s="113"/>
      <c r="U185" s="113"/>
      <c r="V185" s="113"/>
      <c r="W185" s="113"/>
      <c r="X185" s="114"/>
    </row>
    <row r="186" spans="4:24" ht="14.25" customHeight="1">
      <c r="D186" s="117"/>
      <c r="E186" s="113"/>
      <c r="G186" s="113"/>
      <c r="H186" s="113"/>
      <c r="I186" s="113"/>
      <c r="J186" s="113"/>
      <c r="K186" s="113"/>
      <c r="L186" s="113"/>
      <c r="M186" s="113"/>
      <c r="O186" s="113"/>
      <c r="P186" s="113"/>
      <c r="Q186" s="113"/>
      <c r="R186" s="113"/>
      <c r="S186" s="113"/>
      <c r="T186" s="113"/>
      <c r="U186" s="113"/>
      <c r="V186" s="113"/>
      <c r="W186" s="113"/>
      <c r="X186" s="114"/>
    </row>
    <row r="187" spans="4:24" ht="14.25" customHeight="1">
      <c r="D187" s="117"/>
      <c r="E187" s="113"/>
      <c r="G187" s="113"/>
      <c r="H187" s="113"/>
      <c r="I187" s="113"/>
      <c r="J187" s="113"/>
      <c r="K187" s="113"/>
      <c r="L187" s="113"/>
      <c r="M187" s="113"/>
      <c r="O187" s="113"/>
      <c r="P187" s="113"/>
      <c r="Q187" s="113"/>
      <c r="R187" s="113"/>
      <c r="S187" s="113"/>
      <c r="T187" s="113"/>
      <c r="U187" s="113"/>
      <c r="V187" s="113"/>
      <c r="W187" s="113"/>
      <c r="X187" s="114"/>
    </row>
    <row r="188" spans="4:24" ht="14.25" customHeight="1">
      <c r="D188" s="117"/>
      <c r="E188" s="113"/>
      <c r="G188" s="113"/>
      <c r="H188" s="113"/>
      <c r="I188" s="113"/>
      <c r="J188" s="113"/>
      <c r="K188" s="113"/>
      <c r="L188" s="113"/>
      <c r="M188" s="113"/>
      <c r="O188" s="113"/>
      <c r="P188" s="113"/>
      <c r="Q188" s="113"/>
      <c r="R188" s="113"/>
      <c r="S188" s="113"/>
      <c r="T188" s="113"/>
      <c r="U188" s="113"/>
      <c r="V188" s="113"/>
      <c r="W188" s="113"/>
      <c r="X188" s="114"/>
    </row>
    <row r="189" spans="4:24" ht="14.25" customHeight="1">
      <c r="D189" s="117"/>
      <c r="E189" s="113"/>
      <c r="G189" s="113"/>
      <c r="H189" s="113"/>
      <c r="I189" s="113"/>
      <c r="J189" s="113"/>
      <c r="K189" s="113"/>
      <c r="L189" s="113"/>
      <c r="M189" s="113"/>
      <c r="O189" s="113"/>
      <c r="P189" s="113"/>
      <c r="Q189" s="113"/>
      <c r="R189" s="113"/>
      <c r="S189" s="113"/>
      <c r="T189" s="113"/>
      <c r="U189" s="113"/>
      <c r="V189" s="113"/>
      <c r="W189" s="113"/>
      <c r="X189" s="114"/>
    </row>
    <row r="190" spans="4:24" ht="14.25" customHeight="1">
      <c r="D190" s="117"/>
      <c r="E190" s="113"/>
      <c r="G190" s="113"/>
      <c r="H190" s="113"/>
      <c r="I190" s="113"/>
      <c r="J190" s="113"/>
      <c r="K190" s="113"/>
      <c r="L190" s="113"/>
      <c r="M190" s="113"/>
      <c r="O190" s="113"/>
      <c r="P190" s="113"/>
      <c r="Q190" s="113"/>
      <c r="R190" s="113"/>
      <c r="S190" s="113"/>
      <c r="T190" s="113"/>
      <c r="U190" s="113"/>
      <c r="V190" s="113"/>
      <c r="W190" s="113"/>
      <c r="X190" s="114"/>
    </row>
    <row r="191" spans="4:24" ht="14.25" customHeight="1">
      <c r="D191" s="117"/>
      <c r="E191" s="113"/>
      <c r="G191" s="113"/>
      <c r="H191" s="113"/>
      <c r="I191" s="113"/>
      <c r="J191" s="113"/>
      <c r="K191" s="113"/>
      <c r="L191" s="113"/>
      <c r="M191" s="113"/>
      <c r="O191" s="113"/>
      <c r="P191" s="113"/>
      <c r="Q191" s="113"/>
      <c r="R191" s="113"/>
      <c r="S191" s="113"/>
      <c r="T191" s="113"/>
      <c r="U191" s="113"/>
      <c r="V191" s="113"/>
      <c r="W191" s="113"/>
      <c r="X191" s="114"/>
    </row>
    <row r="192" spans="4:24" ht="14.25" customHeight="1">
      <c r="D192" s="117"/>
      <c r="E192" s="113"/>
      <c r="G192" s="113"/>
      <c r="H192" s="113"/>
      <c r="I192" s="113"/>
      <c r="J192" s="113"/>
      <c r="K192" s="113"/>
      <c r="L192" s="113"/>
      <c r="M192" s="113"/>
      <c r="O192" s="113"/>
      <c r="P192" s="113"/>
      <c r="Q192" s="113"/>
      <c r="R192" s="113"/>
      <c r="S192" s="113"/>
      <c r="T192" s="113"/>
      <c r="U192" s="113"/>
      <c r="V192" s="113"/>
      <c r="W192" s="113"/>
      <c r="X192" s="114"/>
    </row>
    <row r="193" spans="4:24" ht="14.25" customHeight="1">
      <c r="D193" s="117"/>
      <c r="E193" s="113"/>
      <c r="G193" s="113"/>
      <c r="H193" s="113"/>
      <c r="I193" s="113"/>
      <c r="J193" s="113"/>
      <c r="K193" s="113"/>
      <c r="L193" s="113"/>
      <c r="M193" s="113"/>
      <c r="O193" s="113"/>
      <c r="P193" s="113"/>
      <c r="Q193" s="113"/>
      <c r="R193" s="113"/>
      <c r="S193" s="113"/>
      <c r="T193" s="113"/>
      <c r="U193" s="113"/>
      <c r="V193" s="113"/>
      <c r="W193" s="113"/>
      <c r="X193" s="114"/>
    </row>
    <row r="194" spans="4:24" ht="14.25" customHeight="1">
      <c r="D194" s="117"/>
      <c r="E194" s="113"/>
      <c r="G194" s="113"/>
      <c r="H194" s="113"/>
      <c r="I194" s="113"/>
      <c r="J194" s="113"/>
      <c r="K194" s="113"/>
      <c r="L194" s="113"/>
      <c r="M194" s="113"/>
      <c r="O194" s="113"/>
      <c r="P194" s="113"/>
      <c r="Q194" s="113"/>
      <c r="R194" s="113"/>
      <c r="S194" s="113"/>
      <c r="T194" s="113"/>
      <c r="U194" s="113"/>
      <c r="V194" s="113"/>
      <c r="W194" s="113"/>
      <c r="X194" s="114"/>
    </row>
    <row r="195" spans="4:24" ht="14.25" customHeight="1">
      <c r="D195" s="117"/>
      <c r="E195" s="113"/>
      <c r="G195" s="113"/>
      <c r="H195" s="113"/>
      <c r="I195" s="113"/>
      <c r="J195" s="113"/>
      <c r="K195" s="113"/>
      <c r="L195" s="113"/>
      <c r="M195" s="113"/>
      <c r="O195" s="113"/>
      <c r="P195" s="113"/>
      <c r="Q195" s="113"/>
      <c r="R195" s="113"/>
      <c r="S195" s="113"/>
      <c r="T195" s="113"/>
      <c r="U195" s="113"/>
      <c r="V195" s="113"/>
      <c r="W195" s="113"/>
      <c r="X195" s="114"/>
    </row>
    <row r="196" spans="4:24" ht="14.25" customHeight="1">
      <c r="D196" s="117"/>
      <c r="E196" s="113"/>
      <c r="G196" s="113"/>
      <c r="H196" s="113"/>
      <c r="I196" s="113"/>
      <c r="J196" s="113"/>
      <c r="K196" s="113"/>
      <c r="L196" s="113"/>
      <c r="M196" s="113"/>
      <c r="O196" s="113"/>
      <c r="P196" s="113"/>
      <c r="Q196" s="113"/>
      <c r="R196" s="113"/>
      <c r="S196" s="113"/>
      <c r="T196" s="113"/>
      <c r="U196" s="113"/>
      <c r="V196" s="113"/>
      <c r="W196" s="113"/>
      <c r="X196" s="114"/>
    </row>
    <row r="197" spans="4:24" ht="14.25" customHeight="1">
      <c r="D197" s="117"/>
      <c r="E197" s="113"/>
      <c r="G197" s="113"/>
      <c r="H197" s="113"/>
      <c r="I197" s="113"/>
      <c r="J197" s="113"/>
      <c r="K197" s="113"/>
      <c r="L197" s="113"/>
      <c r="M197" s="113"/>
      <c r="O197" s="113"/>
      <c r="P197" s="113"/>
      <c r="Q197" s="113"/>
      <c r="R197" s="113"/>
      <c r="S197" s="113"/>
      <c r="T197" s="113"/>
      <c r="U197" s="113"/>
      <c r="V197" s="113"/>
      <c r="W197" s="113"/>
      <c r="X197" s="114"/>
    </row>
    <row r="198" spans="4:24" ht="14.25" customHeight="1">
      <c r="D198" s="117"/>
      <c r="E198" s="113"/>
      <c r="G198" s="113"/>
      <c r="H198" s="113"/>
      <c r="I198" s="113"/>
      <c r="J198" s="113"/>
      <c r="K198" s="113"/>
      <c r="L198" s="113"/>
      <c r="M198" s="113"/>
      <c r="O198" s="113"/>
      <c r="P198" s="113"/>
      <c r="Q198" s="113"/>
      <c r="R198" s="113"/>
      <c r="S198" s="113"/>
      <c r="T198" s="113"/>
      <c r="U198" s="113"/>
      <c r="V198" s="113"/>
      <c r="W198" s="113"/>
      <c r="X198" s="114"/>
    </row>
    <row r="199" spans="4:24" ht="14.25" customHeight="1">
      <c r="D199" s="117"/>
      <c r="E199" s="113"/>
      <c r="G199" s="113"/>
      <c r="H199" s="113"/>
      <c r="I199" s="113"/>
      <c r="J199" s="113"/>
      <c r="K199" s="113"/>
      <c r="L199" s="113"/>
      <c r="M199" s="113"/>
      <c r="O199" s="113"/>
      <c r="P199" s="113"/>
      <c r="Q199" s="113"/>
      <c r="R199" s="113"/>
      <c r="S199" s="113"/>
      <c r="T199" s="113"/>
      <c r="U199" s="113"/>
      <c r="V199" s="113"/>
      <c r="W199" s="113"/>
      <c r="X199" s="114"/>
    </row>
    <row r="200" spans="4:24" ht="14.25" customHeight="1">
      <c r="D200" s="117"/>
      <c r="E200" s="113"/>
      <c r="G200" s="113"/>
      <c r="H200" s="113"/>
      <c r="I200" s="113"/>
      <c r="J200" s="113"/>
      <c r="K200" s="113"/>
      <c r="L200" s="113"/>
      <c r="M200" s="113"/>
      <c r="O200" s="113"/>
      <c r="P200" s="113"/>
      <c r="Q200" s="113"/>
      <c r="R200" s="113"/>
      <c r="S200" s="113"/>
      <c r="T200" s="113"/>
      <c r="U200" s="113"/>
      <c r="V200" s="113"/>
      <c r="W200" s="113"/>
      <c r="X200" s="114"/>
    </row>
    <row r="201" spans="4:24" ht="14.25" customHeight="1">
      <c r="D201" s="117"/>
      <c r="E201" s="113"/>
      <c r="G201" s="113"/>
      <c r="H201" s="113"/>
      <c r="I201" s="113"/>
      <c r="J201" s="113"/>
      <c r="K201" s="113"/>
      <c r="L201" s="113"/>
      <c r="M201" s="113"/>
      <c r="O201" s="113"/>
      <c r="P201" s="113"/>
      <c r="Q201" s="113"/>
      <c r="R201" s="113"/>
      <c r="S201" s="113"/>
      <c r="T201" s="113"/>
      <c r="U201" s="113"/>
      <c r="V201" s="113"/>
      <c r="W201" s="113"/>
      <c r="X201" s="114"/>
    </row>
    <row r="202" spans="4:24" ht="14.25" customHeight="1">
      <c r="D202" s="117"/>
      <c r="E202" s="113"/>
      <c r="G202" s="113"/>
      <c r="H202" s="113"/>
      <c r="I202" s="113"/>
      <c r="J202" s="113"/>
      <c r="K202" s="113"/>
      <c r="L202" s="113"/>
      <c r="M202" s="113"/>
      <c r="O202" s="113"/>
      <c r="P202" s="113"/>
      <c r="Q202" s="113"/>
      <c r="R202" s="113"/>
      <c r="S202" s="113"/>
      <c r="T202" s="113"/>
      <c r="U202" s="113"/>
      <c r="V202" s="113"/>
      <c r="W202" s="113"/>
      <c r="X202" s="114"/>
    </row>
    <row r="203" spans="4:24" ht="14.25" customHeight="1">
      <c r="D203" s="117"/>
      <c r="E203" s="113"/>
      <c r="G203" s="113"/>
      <c r="H203" s="113"/>
      <c r="I203" s="113"/>
      <c r="J203" s="113"/>
      <c r="K203" s="113"/>
      <c r="L203" s="113"/>
      <c r="M203" s="113"/>
      <c r="O203" s="113"/>
      <c r="P203" s="113"/>
      <c r="Q203" s="113"/>
      <c r="R203" s="113"/>
      <c r="S203" s="113"/>
      <c r="T203" s="113"/>
      <c r="U203" s="113"/>
      <c r="V203" s="113"/>
      <c r="W203" s="113"/>
      <c r="X203" s="114"/>
    </row>
    <row r="204" spans="4:24" ht="14.25" customHeight="1">
      <c r="D204" s="117"/>
      <c r="E204" s="113"/>
      <c r="G204" s="113"/>
      <c r="H204" s="113"/>
      <c r="I204" s="113"/>
      <c r="J204" s="113"/>
      <c r="K204" s="113"/>
      <c r="L204" s="113"/>
      <c r="M204" s="113"/>
      <c r="O204" s="113"/>
      <c r="P204" s="113"/>
      <c r="Q204" s="113"/>
      <c r="R204" s="113"/>
      <c r="S204" s="113"/>
      <c r="T204" s="113"/>
      <c r="U204" s="113"/>
      <c r="V204" s="113"/>
      <c r="W204" s="113"/>
      <c r="X204" s="114"/>
    </row>
    <row r="205" spans="4:24" ht="14.25" customHeight="1">
      <c r="D205" s="117"/>
      <c r="E205" s="113"/>
      <c r="G205" s="113"/>
      <c r="H205" s="113"/>
      <c r="I205" s="113"/>
      <c r="J205" s="113"/>
      <c r="K205" s="113"/>
      <c r="L205" s="113"/>
      <c r="M205" s="113"/>
      <c r="O205" s="113"/>
      <c r="P205" s="113"/>
      <c r="Q205" s="113"/>
      <c r="R205" s="113"/>
      <c r="S205" s="113"/>
      <c r="T205" s="113"/>
      <c r="U205" s="113"/>
      <c r="V205" s="113"/>
      <c r="W205" s="113"/>
      <c r="X205" s="114"/>
    </row>
    <row r="206" spans="4:24" ht="14.25" customHeight="1">
      <c r="D206" s="117"/>
      <c r="E206" s="113"/>
      <c r="G206" s="113"/>
      <c r="H206" s="113"/>
      <c r="I206" s="113"/>
      <c r="J206" s="113"/>
      <c r="K206" s="113"/>
      <c r="L206" s="113"/>
      <c r="M206" s="113"/>
      <c r="O206" s="113"/>
      <c r="P206" s="113"/>
      <c r="Q206" s="113"/>
      <c r="R206" s="113"/>
      <c r="S206" s="113"/>
      <c r="T206" s="113"/>
      <c r="U206" s="113"/>
      <c r="V206" s="113"/>
      <c r="W206" s="113"/>
      <c r="X206" s="114"/>
    </row>
    <row r="207" spans="4:24" ht="14.25" customHeight="1">
      <c r="D207" s="117"/>
      <c r="E207" s="113"/>
      <c r="G207" s="113"/>
      <c r="H207" s="113"/>
      <c r="I207" s="113"/>
      <c r="J207" s="113"/>
      <c r="K207" s="113"/>
      <c r="L207" s="113"/>
      <c r="M207" s="113"/>
      <c r="O207" s="113"/>
      <c r="P207" s="113"/>
      <c r="Q207" s="113"/>
      <c r="R207" s="113"/>
      <c r="S207" s="113"/>
      <c r="T207" s="113"/>
      <c r="U207" s="113"/>
      <c r="V207" s="113"/>
      <c r="W207" s="113"/>
      <c r="X207" s="114"/>
    </row>
    <row r="208" spans="4:24" ht="14.25" customHeight="1">
      <c r="D208" s="117"/>
      <c r="E208" s="113"/>
      <c r="G208" s="113"/>
      <c r="H208" s="113"/>
      <c r="I208" s="113"/>
      <c r="J208" s="113"/>
      <c r="K208" s="113"/>
      <c r="L208" s="113"/>
      <c r="M208" s="113"/>
      <c r="O208" s="113"/>
      <c r="P208" s="113"/>
      <c r="Q208" s="113"/>
      <c r="R208" s="113"/>
      <c r="S208" s="113"/>
      <c r="T208" s="113"/>
      <c r="U208" s="113"/>
      <c r="V208" s="113"/>
      <c r="W208" s="113"/>
      <c r="X208" s="114"/>
    </row>
    <row r="209" spans="4:24" ht="14.25" customHeight="1">
      <c r="D209" s="117"/>
      <c r="E209" s="113"/>
      <c r="G209" s="113"/>
      <c r="H209" s="113"/>
      <c r="I209" s="113"/>
      <c r="J209" s="113"/>
      <c r="K209" s="113"/>
      <c r="L209" s="113"/>
      <c r="M209" s="113"/>
      <c r="O209" s="113"/>
      <c r="P209" s="113"/>
      <c r="Q209" s="113"/>
      <c r="R209" s="113"/>
      <c r="S209" s="113"/>
      <c r="T209" s="113"/>
      <c r="U209" s="113"/>
      <c r="V209" s="113"/>
      <c r="W209" s="113"/>
      <c r="X209" s="114"/>
    </row>
    <row r="210" spans="4:24" ht="14.25" customHeight="1">
      <c r="D210" s="117"/>
      <c r="E210" s="113"/>
      <c r="G210" s="113"/>
      <c r="H210" s="113"/>
      <c r="I210" s="113"/>
      <c r="J210" s="113"/>
      <c r="K210" s="113"/>
      <c r="L210" s="113"/>
      <c r="M210" s="113"/>
      <c r="O210" s="113"/>
      <c r="P210" s="113"/>
      <c r="Q210" s="113"/>
      <c r="R210" s="113"/>
      <c r="S210" s="113"/>
      <c r="T210" s="113"/>
      <c r="U210" s="113"/>
      <c r="V210" s="113"/>
      <c r="W210" s="113"/>
      <c r="X210" s="114"/>
    </row>
    <row r="211" spans="4:24" ht="14.25" customHeight="1">
      <c r="D211" s="117"/>
      <c r="E211" s="113"/>
      <c r="G211" s="113"/>
      <c r="H211" s="113"/>
      <c r="I211" s="113"/>
      <c r="J211" s="113"/>
      <c r="K211" s="113"/>
      <c r="L211" s="113"/>
      <c r="M211" s="113"/>
      <c r="O211" s="113"/>
      <c r="P211" s="113"/>
      <c r="Q211" s="113"/>
      <c r="R211" s="113"/>
      <c r="S211" s="113"/>
      <c r="T211" s="113"/>
      <c r="U211" s="113"/>
      <c r="V211" s="113"/>
      <c r="W211" s="113"/>
      <c r="X211" s="114"/>
    </row>
    <row r="212" spans="4:24" ht="14.25" customHeight="1">
      <c r="D212" s="117"/>
      <c r="E212" s="113"/>
      <c r="G212" s="113"/>
      <c r="H212" s="113"/>
      <c r="I212" s="113"/>
      <c r="J212" s="113"/>
      <c r="K212" s="113"/>
      <c r="L212" s="113"/>
      <c r="M212" s="113"/>
      <c r="O212" s="113"/>
      <c r="P212" s="113"/>
      <c r="Q212" s="113"/>
      <c r="R212" s="113"/>
      <c r="S212" s="113"/>
      <c r="T212" s="113"/>
      <c r="U212" s="113"/>
      <c r="V212" s="113"/>
      <c r="W212" s="113"/>
      <c r="X212" s="114"/>
    </row>
    <row r="213" spans="4:24" ht="14.25" customHeight="1">
      <c r="D213" s="117"/>
      <c r="E213" s="113"/>
      <c r="G213" s="113"/>
      <c r="H213" s="113"/>
      <c r="I213" s="113"/>
      <c r="J213" s="113"/>
      <c r="K213" s="113"/>
      <c r="L213" s="113"/>
      <c r="M213" s="113"/>
      <c r="O213" s="113"/>
      <c r="P213" s="113"/>
      <c r="Q213" s="113"/>
      <c r="R213" s="113"/>
      <c r="S213" s="113"/>
      <c r="T213" s="113"/>
      <c r="U213" s="113"/>
      <c r="V213" s="113"/>
      <c r="W213" s="113"/>
      <c r="X213" s="114"/>
    </row>
    <row r="214" spans="4:24" ht="14.25" customHeight="1">
      <c r="D214" s="117"/>
      <c r="E214" s="113"/>
      <c r="G214" s="113"/>
      <c r="H214" s="113"/>
      <c r="I214" s="113"/>
      <c r="J214" s="113"/>
      <c r="K214" s="113"/>
      <c r="L214" s="113"/>
      <c r="M214" s="113"/>
      <c r="O214" s="113"/>
      <c r="P214" s="113"/>
      <c r="Q214" s="113"/>
      <c r="R214" s="113"/>
      <c r="S214" s="113"/>
      <c r="T214" s="113"/>
      <c r="U214" s="113"/>
      <c r="V214" s="113"/>
      <c r="W214" s="113"/>
      <c r="X214" s="114"/>
    </row>
    <row r="215" spans="4:24" ht="14.25" customHeight="1">
      <c r="D215" s="117"/>
      <c r="E215" s="113"/>
      <c r="G215" s="113"/>
      <c r="H215" s="113"/>
      <c r="I215" s="113"/>
      <c r="J215" s="113"/>
      <c r="K215" s="113"/>
      <c r="L215" s="113"/>
      <c r="M215" s="113"/>
      <c r="O215" s="113"/>
      <c r="P215" s="113"/>
      <c r="Q215" s="113"/>
      <c r="R215" s="113"/>
      <c r="S215" s="113"/>
      <c r="T215" s="113"/>
      <c r="U215" s="113"/>
      <c r="V215" s="113"/>
      <c r="W215" s="113"/>
      <c r="X215" s="114"/>
    </row>
    <row r="216" spans="4:24" ht="14.25" customHeight="1">
      <c r="D216" s="117"/>
      <c r="E216" s="113"/>
      <c r="G216" s="113"/>
      <c r="H216" s="113"/>
      <c r="I216" s="113"/>
      <c r="J216" s="113"/>
      <c r="K216" s="113"/>
      <c r="L216" s="113"/>
      <c r="M216" s="113"/>
      <c r="O216" s="113"/>
      <c r="P216" s="113"/>
      <c r="Q216" s="113"/>
      <c r="R216" s="113"/>
      <c r="S216" s="113"/>
      <c r="T216" s="113"/>
      <c r="U216" s="113"/>
      <c r="V216" s="113"/>
      <c r="W216" s="113"/>
      <c r="X216" s="114"/>
    </row>
    <row r="217" spans="4:24" ht="14.25" customHeight="1">
      <c r="D217" s="117"/>
      <c r="E217" s="113"/>
      <c r="G217" s="113"/>
      <c r="H217" s="113"/>
      <c r="I217" s="113"/>
      <c r="J217" s="113"/>
      <c r="K217" s="113"/>
      <c r="L217" s="113"/>
      <c r="M217" s="113"/>
      <c r="O217" s="113"/>
      <c r="P217" s="113"/>
      <c r="Q217" s="113"/>
      <c r="R217" s="113"/>
      <c r="S217" s="113"/>
      <c r="T217" s="113"/>
      <c r="U217" s="113"/>
      <c r="V217" s="113"/>
      <c r="W217" s="113"/>
      <c r="X217" s="114"/>
    </row>
    <row r="218" spans="4:24" ht="14.25" customHeight="1">
      <c r="D218" s="117"/>
      <c r="E218" s="113"/>
      <c r="G218" s="113"/>
      <c r="H218" s="113"/>
      <c r="I218" s="113"/>
      <c r="J218" s="113"/>
      <c r="K218" s="113"/>
      <c r="L218" s="113"/>
      <c r="M218" s="113"/>
      <c r="O218" s="113"/>
      <c r="P218" s="113"/>
      <c r="Q218" s="113"/>
      <c r="R218" s="113"/>
      <c r="S218" s="113"/>
      <c r="T218" s="113"/>
      <c r="U218" s="113"/>
      <c r="V218" s="113"/>
      <c r="W218" s="113"/>
      <c r="X218" s="114"/>
    </row>
    <row r="219" spans="4:24" ht="14.25" customHeight="1">
      <c r="D219" s="117"/>
      <c r="E219" s="113"/>
      <c r="G219" s="113"/>
      <c r="H219" s="113"/>
      <c r="I219" s="113"/>
      <c r="J219" s="113"/>
      <c r="K219" s="113"/>
      <c r="L219" s="113"/>
      <c r="M219" s="113"/>
      <c r="O219" s="113"/>
      <c r="P219" s="113"/>
      <c r="Q219" s="113"/>
      <c r="R219" s="113"/>
      <c r="S219" s="113"/>
      <c r="T219" s="113"/>
      <c r="U219" s="113"/>
      <c r="V219" s="113"/>
      <c r="W219" s="113"/>
      <c r="X219" s="114"/>
    </row>
    <row r="220" spans="4:24" ht="14.25" customHeight="1">
      <c r="D220" s="117"/>
      <c r="E220" s="113"/>
      <c r="G220" s="113"/>
      <c r="H220" s="113"/>
      <c r="I220" s="113"/>
      <c r="J220" s="113"/>
      <c r="K220" s="113"/>
      <c r="L220" s="113"/>
      <c r="M220" s="113"/>
      <c r="O220" s="113"/>
      <c r="P220" s="113"/>
      <c r="Q220" s="113"/>
      <c r="R220" s="113"/>
      <c r="S220" s="113"/>
      <c r="T220" s="113"/>
      <c r="U220" s="113"/>
      <c r="V220" s="113"/>
      <c r="W220" s="113"/>
      <c r="X220" s="114"/>
    </row>
    <row r="221" spans="4:24" ht="14.25" customHeight="1">
      <c r="D221" s="117"/>
      <c r="E221" s="113"/>
      <c r="G221" s="113"/>
      <c r="H221" s="113"/>
      <c r="I221" s="113"/>
      <c r="J221" s="113"/>
      <c r="K221" s="113"/>
      <c r="L221" s="113"/>
      <c r="M221" s="113"/>
      <c r="O221" s="113"/>
      <c r="P221" s="113"/>
      <c r="Q221" s="113"/>
      <c r="R221" s="113"/>
      <c r="S221" s="113"/>
      <c r="T221" s="113"/>
      <c r="U221" s="113"/>
      <c r="V221" s="113"/>
      <c r="W221" s="113"/>
      <c r="X221" s="114"/>
    </row>
    <row r="222" spans="4:24" ht="14.25" customHeight="1">
      <c r="D222" s="117"/>
      <c r="E222" s="113"/>
      <c r="G222" s="113"/>
      <c r="H222" s="113"/>
      <c r="I222" s="113"/>
      <c r="J222" s="113"/>
      <c r="K222" s="113"/>
      <c r="L222" s="113"/>
      <c r="M222" s="113"/>
      <c r="O222" s="113"/>
      <c r="P222" s="113"/>
      <c r="Q222" s="113"/>
      <c r="R222" s="113"/>
      <c r="S222" s="113"/>
      <c r="T222" s="113"/>
      <c r="U222" s="113"/>
      <c r="V222" s="113"/>
      <c r="W222" s="113"/>
      <c r="X222" s="114"/>
    </row>
    <row r="223" spans="4:24" ht="14.25" customHeight="1">
      <c r="D223" s="117"/>
      <c r="E223" s="113"/>
      <c r="G223" s="113"/>
      <c r="H223" s="113"/>
      <c r="I223" s="113"/>
      <c r="J223" s="113"/>
      <c r="K223" s="113"/>
      <c r="L223" s="113"/>
      <c r="M223" s="113"/>
      <c r="O223" s="113"/>
      <c r="P223" s="113"/>
      <c r="Q223" s="113"/>
      <c r="R223" s="113"/>
      <c r="S223" s="113"/>
      <c r="T223" s="113"/>
      <c r="U223" s="113"/>
      <c r="V223" s="113"/>
      <c r="W223" s="113"/>
      <c r="X223" s="114"/>
    </row>
    <row r="224" spans="4:24" ht="14.25" customHeight="1">
      <c r="D224" s="117"/>
      <c r="E224" s="113"/>
      <c r="G224" s="113"/>
      <c r="H224" s="113"/>
      <c r="I224" s="113"/>
      <c r="J224" s="113"/>
      <c r="K224" s="113"/>
      <c r="L224" s="113"/>
      <c r="M224" s="113"/>
      <c r="O224" s="113"/>
      <c r="P224" s="113"/>
      <c r="Q224" s="113"/>
      <c r="R224" s="113"/>
      <c r="S224" s="113"/>
      <c r="T224" s="113"/>
      <c r="U224" s="113"/>
      <c r="V224" s="113"/>
      <c r="W224" s="113"/>
      <c r="X224" s="114"/>
    </row>
    <row r="225" spans="4:24" ht="14.25" customHeight="1">
      <c r="D225" s="117"/>
      <c r="E225" s="113"/>
      <c r="G225" s="113"/>
      <c r="H225" s="113"/>
      <c r="I225" s="113"/>
      <c r="J225" s="113"/>
      <c r="K225" s="113"/>
      <c r="L225" s="113"/>
      <c r="M225" s="113"/>
      <c r="O225" s="113"/>
      <c r="P225" s="113"/>
      <c r="Q225" s="113"/>
      <c r="R225" s="113"/>
      <c r="S225" s="113"/>
      <c r="T225" s="113"/>
      <c r="U225" s="113"/>
      <c r="V225" s="113"/>
      <c r="W225" s="113"/>
      <c r="X225" s="114"/>
    </row>
    <row r="226" spans="4:24" ht="14.25" customHeight="1">
      <c r="D226" s="117"/>
      <c r="E226" s="113"/>
      <c r="G226" s="113"/>
      <c r="H226" s="113"/>
      <c r="I226" s="113"/>
      <c r="J226" s="113"/>
      <c r="K226" s="113"/>
      <c r="L226" s="113"/>
      <c r="M226" s="113"/>
      <c r="O226" s="113"/>
      <c r="P226" s="113"/>
      <c r="Q226" s="113"/>
      <c r="R226" s="113"/>
      <c r="S226" s="113"/>
      <c r="T226" s="113"/>
      <c r="U226" s="113"/>
      <c r="V226" s="113"/>
      <c r="W226" s="113"/>
      <c r="X226" s="114"/>
    </row>
    <row r="227" spans="4:24" ht="14.25" customHeight="1">
      <c r="D227" s="117"/>
      <c r="E227" s="113"/>
      <c r="G227" s="113"/>
      <c r="H227" s="113"/>
      <c r="I227" s="113"/>
      <c r="J227" s="113"/>
      <c r="K227" s="113"/>
      <c r="L227" s="113"/>
      <c r="M227" s="113"/>
      <c r="O227" s="113"/>
      <c r="P227" s="113"/>
      <c r="Q227" s="113"/>
      <c r="R227" s="113"/>
      <c r="S227" s="113"/>
      <c r="T227" s="113"/>
      <c r="U227" s="113"/>
      <c r="V227" s="113"/>
      <c r="W227" s="113"/>
      <c r="X227" s="114"/>
    </row>
    <row r="228" spans="4:24" ht="14.25" customHeight="1">
      <c r="D228" s="117"/>
      <c r="E228" s="113"/>
      <c r="G228" s="113"/>
      <c r="H228" s="113"/>
      <c r="I228" s="113"/>
      <c r="J228" s="113"/>
      <c r="K228" s="113"/>
      <c r="L228" s="113"/>
      <c r="M228" s="113"/>
      <c r="O228" s="113"/>
      <c r="P228" s="113"/>
      <c r="Q228" s="113"/>
      <c r="R228" s="113"/>
      <c r="S228" s="113"/>
      <c r="T228" s="113"/>
      <c r="U228" s="113"/>
      <c r="V228" s="113"/>
      <c r="W228" s="113"/>
      <c r="X228" s="114"/>
    </row>
    <row r="229" spans="4:24" ht="14.25" customHeight="1">
      <c r="D229" s="117"/>
      <c r="E229" s="113"/>
      <c r="G229" s="113"/>
      <c r="H229" s="113"/>
      <c r="I229" s="113"/>
      <c r="J229" s="113"/>
      <c r="K229" s="113"/>
      <c r="L229" s="113"/>
      <c r="M229" s="113"/>
      <c r="O229" s="113"/>
      <c r="P229" s="113"/>
      <c r="Q229" s="113"/>
      <c r="R229" s="113"/>
      <c r="S229" s="113"/>
      <c r="T229" s="113"/>
      <c r="U229" s="113"/>
      <c r="V229" s="113"/>
      <c r="W229" s="113"/>
      <c r="X229" s="114"/>
    </row>
    <row r="230" spans="4:24" ht="14.25" customHeight="1">
      <c r="D230" s="117"/>
      <c r="E230" s="113"/>
      <c r="G230" s="113"/>
      <c r="H230" s="113"/>
      <c r="I230" s="113"/>
      <c r="J230" s="113"/>
      <c r="K230" s="113"/>
      <c r="L230" s="113"/>
      <c r="M230" s="113"/>
      <c r="O230" s="113"/>
      <c r="P230" s="113"/>
      <c r="Q230" s="113"/>
      <c r="R230" s="113"/>
      <c r="S230" s="113"/>
      <c r="T230" s="113"/>
      <c r="U230" s="113"/>
      <c r="V230" s="113"/>
      <c r="W230" s="113"/>
      <c r="X230" s="114"/>
    </row>
    <row r="231" spans="4:24" ht="14.25" customHeight="1">
      <c r="D231" s="117"/>
      <c r="E231" s="113"/>
      <c r="G231" s="113"/>
      <c r="H231" s="113"/>
      <c r="I231" s="113"/>
      <c r="J231" s="113"/>
      <c r="K231" s="113"/>
      <c r="L231" s="113"/>
      <c r="M231" s="113"/>
      <c r="O231" s="113"/>
      <c r="P231" s="113"/>
      <c r="Q231" s="113"/>
      <c r="R231" s="113"/>
      <c r="S231" s="113"/>
      <c r="T231" s="113"/>
      <c r="U231" s="113"/>
      <c r="V231" s="113"/>
      <c r="W231" s="113"/>
      <c r="X231" s="114"/>
    </row>
    <row r="232" spans="4:24" ht="14.25" customHeight="1">
      <c r="D232" s="117"/>
      <c r="E232" s="113"/>
      <c r="G232" s="113"/>
      <c r="H232" s="113"/>
      <c r="I232" s="113"/>
      <c r="J232" s="113"/>
      <c r="K232" s="113"/>
      <c r="L232" s="113"/>
      <c r="M232" s="113"/>
      <c r="O232" s="113"/>
      <c r="P232" s="113"/>
      <c r="Q232" s="113"/>
      <c r="R232" s="113"/>
      <c r="S232" s="113"/>
      <c r="T232" s="113"/>
      <c r="U232" s="113"/>
      <c r="V232" s="113"/>
      <c r="W232" s="113"/>
      <c r="X232" s="114"/>
    </row>
    <row r="233" spans="4:24" ht="14.25" customHeight="1">
      <c r="D233" s="117"/>
      <c r="E233" s="113"/>
      <c r="G233" s="113"/>
      <c r="H233" s="113"/>
      <c r="I233" s="113"/>
      <c r="J233" s="113"/>
      <c r="K233" s="113"/>
      <c r="L233" s="113"/>
      <c r="M233" s="113"/>
      <c r="O233" s="113"/>
      <c r="P233" s="113"/>
      <c r="Q233" s="113"/>
      <c r="R233" s="113"/>
      <c r="S233" s="113"/>
      <c r="T233" s="113"/>
      <c r="U233" s="113"/>
      <c r="V233" s="113"/>
      <c r="W233" s="113"/>
      <c r="X233" s="114"/>
    </row>
    <row r="234" spans="4:24" ht="14.25" customHeight="1">
      <c r="D234" s="117"/>
      <c r="E234" s="113"/>
      <c r="G234" s="113"/>
      <c r="H234" s="113"/>
      <c r="I234" s="113"/>
      <c r="J234" s="113"/>
      <c r="K234" s="113"/>
      <c r="L234" s="113"/>
      <c r="M234" s="113"/>
      <c r="O234" s="113"/>
      <c r="P234" s="113"/>
      <c r="Q234" s="113"/>
      <c r="R234" s="113"/>
      <c r="S234" s="113"/>
      <c r="T234" s="113"/>
      <c r="U234" s="113"/>
      <c r="V234" s="113"/>
      <c r="W234" s="113"/>
      <c r="X234" s="114"/>
    </row>
    <row r="235" spans="4:24" ht="14.25" customHeight="1">
      <c r="D235" s="117"/>
      <c r="E235" s="113"/>
      <c r="G235" s="113"/>
      <c r="H235" s="113"/>
      <c r="I235" s="113"/>
      <c r="J235" s="113"/>
      <c r="K235" s="113"/>
      <c r="L235" s="113"/>
      <c r="M235" s="113"/>
      <c r="O235" s="113"/>
      <c r="P235" s="113"/>
      <c r="Q235" s="113"/>
      <c r="R235" s="113"/>
      <c r="S235" s="113"/>
      <c r="T235" s="113"/>
      <c r="U235" s="113"/>
      <c r="V235" s="113"/>
      <c r="W235" s="113"/>
      <c r="X235" s="114"/>
    </row>
    <row r="236" spans="4:24" ht="14.25" customHeight="1">
      <c r="D236" s="117"/>
      <c r="E236" s="113"/>
      <c r="G236" s="113"/>
      <c r="H236" s="113"/>
      <c r="I236" s="113"/>
      <c r="J236" s="113"/>
      <c r="K236" s="113"/>
      <c r="L236" s="113"/>
      <c r="M236" s="113"/>
      <c r="O236" s="113"/>
      <c r="P236" s="113"/>
      <c r="Q236" s="113"/>
      <c r="R236" s="113"/>
      <c r="S236" s="113"/>
      <c r="T236" s="113"/>
      <c r="U236" s="113"/>
      <c r="V236" s="113"/>
      <c r="W236" s="113"/>
      <c r="X236" s="114"/>
    </row>
    <row r="237" spans="4:24" ht="14.25" customHeight="1">
      <c r="D237" s="117"/>
      <c r="E237" s="113"/>
      <c r="G237" s="113"/>
      <c r="H237" s="113"/>
      <c r="I237" s="113"/>
      <c r="J237" s="113"/>
      <c r="K237" s="113"/>
      <c r="L237" s="113"/>
      <c r="M237" s="113"/>
      <c r="O237" s="113"/>
      <c r="P237" s="113"/>
      <c r="Q237" s="113"/>
      <c r="R237" s="113"/>
      <c r="S237" s="113"/>
      <c r="T237" s="113"/>
      <c r="U237" s="113"/>
      <c r="V237" s="113"/>
      <c r="W237" s="113"/>
      <c r="X237" s="114"/>
    </row>
    <row r="238" spans="4:24" ht="14.25" customHeight="1">
      <c r="D238" s="117"/>
      <c r="E238" s="113"/>
      <c r="G238" s="113"/>
      <c r="H238" s="113"/>
      <c r="I238" s="113"/>
      <c r="J238" s="113"/>
      <c r="K238" s="113"/>
      <c r="L238" s="113"/>
      <c r="M238" s="113"/>
      <c r="O238" s="113"/>
      <c r="P238" s="113"/>
      <c r="Q238" s="113"/>
      <c r="R238" s="113"/>
      <c r="S238" s="113"/>
      <c r="T238" s="113"/>
      <c r="U238" s="113"/>
      <c r="V238" s="113"/>
      <c r="W238" s="113"/>
      <c r="X238" s="114"/>
    </row>
    <row r="239" spans="4:24" ht="14.25" customHeight="1">
      <c r="D239" s="117"/>
      <c r="E239" s="113"/>
      <c r="G239" s="113"/>
      <c r="H239" s="113"/>
      <c r="I239" s="113"/>
      <c r="J239" s="113"/>
      <c r="K239" s="113"/>
      <c r="L239" s="113"/>
      <c r="M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4"/>
    </row>
    <row r="240" spans="4:24" ht="14.25" customHeight="1">
      <c r="D240" s="117"/>
      <c r="E240" s="113"/>
      <c r="G240" s="113"/>
      <c r="H240" s="113"/>
      <c r="I240" s="113"/>
      <c r="J240" s="113"/>
      <c r="K240" s="113"/>
      <c r="L240" s="113"/>
      <c r="M240" s="113"/>
      <c r="O240" s="113"/>
      <c r="P240" s="113"/>
      <c r="Q240" s="113"/>
      <c r="R240" s="113"/>
      <c r="S240" s="113"/>
      <c r="T240" s="113"/>
      <c r="U240" s="113"/>
      <c r="V240" s="113"/>
      <c r="W240" s="113"/>
      <c r="X240" s="114"/>
    </row>
    <row r="241" spans="4:24" ht="14.25" customHeight="1">
      <c r="D241" s="117"/>
      <c r="E241" s="113"/>
      <c r="G241" s="113"/>
      <c r="H241" s="113"/>
      <c r="I241" s="113"/>
      <c r="J241" s="113"/>
      <c r="K241" s="113"/>
      <c r="L241" s="113"/>
      <c r="M241" s="113"/>
      <c r="O241" s="113"/>
      <c r="P241" s="113"/>
      <c r="Q241" s="113"/>
      <c r="R241" s="113"/>
      <c r="S241" s="113"/>
      <c r="T241" s="113"/>
      <c r="U241" s="113"/>
      <c r="V241" s="113"/>
      <c r="W241" s="113"/>
      <c r="X241" s="114"/>
    </row>
    <row r="242" spans="4:24" ht="14.25" customHeight="1">
      <c r="D242" s="117"/>
      <c r="E242" s="113"/>
      <c r="G242" s="113"/>
      <c r="H242" s="113"/>
      <c r="I242" s="113"/>
      <c r="J242" s="113"/>
      <c r="K242" s="113"/>
      <c r="L242" s="113"/>
      <c r="M242" s="113"/>
      <c r="O242" s="113"/>
      <c r="P242" s="113"/>
      <c r="Q242" s="113"/>
      <c r="R242" s="113"/>
      <c r="S242" s="113"/>
      <c r="T242" s="113"/>
      <c r="U242" s="113"/>
      <c r="V242" s="113"/>
      <c r="W242" s="113"/>
      <c r="X242" s="114"/>
    </row>
    <row r="243" spans="4:24" ht="14.25" customHeight="1">
      <c r="D243" s="117"/>
      <c r="E243" s="113"/>
      <c r="G243" s="113"/>
      <c r="H243" s="113"/>
      <c r="I243" s="113"/>
      <c r="J243" s="113"/>
      <c r="K243" s="113"/>
      <c r="L243" s="113"/>
      <c r="M243" s="113"/>
      <c r="O243" s="113"/>
      <c r="P243" s="113"/>
      <c r="Q243" s="113"/>
      <c r="R243" s="113"/>
      <c r="S243" s="113"/>
      <c r="T243" s="113"/>
      <c r="U243" s="113"/>
      <c r="V243" s="113"/>
      <c r="W243" s="113"/>
      <c r="X243" s="114"/>
    </row>
    <row r="244" spans="4:24" ht="14.25" customHeight="1">
      <c r="D244" s="117"/>
      <c r="E244" s="113"/>
      <c r="G244" s="113"/>
      <c r="H244" s="113"/>
      <c r="I244" s="113"/>
      <c r="J244" s="113"/>
      <c r="K244" s="113"/>
      <c r="L244" s="113"/>
      <c r="M244" s="113"/>
      <c r="O244" s="113"/>
      <c r="P244" s="113"/>
      <c r="Q244" s="113"/>
      <c r="R244" s="113"/>
      <c r="S244" s="113"/>
      <c r="T244" s="113"/>
      <c r="U244" s="113"/>
      <c r="V244" s="113"/>
      <c r="W244" s="113"/>
      <c r="X244" s="114"/>
    </row>
    <row r="245" spans="4:24" ht="14.25" customHeight="1">
      <c r="D245" s="117"/>
      <c r="E245" s="113"/>
      <c r="G245" s="113"/>
      <c r="H245" s="113"/>
      <c r="I245" s="113"/>
      <c r="J245" s="113"/>
      <c r="K245" s="113"/>
      <c r="L245" s="113"/>
      <c r="M245" s="113"/>
      <c r="O245" s="113"/>
      <c r="P245" s="113"/>
      <c r="Q245" s="113"/>
      <c r="R245" s="113"/>
      <c r="S245" s="113"/>
      <c r="T245" s="113"/>
      <c r="U245" s="113"/>
      <c r="V245" s="113"/>
      <c r="W245" s="113"/>
      <c r="X245" s="114"/>
    </row>
    <row r="246" spans="4:24" ht="14.25" customHeight="1">
      <c r="D246" s="117"/>
      <c r="E246" s="113"/>
      <c r="G246" s="113"/>
      <c r="H246" s="113"/>
      <c r="I246" s="113"/>
      <c r="J246" s="113"/>
      <c r="K246" s="113"/>
      <c r="L246" s="113"/>
      <c r="M246" s="113"/>
      <c r="O246" s="113"/>
      <c r="P246" s="113"/>
      <c r="Q246" s="113"/>
      <c r="R246" s="113"/>
      <c r="S246" s="113"/>
      <c r="T246" s="113"/>
      <c r="U246" s="113"/>
      <c r="V246" s="113"/>
      <c r="W246" s="113"/>
      <c r="X246" s="114"/>
    </row>
    <row r="247" spans="4:24" ht="14.25" customHeight="1">
      <c r="D247" s="117"/>
      <c r="E247" s="113"/>
      <c r="G247" s="113"/>
      <c r="H247" s="113"/>
      <c r="I247" s="113"/>
      <c r="J247" s="113"/>
      <c r="K247" s="113"/>
      <c r="L247" s="113"/>
      <c r="M247" s="113"/>
      <c r="O247" s="113"/>
      <c r="P247" s="113"/>
      <c r="Q247" s="113"/>
      <c r="R247" s="113"/>
      <c r="S247" s="113"/>
      <c r="T247" s="113"/>
      <c r="U247" s="113"/>
      <c r="V247" s="113"/>
      <c r="W247" s="113"/>
      <c r="X247" s="114"/>
    </row>
    <row r="248" spans="4:24" ht="14.25" customHeight="1">
      <c r="D248" s="117"/>
      <c r="E248" s="113"/>
      <c r="G248" s="113"/>
      <c r="H248" s="113"/>
      <c r="I248" s="113"/>
      <c r="J248" s="113"/>
      <c r="K248" s="113"/>
      <c r="L248" s="113"/>
      <c r="M248" s="113"/>
      <c r="O248" s="113"/>
      <c r="P248" s="113"/>
      <c r="Q248" s="113"/>
      <c r="R248" s="113"/>
      <c r="S248" s="113"/>
      <c r="T248" s="113"/>
      <c r="U248" s="113"/>
      <c r="V248" s="113"/>
      <c r="W248" s="113"/>
      <c r="X248" s="114"/>
    </row>
    <row r="249" spans="4:24" ht="14.25" customHeight="1">
      <c r="D249" s="117"/>
      <c r="E249" s="113"/>
      <c r="G249" s="113"/>
      <c r="H249" s="113"/>
      <c r="I249" s="113"/>
      <c r="J249" s="113"/>
      <c r="K249" s="113"/>
      <c r="L249" s="113"/>
      <c r="M249" s="113"/>
      <c r="O249" s="113"/>
      <c r="P249" s="113"/>
      <c r="Q249" s="113"/>
      <c r="R249" s="113"/>
      <c r="S249" s="113"/>
      <c r="T249" s="113"/>
      <c r="U249" s="113"/>
      <c r="V249" s="113"/>
      <c r="W249" s="113"/>
      <c r="X249" s="114"/>
    </row>
    <row r="250" spans="4:24" ht="14.25" customHeight="1">
      <c r="D250" s="117"/>
      <c r="E250" s="113"/>
      <c r="G250" s="113"/>
      <c r="H250" s="113"/>
      <c r="I250" s="113"/>
      <c r="J250" s="113"/>
      <c r="K250" s="113"/>
      <c r="L250" s="113"/>
      <c r="M250" s="113"/>
      <c r="O250" s="113"/>
      <c r="P250" s="113"/>
      <c r="Q250" s="113"/>
      <c r="R250" s="113"/>
      <c r="S250" s="113"/>
      <c r="T250" s="113"/>
      <c r="U250" s="113"/>
      <c r="V250" s="113"/>
      <c r="W250" s="113"/>
      <c r="X250" s="114"/>
    </row>
    <row r="251" spans="4:24" ht="14.25" customHeight="1">
      <c r="D251" s="117"/>
      <c r="E251" s="113"/>
      <c r="G251" s="113"/>
      <c r="H251" s="113"/>
      <c r="I251" s="113"/>
      <c r="J251" s="113"/>
      <c r="K251" s="113"/>
      <c r="L251" s="113"/>
      <c r="M251" s="113"/>
      <c r="O251" s="113"/>
      <c r="P251" s="113"/>
      <c r="Q251" s="113"/>
      <c r="R251" s="113"/>
      <c r="S251" s="113"/>
      <c r="T251" s="113"/>
      <c r="U251" s="113"/>
      <c r="V251" s="113"/>
      <c r="W251" s="113"/>
      <c r="X251" s="114"/>
    </row>
    <row r="252" spans="4:24" ht="14.25" customHeight="1">
      <c r="D252" s="117"/>
      <c r="E252" s="113"/>
      <c r="G252" s="113"/>
      <c r="H252" s="113"/>
      <c r="I252" s="113"/>
      <c r="J252" s="113"/>
      <c r="K252" s="113"/>
      <c r="L252" s="113"/>
      <c r="M252" s="113"/>
      <c r="O252" s="113"/>
      <c r="P252" s="113"/>
      <c r="Q252" s="113"/>
      <c r="R252" s="113"/>
      <c r="S252" s="113"/>
      <c r="T252" s="113"/>
      <c r="U252" s="113"/>
      <c r="V252" s="113"/>
      <c r="W252" s="113"/>
      <c r="X252" s="114"/>
    </row>
    <row r="253" spans="4:24" ht="14.25" customHeight="1">
      <c r="D253" s="117"/>
      <c r="E253" s="113"/>
      <c r="G253" s="113"/>
      <c r="H253" s="113"/>
      <c r="I253" s="113"/>
      <c r="J253" s="113"/>
      <c r="K253" s="113"/>
      <c r="L253" s="113"/>
      <c r="M253" s="113"/>
      <c r="O253" s="113"/>
      <c r="P253" s="113"/>
      <c r="Q253" s="113"/>
      <c r="R253" s="113"/>
      <c r="S253" s="113"/>
      <c r="T253" s="113"/>
      <c r="U253" s="113"/>
      <c r="V253" s="113"/>
      <c r="W253" s="113"/>
      <c r="X253" s="114"/>
    </row>
    <row r="254" spans="4:24" ht="14.25" customHeight="1">
      <c r="D254" s="117"/>
      <c r="E254" s="113"/>
      <c r="G254" s="113"/>
      <c r="H254" s="113"/>
      <c r="I254" s="113"/>
      <c r="J254" s="113"/>
      <c r="K254" s="113"/>
      <c r="L254" s="113"/>
      <c r="M254" s="113"/>
      <c r="O254" s="113"/>
      <c r="P254" s="113"/>
      <c r="Q254" s="113"/>
      <c r="R254" s="113"/>
      <c r="S254" s="113"/>
      <c r="T254" s="113"/>
      <c r="U254" s="113"/>
      <c r="V254" s="113"/>
      <c r="W254" s="113"/>
      <c r="X254" s="114"/>
    </row>
    <row r="255" spans="4:24" ht="14.25" customHeight="1">
      <c r="D255" s="117"/>
      <c r="E255" s="113"/>
      <c r="G255" s="113"/>
      <c r="H255" s="113"/>
      <c r="I255" s="113"/>
      <c r="J255" s="113"/>
      <c r="K255" s="113"/>
      <c r="L255" s="113"/>
      <c r="M255" s="113"/>
      <c r="O255" s="113"/>
      <c r="P255" s="113"/>
      <c r="Q255" s="113"/>
      <c r="R255" s="113"/>
      <c r="S255" s="113"/>
      <c r="T255" s="113"/>
      <c r="U255" s="113"/>
      <c r="V255" s="113"/>
      <c r="W255" s="113"/>
      <c r="X255" s="114"/>
    </row>
    <row r="256" spans="4:24" ht="14.25" customHeight="1">
      <c r="D256" s="117"/>
      <c r="E256" s="113"/>
      <c r="G256" s="113"/>
      <c r="H256" s="113"/>
      <c r="I256" s="113"/>
      <c r="J256" s="113"/>
      <c r="K256" s="113"/>
      <c r="L256" s="113"/>
      <c r="M256" s="113"/>
      <c r="O256" s="113"/>
      <c r="P256" s="113"/>
      <c r="Q256" s="113"/>
      <c r="R256" s="113"/>
      <c r="S256" s="113"/>
      <c r="T256" s="113"/>
      <c r="U256" s="113"/>
      <c r="V256" s="113"/>
      <c r="W256" s="113"/>
      <c r="X256" s="114"/>
    </row>
    <row r="257" spans="4:24" ht="14.25" customHeight="1">
      <c r="D257" s="117"/>
      <c r="E257" s="113"/>
      <c r="G257" s="113"/>
      <c r="H257" s="113"/>
      <c r="I257" s="113"/>
      <c r="J257" s="113"/>
      <c r="K257" s="113"/>
      <c r="L257" s="113"/>
      <c r="M257" s="113"/>
      <c r="O257" s="113"/>
      <c r="P257" s="113"/>
      <c r="Q257" s="113"/>
      <c r="R257" s="113"/>
      <c r="S257" s="113"/>
      <c r="T257" s="113"/>
      <c r="U257" s="113"/>
      <c r="V257" s="113"/>
      <c r="W257" s="113"/>
      <c r="X257" s="114"/>
    </row>
    <row r="258" spans="4:24" ht="14.25" customHeight="1">
      <c r="D258" s="117"/>
      <c r="E258" s="113"/>
      <c r="G258" s="113"/>
      <c r="H258" s="113"/>
      <c r="I258" s="113"/>
      <c r="J258" s="113"/>
      <c r="K258" s="113"/>
      <c r="L258" s="113"/>
      <c r="M258" s="113"/>
      <c r="O258" s="113"/>
      <c r="P258" s="113"/>
      <c r="Q258" s="113"/>
      <c r="R258" s="113"/>
      <c r="S258" s="113"/>
      <c r="T258" s="113"/>
      <c r="U258" s="113"/>
      <c r="V258" s="113"/>
      <c r="W258" s="113"/>
      <c r="X258" s="114"/>
    </row>
    <row r="259" spans="4:24" ht="14.25" customHeight="1">
      <c r="D259" s="117"/>
      <c r="E259" s="113"/>
      <c r="G259" s="113"/>
      <c r="H259" s="113"/>
      <c r="I259" s="113"/>
      <c r="J259" s="113"/>
      <c r="K259" s="113"/>
      <c r="L259" s="113"/>
      <c r="M259" s="113"/>
      <c r="O259" s="113"/>
      <c r="P259" s="113"/>
      <c r="Q259" s="113"/>
      <c r="R259" s="113"/>
      <c r="S259" s="113"/>
      <c r="T259" s="113"/>
      <c r="U259" s="113"/>
      <c r="V259" s="113"/>
      <c r="W259" s="113"/>
      <c r="X259" s="114"/>
    </row>
    <row r="260" spans="4:24" ht="14.25" customHeight="1">
      <c r="D260" s="117"/>
      <c r="E260" s="113"/>
      <c r="G260" s="113"/>
      <c r="H260" s="113"/>
      <c r="I260" s="113"/>
      <c r="J260" s="113"/>
      <c r="K260" s="113"/>
      <c r="L260" s="113"/>
      <c r="M260" s="113"/>
      <c r="O260" s="113"/>
      <c r="P260" s="113"/>
      <c r="Q260" s="113"/>
      <c r="R260" s="113"/>
      <c r="S260" s="113"/>
      <c r="T260" s="113"/>
      <c r="U260" s="113"/>
      <c r="V260" s="113"/>
      <c r="W260" s="113"/>
      <c r="X260" s="114"/>
    </row>
    <row r="261" spans="4:24" ht="14.25" customHeight="1">
      <c r="D261" s="117"/>
      <c r="E261" s="113"/>
      <c r="G261" s="113"/>
      <c r="H261" s="113"/>
      <c r="I261" s="113"/>
      <c r="J261" s="113"/>
      <c r="K261" s="113"/>
      <c r="L261" s="113"/>
      <c r="M261" s="113"/>
      <c r="O261" s="113"/>
      <c r="P261" s="113"/>
      <c r="Q261" s="113"/>
      <c r="R261" s="113"/>
      <c r="S261" s="113"/>
      <c r="T261" s="113"/>
      <c r="U261" s="113"/>
      <c r="V261" s="113"/>
      <c r="W261" s="113"/>
      <c r="X261" s="114"/>
    </row>
    <row r="262" spans="4:24" ht="14.25" customHeight="1">
      <c r="D262" s="117"/>
      <c r="E262" s="113"/>
      <c r="G262" s="113"/>
      <c r="H262" s="113"/>
      <c r="I262" s="113"/>
      <c r="J262" s="113"/>
      <c r="K262" s="113"/>
      <c r="L262" s="113"/>
      <c r="M262" s="113"/>
      <c r="O262" s="113"/>
      <c r="P262" s="113"/>
      <c r="Q262" s="113"/>
      <c r="R262" s="113"/>
      <c r="S262" s="113"/>
      <c r="T262" s="113"/>
      <c r="U262" s="113"/>
      <c r="V262" s="113"/>
      <c r="W262" s="113"/>
      <c r="X262" s="114"/>
    </row>
    <row r="263" spans="4:24" ht="14.25" customHeight="1">
      <c r="D263" s="117"/>
      <c r="E263" s="113"/>
      <c r="G263" s="113"/>
      <c r="H263" s="113"/>
      <c r="I263" s="113"/>
      <c r="J263" s="113"/>
      <c r="K263" s="113"/>
      <c r="L263" s="113"/>
      <c r="M263" s="113"/>
      <c r="O263" s="113"/>
      <c r="P263" s="113"/>
      <c r="Q263" s="113"/>
      <c r="R263" s="113"/>
      <c r="S263" s="113"/>
      <c r="T263" s="113"/>
      <c r="U263" s="113"/>
      <c r="V263" s="113"/>
      <c r="W263" s="113"/>
      <c r="X263" s="114"/>
    </row>
    <row r="264" spans="4:24" ht="14.25" customHeight="1">
      <c r="D264" s="117"/>
      <c r="E264" s="113"/>
      <c r="G264" s="113"/>
      <c r="H264" s="113"/>
      <c r="I264" s="113"/>
      <c r="J264" s="113"/>
      <c r="K264" s="113"/>
      <c r="L264" s="113"/>
      <c r="M264" s="113"/>
      <c r="O264" s="113"/>
      <c r="P264" s="113"/>
      <c r="Q264" s="113"/>
      <c r="R264" s="113"/>
      <c r="S264" s="113"/>
      <c r="T264" s="113"/>
      <c r="U264" s="113"/>
      <c r="V264" s="113"/>
      <c r="W264" s="113"/>
      <c r="X264" s="114"/>
    </row>
    <row r="265" spans="4:24" ht="14.25" customHeight="1">
      <c r="D265" s="117"/>
      <c r="E265" s="113"/>
      <c r="G265" s="113"/>
      <c r="H265" s="113"/>
      <c r="I265" s="113"/>
      <c r="J265" s="113"/>
      <c r="K265" s="113"/>
      <c r="L265" s="113"/>
      <c r="M265" s="113"/>
      <c r="O265" s="113"/>
      <c r="P265" s="113"/>
      <c r="Q265" s="113"/>
      <c r="R265" s="113"/>
      <c r="S265" s="113"/>
      <c r="T265" s="113"/>
      <c r="U265" s="113"/>
      <c r="V265" s="113"/>
      <c r="W265" s="113"/>
      <c r="X265" s="114"/>
    </row>
    <row r="266" spans="4:24" ht="14.25" customHeight="1">
      <c r="D266" s="117"/>
      <c r="E266" s="113"/>
      <c r="G266" s="113"/>
      <c r="H266" s="113"/>
      <c r="I266" s="113"/>
      <c r="J266" s="113"/>
      <c r="K266" s="113"/>
      <c r="L266" s="113"/>
      <c r="M266" s="113"/>
      <c r="O266" s="113"/>
      <c r="P266" s="113"/>
      <c r="Q266" s="113"/>
      <c r="R266" s="113"/>
      <c r="S266" s="113"/>
      <c r="T266" s="113"/>
      <c r="U266" s="113"/>
      <c r="V266" s="113"/>
      <c r="W266" s="113"/>
      <c r="X266" s="114"/>
    </row>
    <row r="267" spans="4:24" ht="14.25" customHeight="1">
      <c r="D267" s="117"/>
      <c r="E267" s="113"/>
      <c r="G267" s="113"/>
      <c r="H267" s="113"/>
      <c r="I267" s="113"/>
      <c r="J267" s="113"/>
      <c r="K267" s="113"/>
      <c r="L267" s="113"/>
      <c r="M267" s="113"/>
      <c r="O267" s="113"/>
      <c r="P267" s="113"/>
      <c r="Q267" s="113"/>
      <c r="R267" s="113"/>
      <c r="S267" s="113"/>
      <c r="T267" s="113"/>
      <c r="U267" s="113"/>
      <c r="V267" s="113"/>
      <c r="W267" s="113"/>
      <c r="X267" s="114"/>
    </row>
    <row r="268" spans="4:24" ht="14.25" customHeight="1">
      <c r="D268" s="117"/>
      <c r="E268" s="113"/>
      <c r="G268" s="113"/>
      <c r="H268" s="113"/>
      <c r="I268" s="113"/>
      <c r="J268" s="113"/>
      <c r="K268" s="113"/>
      <c r="L268" s="113"/>
      <c r="M268" s="113"/>
      <c r="O268" s="113"/>
      <c r="P268" s="113"/>
      <c r="Q268" s="113"/>
      <c r="R268" s="113"/>
      <c r="S268" s="113"/>
      <c r="T268" s="113"/>
      <c r="U268" s="113"/>
      <c r="V268" s="113"/>
      <c r="W268" s="113"/>
      <c r="X268" s="114"/>
    </row>
    <row r="269" spans="4:24" ht="14.25" customHeight="1">
      <c r="D269" s="117"/>
      <c r="E269" s="113"/>
      <c r="G269" s="113"/>
      <c r="H269" s="113"/>
      <c r="I269" s="113"/>
      <c r="J269" s="113"/>
      <c r="K269" s="113"/>
      <c r="L269" s="113"/>
      <c r="M269" s="113"/>
      <c r="O269" s="113"/>
      <c r="P269" s="113"/>
      <c r="Q269" s="113"/>
      <c r="R269" s="113"/>
      <c r="S269" s="113"/>
      <c r="T269" s="113"/>
      <c r="U269" s="113"/>
      <c r="V269" s="113"/>
      <c r="W269" s="113"/>
      <c r="X269" s="114"/>
    </row>
    <row r="270" spans="4:24" ht="14.25" customHeight="1">
      <c r="D270" s="117"/>
      <c r="E270" s="113"/>
      <c r="G270" s="113"/>
      <c r="H270" s="113"/>
      <c r="I270" s="113"/>
      <c r="J270" s="113"/>
      <c r="K270" s="113"/>
      <c r="L270" s="113"/>
      <c r="M270" s="113"/>
      <c r="O270" s="113"/>
      <c r="P270" s="113"/>
      <c r="Q270" s="113"/>
      <c r="R270" s="113"/>
      <c r="S270" s="113"/>
      <c r="T270" s="113"/>
      <c r="U270" s="113"/>
      <c r="V270" s="113"/>
      <c r="W270" s="113"/>
      <c r="X270" s="114"/>
    </row>
    <row r="271" spans="4:24" ht="14.25" customHeight="1">
      <c r="D271" s="117"/>
      <c r="E271" s="113"/>
      <c r="G271" s="113"/>
      <c r="H271" s="113"/>
      <c r="I271" s="113"/>
      <c r="J271" s="113"/>
      <c r="K271" s="113"/>
      <c r="L271" s="113"/>
      <c r="M271" s="113"/>
      <c r="O271" s="113"/>
      <c r="P271" s="113"/>
      <c r="Q271" s="113"/>
      <c r="R271" s="113"/>
      <c r="S271" s="113"/>
      <c r="T271" s="113"/>
      <c r="U271" s="113"/>
      <c r="V271" s="113"/>
      <c r="W271" s="113"/>
      <c r="X271" s="114"/>
    </row>
    <row r="272" spans="4:24" ht="14.25" customHeight="1">
      <c r="D272" s="117"/>
      <c r="E272" s="113"/>
      <c r="G272" s="113"/>
      <c r="H272" s="113"/>
      <c r="I272" s="113"/>
      <c r="J272" s="113"/>
      <c r="K272" s="113"/>
      <c r="L272" s="113"/>
      <c r="M272" s="113"/>
      <c r="O272" s="113"/>
      <c r="P272" s="113"/>
      <c r="Q272" s="113"/>
      <c r="R272" s="113"/>
      <c r="S272" s="113"/>
      <c r="T272" s="113"/>
      <c r="U272" s="113"/>
      <c r="V272" s="113"/>
      <c r="W272" s="113"/>
      <c r="X272" s="114"/>
    </row>
    <row r="273" spans="4:24" ht="14.25" customHeight="1">
      <c r="D273" s="117"/>
      <c r="E273" s="113"/>
      <c r="G273" s="113"/>
      <c r="H273" s="113"/>
      <c r="I273" s="113"/>
      <c r="J273" s="113"/>
      <c r="K273" s="113"/>
      <c r="L273" s="113"/>
      <c r="M273" s="113"/>
      <c r="O273" s="113"/>
      <c r="P273" s="113"/>
      <c r="Q273" s="113"/>
      <c r="R273" s="113"/>
      <c r="S273" s="113"/>
      <c r="T273" s="113"/>
      <c r="U273" s="113"/>
      <c r="V273" s="113"/>
      <c r="W273" s="113"/>
      <c r="X273" s="114"/>
    </row>
    <row r="274" spans="4:24" ht="14.25" customHeight="1">
      <c r="D274" s="117"/>
      <c r="E274" s="113"/>
      <c r="G274" s="113"/>
      <c r="H274" s="113"/>
      <c r="I274" s="113"/>
      <c r="J274" s="113"/>
      <c r="K274" s="113"/>
      <c r="L274" s="113"/>
      <c r="M274" s="113"/>
      <c r="O274" s="113"/>
      <c r="P274" s="113"/>
      <c r="Q274" s="113"/>
      <c r="R274" s="113"/>
      <c r="S274" s="113"/>
      <c r="T274" s="113"/>
      <c r="U274" s="113"/>
      <c r="V274" s="113"/>
      <c r="W274" s="113"/>
      <c r="X274" s="114"/>
    </row>
    <row r="275" spans="4:24" ht="14.25" customHeight="1">
      <c r="D275" s="117"/>
      <c r="E275" s="113"/>
      <c r="G275" s="113"/>
      <c r="H275" s="113"/>
      <c r="I275" s="113"/>
      <c r="J275" s="113"/>
      <c r="K275" s="113"/>
      <c r="L275" s="113"/>
      <c r="M275" s="113"/>
      <c r="O275" s="113"/>
      <c r="P275" s="113"/>
      <c r="Q275" s="113"/>
      <c r="R275" s="113"/>
      <c r="S275" s="113"/>
      <c r="T275" s="113"/>
      <c r="U275" s="113"/>
      <c r="V275" s="113"/>
      <c r="W275" s="113"/>
      <c r="X275" s="114"/>
    </row>
    <row r="276" spans="4:24" ht="14.25" customHeight="1">
      <c r="D276" s="117"/>
      <c r="E276" s="113"/>
      <c r="G276" s="113"/>
      <c r="H276" s="113"/>
      <c r="I276" s="113"/>
      <c r="J276" s="113"/>
      <c r="K276" s="113"/>
      <c r="L276" s="113"/>
      <c r="M276" s="113"/>
      <c r="O276" s="113"/>
      <c r="P276" s="113"/>
      <c r="Q276" s="113"/>
      <c r="R276" s="113"/>
      <c r="S276" s="113"/>
      <c r="T276" s="113"/>
      <c r="U276" s="113"/>
      <c r="V276" s="113"/>
      <c r="W276" s="113"/>
      <c r="X276" s="114"/>
    </row>
    <row r="277" spans="4:24" ht="14.25" customHeight="1">
      <c r="D277" s="117"/>
      <c r="E277" s="113"/>
      <c r="G277" s="113"/>
      <c r="H277" s="113"/>
      <c r="I277" s="113"/>
      <c r="J277" s="113"/>
      <c r="K277" s="113"/>
      <c r="L277" s="113"/>
      <c r="M277" s="113"/>
      <c r="O277" s="113"/>
      <c r="P277" s="113"/>
      <c r="Q277" s="113"/>
      <c r="R277" s="113"/>
      <c r="S277" s="113"/>
      <c r="T277" s="113"/>
      <c r="U277" s="113"/>
      <c r="V277" s="113"/>
      <c r="W277" s="113"/>
      <c r="X277" s="114"/>
    </row>
    <row r="278" spans="4:24" ht="14.25" customHeight="1">
      <c r="D278" s="117"/>
      <c r="E278" s="113"/>
      <c r="G278" s="113"/>
      <c r="H278" s="113"/>
      <c r="I278" s="113"/>
      <c r="J278" s="113"/>
      <c r="K278" s="113"/>
      <c r="L278" s="113"/>
      <c r="M278" s="113"/>
      <c r="O278" s="113"/>
      <c r="P278" s="113"/>
      <c r="Q278" s="113"/>
      <c r="R278" s="113"/>
      <c r="S278" s="113"/>
      <c r="T278" s="113"/>
      <c r="U278" s="113"/>
      <c r="V278" s="113"/>
      <c r="W278" s="113"/>
      <c r="X278" s="114"/>
    </row>
    <row r="279" spans="4:24" ht="14.25" customHeight="1">
      <c r="D279" s="117"/>
      <c r="E279" s="113"/>
      <c r="G279" s="113"/>
      <c r="H279" s="113"/>
      <c r="I279" s="113"/>
      <c r="J279" s="113"/>
      <c r="K279" s="113"/>
      <c r="L279" s="113"/>
      <c r="M279" s="113"/>
      <c r="O279" s="113"/>
      <c r="P279" s="113"/>
      <c r="Q279" s="113"/>
      <c r="R279" s="113"/>
      <c r="S279" s="113"/>
      <c r="T279" s="113"/>
      <c r="U279" s="113"/>
      <c r="V279" s="113"/>
      <c r="W279" s="113"/>
      <c r="X279" s="114"/>
    </row>
    <row r="280" spans="4:24" ht="14.25" customHeight="1">
      <c r="D280" s="117"/>
      <c r="E280" s="113"/>
      <c r="G280" s="113"/>
      <c r="H280" s="113"/>
      <c r="I280" s="113"/>
      <c r="J280" s="113"/>
      <c r="K280" s="113"/>
      <c r="L280" s="113"/>
      <c r="M280" s="113"/>
      <c r="O280" s="113"/>
      <c r="P280" s="113"/>
      <c r="Q280" s="113"/>
      <c r="R280" s="113"/>
      <c r="S280" s="113"/>
      <c r="T280" s="113"/>
      <c r="U280" s="113"/>
      <c r="V280" s="113"/>
      <c r="W280" s="113"/>
      <c r="X280" s="114"/>
    </row>
    <row r="281" spans="4:24" ht="14.25" customHeight="1">
      <c r="D281" s="117"/>
      <c r="E281" s="113"/>
      <c r="G281" s="113"/>
      <c r="H281" s="113"/>
      <c r="I281" s="113"/>
      <c r="J281" s="113"/>
      <c r="K281" s="113"/>
      <c r="L281" s="113"/>
      <c r="M281" s="113"/>
      <c r="O281" s="113"/>
      <c r="P281" s="113"/>
      <c r="Q281" s="113"/>
      <c r="R281" s="113"/>
      <c r="S281" s="113"/>
      <c r="T281" s="113"/>
      <c r="U281" s="113"/>
      <c r="V281" s="113"/>
      <c r="W281" s="113"/>
      <c r="X281" s="114"/>
    </row>
    <row r="282" spans="4:24" ht="14.25" customHeight="1">
      <c r="D282" s="117"/>
      <c r="E282" s="113"/>
      <c r="G282" s="113"/>
      <c r="H282" s="113"/>
      <c r="I282" s="113"/>
      <c r="J282" s="113"/>
      <c r="K282" s="113"/>
      <c r="L282" s="113"/>
      <c r="M282" s="113"/>
      <c r="O282" s="113"/>
      <c r="P282" s="113"/>
      <c r="Q282" s="113"/>
      <c r="R282" s="113"/>
      <c r="S282" s="113"/>
      <c r="T282" s="113"/>
      <c r="U282" s="113"/>
      <c r="V282" s="113"/>
      <c r="W282" s="113"/>
      <c r="X282" s="114"/>
    </row>
    <row r="283" spans="4:24" ht="14.25" customHeight="1">
      <c r="D283" s="117"/>
      <c r="E283" s="113"/>
      <c r="G283" s="113"/>
      <c r="H283" s="113"/>
      <c r="I283" s="113"/>
      <c r="J283" s="113"/>
      <c r="K283" s="113"/>
      <c r="L283" s="113"/>
      <c r="M283" s="113"/>
      <c r="O283" s="113"/>
      <c r="P283" s="113"/>
      <c r="Q283" s="113"/>
      <c r="R283" s="113"/>
      <c r="S283" s="113"/>
      <c r="T283" s="113"/>
      <c r="U283" s="113"/>
      <c r="V283" s="113"/>
      <c r="W283" s="113"/>
      <c r="X283" s="114"/>
    </row>
    <row r="284" spans="4:24" ht="14.25" customHeight="1">
      <c r="D284" s="117"/>
      <c r="E284" s="113"/>
      <c r="G284" s="113"/>
      <c r="H284" s="113"/>
      <c r="I284" s="113"/>
      <c r="J284" s="113"/>
      <c r="K284" s="113"/>
      <c r="L284" s="113"/>
      <c r="M284" s="113"/>
      <c r="O284" s="113"/>
      <c r="P284" s="113"/>
      <c r="Q284" s="113"/>
      <c r="R284" s="113"/>
      <c r="S284" s="113"/>
      <c r="T284" s="113"/>
      <c r="U284" s="113"/>
      <c r="V284" s="113"/>
      <c r="W284" s="113"/>
      <c r="X284" s="114"/>
    </row>
    <row r="285" spans="4:24" ht="14.25" customHeight="1">
      <c r="D285" s="117"/>
      <c r="E285" s="113"/>
      <c r="G285" s="113"/>
      <c r="H285" s="113"/>
      <c r="I285" s="113"/>
      <c r="J285" s="113"/>
      <c r="K285" s="113"/>
      <c r="L285" s="113"/>
      <c r="M285" s="113"/>
      <c r="O285" s="113"/>
      <c r="P285" s="113"/>
      <c r="Q285" s="113"/>
      <c r="R285" s="113"/>
      <c r="S285" s="113"/>
      <c r="T285" s="113"/>
      <c r="U285" s="113"/>
      <c r="V285" s="113"/>
      <c r="W285" s="113"/>
      <c r="X285" s="114"/>
    </row>
    <row r="286" spans="4:24" ht="14.25" customHeight="1">
      <c r="D286" s="117"/>
      <c r="E286" s="113"/>
      <c r="G286" s="113"/>
      <c r="H286" s="113"/>
      <c r="I286" s="113"/>
      <c r="J286" s="113"/>
      <c r="K286" s="113"/>
      <c r="L286" s="113"/>
      <c r="M286" s="113"/>
      <c r="O286" s="113"/>
      <c r="P286" s="113"/>
      <c r="Q286" s="113"/>
      <c r="R286" s="113"/>
      <c r="S286" s="113"/>
      <c r="T286" s="113"/>
      <c r="U286" s="113"/>
      <c r="V286" s="113"/>
      <c r="W286" s="113"/>
      <c r="X286" s="114"/>
    </row>
    <row r="287" spans="4:24" ht="14.25" customHeight="1">
      <c r="D287" s="117"/>
      <c r="E287" s="113"/>
      <c r="G287" s="113"/>
      <c r="H287" s="113"/>
      <c r="I287" s="113"/>
      <c r="J287" s="113"/>
      <c r="K287" s="113"/>
      <c r="L287" s="113"/>
      <c r="M287" s="113"/>
      <c r="O287" s="113"/>
      <c r="P287" s="113"/>
      <c r="Q287" s="113"/>
      <c r="R287" s="113"/>
      <c r="S287" s="113"/>
      <c r="T287" s="113"/>
      <c r="U287" s="113"/>
      <c r="V287" s="113"/>
      <c r="W287" s="113"/>
      <c r="X287" s="114"/>
    </row>
    <row r="288" spans="4:24" ht="14.25" customHeight="1">
      <c r="D288" s="117"/>
      <c r="E288" s="113"/>
      <c r="G288" s="113"/>
      <c r="H288" s="113"/>
      <c r="I288" s="113"/>
      <c r="J288" s="113"/>
      <c r="K288" s="113"/>
      <c r="L288" s="113"/>
      <c r="M288" s="113"/>
      <c r="O288" s="113"/>
      <c r="P288" s="113"/>
      <c r="Q288" s="113"/>
      <c r="R288" s="113"/>
      <c r="S288" s="113"/>
      <c r="T288" s="113"/>
      <c r="U288" s="113"/>
      <c r="V288" s="113"/>
      <c r="W288" s="113"/>
      <c r="X288" s="114"/>
    </row>
    <row r="289" spans="4:24" ht="14.25" customHeight="1">
      <c r="D289" s="117"/>
      <c r="E289" s="113"/>
      <c r="G289" s="113"/>
      <c r="H289" s="113"/>
      <c r="I289" s="113"/>
      <c r="J289" s="113"/>
      <c r="K289" s="113"/>
      <c r="L289" s="113"/>
      <c r="M289" s="113"/>
      <c r="O289" s="113"/>
      <c r="P289" s="113"/>
      <c r="Q289" s="113"/>
      <c r="R289" s="113"/>
      <c r="S289" s="113"/>
      <c r="T289" s="113"/>
      <c r="U289" s="113"/>
      <c r="V289" s="113"/>
      <c r="W289" s="113"/>
      <c r="X289" s="114"/>
    </row>
    <row r="290" spans="4:24" ht="14.25" customHeight="1">
      <c r="D290" s="117"/>
      <c r="E290" s="113"/>
      <c r="G290" s="113"/>
      <c r="H290" s="113"/>
      <c r="I290" s="113"/>
      <c r="J290" s="113"/>
      <c r="K290" s="113"/>
      <c r="L290" s="113"/>
      <c r="M290" s="113"/>
      <c r="O290" s="113"/>
      <c r="P290" s="113"/>
      <c r="Q290" s="113"/>
      <c r="R290" s="113"/>
      <c r="S290" s="113"/>
      <c r="T290" s="113"/>
      <c r="U290" s="113"/>
      <c r="V290" s="113"/>
      <c r="W290" s="113"/>
      <c r="X290" s="114"/>
    </row>
    <row r="291" spans="4:24" ht="14.25" customHeight="1">
      <c r="D291" s="117"/>
      <c r="E291" s="113"/>
      <c r="G291" s="113"/>
      <c r="H291" s="113"/>
      <c r="I291" s="113"/>
      <c r="J291" s="113"/>
      <c r="K291" s="113"/>
      <c r="L291" s="113"/>
      <c r="M291" s="113"/>
      <c r="O291" s="113"/>
      <c r="P291" s="113"/>
      <c r="Q291" s="113"/>
      <c r="R291" s="113"/>
      <c r="S291" s="113"/>
      <c r="T291" s="113"/>
      <c r="U291" s="113"/>
      <c r="V291" s="113"/>
      <c r="W291" s="113"/>
      <c r="X291" s="114"/>
    </row>
    <row r="292" spans="4:24" ht="14.25" customHeight="1">
      <c r="D292" s="117"/>
      <c r="E292" s="113"/>
      <c r="G292" s="113"/>
      <c r="H292" s="113"/>
      <c r="I292" s="113"/>
      <c r="J292" s="113"/>
      <c r="K292" s="113"/>
      <c r="L292" s="113"/>
      <c r="M292" s="113"/>
      <c r="O292" s="113"/>
      <c r="P292" s="113"/>
      <c r="Q292" s="113"/>
      <c r="R292" s="113"/>
      <c r="S292" s="113"/>
      <c r="T292" s="113"/>
      <c r="U292" s="113"/>
      <c r="V292" s="113"/>
      <c r="W292" s="113"/>
      <c r="X292" s="114"/>
    </row>
    <row r="293" spans="4:24" ht="14.25" customHeight="1">
      <c r="D293" s="117"/>
      <c r="E293" s="113"/>
      <c r="G293" s="113"/>
      <c r="H293" s="113"/>
      <c r="I293" s="113"/>
      <c r="J293" s="113"/>
      <c r="K293" s="113"/>
      <c r="L293" s="113"/>
      <c r="M293" s="113"/>
      <c r="O293" s="113"/>
      <c r="P293" s="113"/>
      <c r="Q293" s="113"/>
      <c r="R293" s="113"/>
      <c r="S293" s="113"/>
      <c r="T293" s="113"/>
      <c r="U293" s="113"/>
      <c r="V293" s="113"/>
      <c r="W293" s="113"/>
      <c r="X293" s="114"/>
    </row>
    <row r="294" spans="4:24" ht="14.25" customHeight="1">
      <c r="D294" s="117"/>
      <c r="E294" s="113"/>
      <c r="G294" s="113"/>
      <c r="H294" s="113"/>
      <c r="I294" s="113"/>
      <c r="J294" s="113"/>
      <c r="K294" s="113"/>
      <c r="L294" s="113"/>
      <c r="M294" s="113"/>
      <c r="O294" s="113"/>
      <c r="P294" s="113"/>
      <c r="Q294" s="113"/>
      <c r="R294" s="113"/>
      <c r="S294" s="113"/>
      <c r="T294" s="113"/>
      <c r="U294" s="113"/>
      <c r="V294" s="113"/>
      <c r="W294" s="113"/>
      <c r="X294" s="114"/>
    </row>
    <row r="295" spans="4:24" ht="14.25" customHeight="1">
      <c r="D295" s="117"/>
      <c r="E295" s="113"/>
      <c r="G295" s="113"/>
      <c r="H295" s="113"/>
      <c r="I295" s="113"/>
      <c r="J295" s="113"/>
      <c r="K295" s="113"/>
      <c r="L295" s="113"/>
      <c r="M295" s="113"/>
      <c r="O295" s="113"/>
      <c r="P295" s="113"/>
      <c r="Q295" s="113"/>
      <c r="R295" s="113"/>
      <c r="S295" s="113"/>
      <c r="T295" s="113"/>
      <c r="U295" s="113"/>
      <c r="V295" s="113"/>
      <c r="W295" s="113"/>
      <c r="X295" s="114"/>
    </row>
    <row r="296" spans="4:24" ht="14.25" customHeight="1">
      <c r="D296" s="117"/>
      <c r="E296" s="113"/>
      <c r="G296" s="113"/>
      <c r="H296" s="113"/>
      <c r="I296" s="113"/>
      <c r="J296" s="113"/>
      <c r="K296" s="113"/>
      <c r="L296" s="113"/>
      <c r="M296" s="113"/>
      <c r="O296" s="113"/>
      <c r="P296" s="113"/>
      <c r="Q296" s="113"/>
      <c r="R296" s="113"/>
      <c r="S296" s="113"/>
      <c r="T296" s="113"/>
      <c r="U296" s="113"/>
      <c r="V296" s="113"/>
      <c r="W296" s="113"/>
      <c r="X296" s="114"/>
    </row>
    <row r="297" spans="4:24" ht="14.25" customHeight="1">
      <c r="D297" s="117"/>
      <c r="E297" s="113"/>
      <c r="G297" s="113"/>
      <c r="H297" s="113"/>
      <c r="I297" s="113"/>
      <c r="J297" s="113"/>
      <c r="K297" s="113"/>
      <c r="L297" s="113"/>
      <c r="M297" s="113"/>
      <c r="O297" s="113"/>
      <c r="P297" s="113"/>
      <c r="Q297" s="113"/>
      <c r="R297" s="113"/>
      <c r="S297" s="113"/>
      <c r="T297" s="113"/>
      <c r="U297" s="113"/>
      <c r="V297" s="113"/>
      <c r="W297" s="113"/>
      <c r="X297" s="114"/>
    </row>
    <row r="298" spans="4:24" ht="14.25" customHeight="1">
      <c r="D298" s="117"/>
      <c r="E298" s="113"/>
      <c r="G298" s="113"/>
      <c r="H298" s="113"/>
      <c r="I298" s="113"/>
      <c r="J298" s="113"/>
      <c r="K298" s="113"/>
      <c r="L298" s="113"/>
      <c r="M298" s="113"/>
      <c r="O298" s="113"/>
      <c r="P298" s="113"/>
      <c r="Q298" s="113"/>
      <c r="R298" s="113"/>
      <c r="S298" s="113"/>
      <c r="T298" s="113"/>
      <c r="U298" s="113"/>
      <c r="V298" s="113"/>
      <c r="W298" s="113"/>
      <c r="X298" s="114"/>
    </row>
    <row r="299" spans="4:24" ht="14.25" customHeight="1">
      <c r="D299" s="117"/>
      <c r="E299" s="113"/>
      <c r="G299" s="113"/>
      <c r="H299" s="113"/>
      <c r="I299" s="113"/>
      <c r="J299" s="113"/>
      <c r="K299" s="113"/>
      <c r="L299" s="113"/>
      <c r="M299" s="113"/>
      <c r="O299" s="113"/>
      <c r="P299" s="113"/>
      <c r="Q299" s="113"/>
      <c r="R299" s="113"/>
      <c r="S299" s="113"/>
      <c r="T299" s="113"/>
      <c r="U299" s="113"/>
      <c r="V299" s="113"/>
      <c r="W299" s="113"/>
      <c r="X299" s="114"/>
    </row>
    <row r="300" spans="4:24" ht="14.25" customHeight="1">
      <c r="D300" s="117"/>
      <c r="E300" s="113"/>
      <c r="G300" s="113"/>
      <c r="H300" s="113"/>
      <c r="I300" s="113"/>
      <c r="J300" s="113"/>
      <c r="K300" s="113"/>
      <c r="L300" s="113"/>
      <c r="M300" s="113"/>
      <c r="O300" s="113"/>
      <c r="P300" s="113"/>
      <c r="Q300" s="113"/>
      <c r="R300" s="113"/>
      <c r="S300" s="113"/>
      <c r="T300" s="113"/>
      <c r="U300" s="113"/>
      <c r="V300" s="113"/>
      <c r="W300" s="113"/>
      <c r="X300" s="114"/>
    </row>
    <row r="301" spans="4:24" ht="14.25" customHeight="1">
      <c r="D301" s="117"/>
      <c r="E301" s="113"/>
      <c r="G301" s="113"/>
      <c r="H301" s="113"/>
      <c r="I301" s="113"/>
      <c r="J301" s="113"/>
      <c r="K301" s="113"/>
      <c r="L301" s="113"/>
      <c r="M301" s="113"/>
      <c r="O301" s="113"/>
      <c r="P301" s="113"/>
      <c r="Q301" s="113"/>
      <c r="R301" s="113"/>
      <c r="S301" s="113"/>
      <c r="T301" s="113"/>
      <c r="U301" s="113"/>
      <c r="V301" s="113"/>
      <c r="W301" s="113"/>
      <c r="X301" s="114"/>
    </row>
    <row r="302" spans="4:24" ht="14.25" customHeight="1">
      <c r="D302" s="117"/>
      <c r="E302" s="113"/>
      <c r="G302" s="113"/>
      <c r="H302" s="113"/>
      <c r="I302" s="113"/>
      <c r="J302" s="113"/>
      <c r="K302" s="113"/>
      <c r="L302" s="113"/>
      <c r="M302" s="113"/>
      <c r="O302" s="113"/>
      <c r="P302" s="113"/>
      <c r="Q302" s="113"/>
      <c r="R302" s="113"/>
      <c r="S302" s="113"/>
      <c r="T302" s="113"/>
      <c r="U302" s="113"/>
      <c r="V302" s="113"/>
      <c r="W302" s="113"/>
      <c r="X302" s="114"/>
    </row>
    <row r="303" spans="4:24" ht="14.25" customHeight="1">
      <c r="D303" s="117"/>
      <c r="E303" s="113"/>
      <c r="G303" s="113"/>
      <c r="H303" s="113"/>
      <c r="I303" s="113"/>
      <c r="J303" s="113"/>
      <c r="K303" s="113"/>
      <c r="L303" s="113"/>
      <c r="M303" s="113"/>
      <c r="O303" s="113"/>
      <c r="P303" s="113"/>
      <c r="Q303" s="113"/>
      <c r="R303" s="113"/>
      <c r="S303" s="113"/>
      <c r="T303" s="113"/>
      <c r="U303" s="113"/>
      <c r="V303" s="113"/>
      <c r="W303" s="113"/>
      <c r="X303" s="114"/>
    </row>
    <row r="304" spans="4:24" ht="14.25" customHeight="1">
      <c r="D304" s="117"/>
      <c r="E304" s="113"/>
      <c r="G304" s="113"/>
      <c r="H304" s="113"/>
      <c r="I304" s="113"/>
      <c r="J304" s="113"/>
      <c r="K304" s="113"/>
      <c r="L304" s="113"/>
      <c r="M304" s="113"/>
      <c r="O304" s="113"/>
      <c r="P304" s="113"/>
      <c r="Q304" s="113"/>
      <c r="R304" s="113"/>
      <c r="S304" s="113"/>
      <c r="T304" s="113"/>
      <c r="U304" s="113"/>
      <c r="V304" s="113"/>
      <c r="W304" s="113"/>
      <c r="X304" s="114"/>
    </row>
    <row r="305" spans="4:24" ht="14.25" customHeight="1">
      <c r="D305" s="117"/>
      <c r="E305" s="113"/>
      <c r="G305" s="113"/>
      <c r="H305" s="113"/>
      <c r="I305" s="113"/>
      <c r="J305" s="113"/>
      <c r="K305" s="113"/>
      <c r="L305" s="113"/>
      <c r="M305" s="113"/>
      <c r="O305" s="113"/>
      <c r="P305" s="113"/>
      <c r="Q305" s="113"/>
      <c r="R305" s="113"/>
      <c r="S305" s="113"/>
      <c r="T305" s="113"/>
      <c r="U305" s="113"/>
      <c r="V305" s="113"/>
      <c r="W305" s="113"/>
      <c r="X305" s="114"/>
    </row>
    <row r="306" spans="4:24" ht="14.25" customHeight="1">
      <c r="D306" s="117"/>
      <c r="E306" s="113"/>
      <c r="G306" s="113"/>
      <c r="H306" s="113"/>
      <c r="I306" s="113"/>
      <c r="J306" s="113"/>
      <c r="K306" s="113"/>
      <c r="L306" s="113"/>
      <c r="M306" s="113"/>
      <c r="O306" s="113"/>
      <c r="P306" s="113"/>
      <c r="Q306" s="113"/>
      <c r="R306" s="113"/>
      <c r="S306" s="113"/>
      <c r="T306" s="113"/>
      <c r="U306" s="113"/>
      <c r="V306" s="113"/>
      <c r="W306" s="113"/>
      <c r="X306" s="114"/>
    </row>
    <row r="307" spans="4:24" ht="14.25" customHeight="1">
      <c r="D307" s="117"/>
      <c r="E307" s="113"/>
      <c r="G307" s="113"/>
      <c r="H307" s="113"/>
      <c r="I307" s="113"/>
      <c r="J307" s="113"/>
      <c r="K307" s="113"/>
      <c r="L307" s="113"/>
      <c r="M307" s="113"/>
      <c r="O307" s="113"/>
      <c r="P307" s="113"/>
      <c r="Q307" s="113"/>
      <c r="R307" s="113"/>
      <c r="S307" s="113"/>
      <c r="T307" s="113"/>
      <c r="U307" s="113"/>
      <c r="V307" s="113"/>
      <c r="W307" s="113"/>
      <c r="X307" s="114"/>
    </row>
    <row r="308" spans="4:24" ht="14.25" customHeight="1">
      <c r="D308" s="117"/>
      <c r="E308" s="113"/>
      <c r="G308" s="113"/>
      <c r="H308" s="113"/>
      <c r="I308" s="113"/>
      <c r="J308" s="113"/>
      <c r="K308" s="113"/>
      <c r="L308" s="113"/>
      <c r="M308" s="113"/>
      <c r="O308" s="113"/>
      <c r="P308" s="113"/>
      <c r="Q308" s="113"/>
      <c r="R308" s="113"/>
      <c r="S308" s="113"/>
      <c r="T308" s="113"/>
      <c r="U308" s="113"/>
      <c r="V308" s="113"/>
      <c r="W308" s="113"/>
      <c r="X308" s="114"/>
    </row>
    <row r="309" spans="4:24" ht="14.25" customHeight="1">
      <c r="D309" s="117"/>
      <c r="E309" s="113"/>
      <c r="G309" s="113"/>
      <c r="H309" s="113"/>
      <c r="I309" s="113"/>
      <c r="J309" s="113"/>
      <c r="K309" s="113"/>
      <c r="L309" s="113"/>
      <c r="M309" s="113"/>
      <c r="O309" s="113"/>
      <c r="P309" s="113"/>
      <c r="Q309" s="113"/>
      <c r="R309" s="113"/>
      <c r="S309" s="113"/>
      <c r="T309" s="113"/>
      <c r="U309" s="113"/>
      <c r="V309" s="113"/>
      <c r="W309" s="113"/>
      <c r="X309" s="114"/>
    </row>
    <row r="310" spans="4:24" ht="14.25" customHeight="1">
      <c r="D310" s="117"/>
      <c r="E310" s="113"/>
      <c r="G310" s="113"/>
      <c r="H310" s="113"/>
      <c r="I310" s="113"/>
      <c r="J310" s="113"/>
      <c r="K310" s="113"/>
      <c r="L310" s="113"/>
      <c r="M310" s="113"/>
      <c r="O310" s="113"/>
      <c r="P310" s="113"/>
      <c r="Q310" s="113"/>
      <c r="R310" s="113"/>
      <c r="S310" s="113"/>
      <c r="T310" s="113"/>
      <c r="U310" s="113"/>
      <c r="V310" s="113"/>
      <c r="W310" s="113"/>
      <c r="X310" s="114"/>
    </row>
    <row r="311" spans="4:24" ht="14.25" customHeight="1">
      <c r="D311" s="117"/>
      <c r="E311" s="113"/>
      <c r="G311" s="113"/>
      <c r="H311" s="113"/>
      <c r="I311" s="113"/>
      <c r="J311" s="113"/>
      <c r="K311" s="113"/>
      <c r="L311" s="113"/>
      <c r="M311" s="113"/>
      <c r="O311" s="113"/>
      <c r="P311" s="113"/>
      <c r="Q311" s="113"/>
      <c r="R311" s="113"/>
      <c r="S311" s="113"/>
      <c r="T311" s="113"/>
      <c r="U311" s="113"/>
      <c r="V311" s="113"/>
      <c r="W311" s="113"/>
      <c r="X311" s="114"/>
    </row>
    <row r="312" spans="4:24" ht="14.25" customHeight="1">
      <c r="D312" s="117"/>
      <c r="E312" s="113"/>
      <c r="G312" s="113"/>
      <c r="H312" s="113"/>
      <c r="I312" s="113"/>
      <c r="J312" s="113"/>
      <c r="K312" s="113"/>
      <c r="L312" s="113"/>
      <c r="M312" s="113"/>
      <c r="O312" s="113"/>
      <c r="P312" s="113"/>
      <c r="Q312" s="113"/>
      <c r="R312" s="113"/>
      <c r="S312" s="113"/>
      <c r="T312" s="113"/>
      <c r="U312" s="113"/>
      <c r="V312" s="113"/>
      <c r="W312" s="113"/>
      <c r="X312" s="114"/>
    </row>
    <row r="313" spans="4:24" ht="14.25" customHeight="1">
      <c r="D313" s="117"/>
      <c r="E313" s="113"/>
      <c r="G313" s="113"/>
      <c r="H313" s="113"/>
      <c r="I313" s="113"/>
      <c r="J313" s="113"/>
      <c r="K313" s="113"/>
      <c r="L313" s="113"/>
      <c r="M313" s="113"/>
      <c r="O313" s="113"/>
      <c r="P313" s="113"/>
      <c r="Q313" s="113"/>
      <c r="R313" s="113"/>
      <c r="S313" s="113"/>
      <c r="T313" s="113"/>
      <c r="U313" s="113"/>
      <c r="V313" s="113"/>
      <c r="W313" s="113"/>
      <c r="X313" s="114"/>
    </row>
    <row r="314" spans="4:24" ht="14.25" customHeight="1">
      <c r="D314" s="117"/>
      <c r="E314" s="113"/>
      <c r="G314" s="113"/>
      <c r="H314" s="113"/>
      <c r="I314" s="113"/>
      <c r="J314" s="113"/>
      <c r="K314" s="113"/>
      <c r="L314" s="113"/>
      <c r="M314" s="113"/>
      <c r="O314" s="113"/>
      <c r="P314" s="113"/>
      <c r="Q314" s="113"/>
      <c r="R314" s="113"/>
      <c r="S314" s="113"/>
      <c r="T314" s="113"/>
      <c r="U314" s="113"/>
      <c r="V314" s="113"/>
      <c r="W314" s="113"/>
      <c r="X314" s="114"/>
    </row>
    <row r="315" spans="4:24" ht="14.25" customHeight="1">
      <c r="D315" s="117"/>
      <c r="E315" s="113"/>
      <c r="G315" s="113"/>
      <c r="H315" s="113"/>
      <c r="I315" s="113"/>
      <c r="J315" s="113"/>
      <c r="K315" s="113"/>
      <c r="L315" s="113"/>
      <c r="M315" s="113"/>
      <c r="O315" s="113"/>
      <c r="P315" s="113"/>
      <c r="Q315" s="113"/>
      <c r="R315" s="113"/>
      <c r="S315" s="113"/>
      <c r="T315" s="113"/>
      <c r="U315" s="113"/>
      <c r="V315" s="113"/>
      <c r="W315" s="113"/>
      <c r="X315" s="114"/>
    </row>
    <row r="316" spans="4:24" ht="14.25" customHeight="1">
      <c r="D316" s="117"/>
      <c r="E316" s="113"/>
      <c r="G316" s="113"/>
      <c r="H316" s="113"/>
      <c r="I316" s="113"/>
      <c r="J316" s="113"/>
      <c r="K316" s="113"/>
      <c r="L316" s="113"/>
      <c r="M316" s="113"/>
      <c r="O316" s="113"/>
      <c r="P316" s="113"/>
      <c r="Q316" s="113"/>
      <c r="R316" s="113"/>
      <c r="S316" s="113"/>
      <c r="T316" s="113"/>
      <c r="U316" s="113"/>
      <c r="V316" s="113"/>
      <c r="W316" s="113"/>
      <c r="X316" s="114"/>
    </row>
    <row r="317" spans="4:24" ht="14.25" customHeight="1">
      <c r="D317" s="117"/>
      <c r="E317" s="113"/>
      <c r="G317" s="113"/>
      <c r="H317" s="113"/>
      <c r="I317" s="113"/>
      <c r="J317" s="113"/>
      <c r="K317" s="113"/>
      <c r="L317" s="113"/>
      <c r="M317" s="113"/>
      <c r="O317" s="113"/>
      <c r="P317" s="113"/>
      <c r="Q317" s="113"/>
      <c r="R317" s="113"/>
      <c r="S317" s="113"/>
      <c r="T317" s="113"/>
      <c r="U317" s="113"/>
      <c r="V317" s="113"/>
      <c r="W317" s="113"/>
      <c r="X317" s="114"/>
    </row>
    <row r="318" spans="4:24" ht="14.25" customHeight="1">
      <c r="D318" s="117"/>
      <c r="E318" s="113"/>
      <c r="G318" s="113"/>
      <c r="H318" s="113"/>
      <c r="I318" s="113"/>
      <c r="J318" s="113"/>
      <c r="K318" s="113"/>
      <c r="L318" s="113"/>
      <c r="M318" s="113"/>
      <c r="O318" s="113"/>
      <c r="P318" s="113"/>
      <c r="Q318" s="113"/>
      <c r="R318" s="113"/>
      <c r="S318" s="113"/>
      <c r="T318" s="113"/>
      <c r="U318" s="113"/>
      <c r="V318" s="113"/>
      <c r="W318" s="113"/>
      <c r="X318" s="114"/>
    </row>
    <row r="319" spans="4:24" ht="14.25" customHeight="1">
      <c r="D319" s="117"/>
      <c r="E319" s="113"/>
      <c r="G319" s="113"/>
      <c r="H319" s="113"/>
      <c r="I319" s="113"/>
      <c r="J319" s="113"/>
      <c r="K319" s="113"/>
      <c r="L319" s="113"/>
      <c r="M319" s="113"/>
      <c r="O319" s="113"/>
      <c r="P319" s="113"/>
      <c r="Q319" s="113"/>
      <c r="R319" s="113"/>
      <c r="S319" s="113"/>
      <c r="T319" s="113"/>
      <c r="U319" s="113"/>
      <c r="V319" s="113"/>
      <c r="W319" s="113"/>
      <c r="X319" s="114"/>
    </row>
    <row r="320" spans="4:24" ht="14.25" customHeight="1">
      <c r="D320" s="117"/>
      <c r="E320" s="113"/>
      <c r="G320" s="113"/>
      <c r="H320" s="113"/>
      <c r="I320" s="113"/>
      <c r="J320" s="113"/>
      <c r="K320" s="113"/>
      <c r="L320" s="113"/>
      <c r="M320" s="113"/>
      <c r="O320" s="113"/>
      <c r="P320" s="113"/>
      <c r="Q320" s="113"/>
      <c r="R320" s="113"/>
      <c r="S320" s="113"/>
      <c r="T320" s="113"/>
      <c r="U320" s="113"/>
      <c r="V320" s="113"/>
      <c r="W320" s="113"/>
      <c r="X320" s="114"/>
    </row>
    <row r="321" spans="4:24" ht="14.25" customHeight="1">
      <c r="D321" s="117"/>
      <c r="E321" s="113"/>
      <c r="G321" s="113"/>
      <c r="H321" s="113"/>
      <c r="I321" s="113"/>
      <c r="J321" s="113"/>
      <c r="K321" s="113"/>
      <c r="L321" s="113"/>
      <c r="M321" s="113"/>
      <c r="O321" s="113"/>
      <c r="P321" s="113"/>
      <c r="Q321" s="113"/>
      <c r="R321" s="113"/>
      <c r="S321" s="113"/>
      <c r="T321" s="113"/>
      <c r="U321" s="113"/>
      <c r="V321" s="113"/>
      <c r="W321" s="113"/>
      <c r="X321" s="114"/>
    </row>
    <row r="322" spans="4:24" ht="14.25" customHeight="1">
      <c r="D322" s="117"/>
      <c r="E322" s="113"/>
      <c r="G322" s="113"/>
      <c r="H322" s="113"/>
      <c r="I322" s="113"/>
      <c r="J322" s="113"/>
      <c r="K322" s="113"/>
      <c r="L322" s="113"/>
      <c r="M322" s="113"/>
      <c r="O322" s="113"/>
      <c r="P322" s="113"/>
      <c r="Q322" s="113"/>
      <c r="R322" s="113"/>
      <c r="S322" s="113"/>
      <c r="T322" s="113"/>
      <c r="U322" s="113"/>
      <c r="V322" s="113"/>
      <c r="W322" s="113"/>
      <c r="X322" s="114"/>
    </row>
    <row r="323" spans="4:24" ht="14.25" customHeight="1">
      <c r="D323" s="117"/>
      <c r="E323" s="113"/>
      <c r="G323" s="113"/>
      <c r="H323" s="113"/>
      <c r="I323" s="113"/>
      <c r="J323" s="113"/>
      <c r="K323" s="113"/>
      <c r="L323" s="113"/>
      <c r="M323" s="113"/>
      <c r="O323" s="113"/>
      <c r="P323" s="113"/>
      <c r="Q323" s="113"/>
      <c r="R323" s="113"/>
      <c r="S323" s="113"/>
      <c r="T323" s="113"/>
      <c r="U323" s="113"/>
      <c r="V323" s="113"/>
      <c r="W323" s="113"/>
      <c r="X323" s="114"/>
    </row>
    <row r="324" spans="4:24" ht="14.25" customHeight="1">
      <c r="D324" s="117"/>
      <c r="E324" s="113"/>
      <c r="G324" s="113"/>
      <c r="H324" s="113"/>
      <c r="I324" s="113"/>
      <c r="J324" s="113"/>
      <c r="K324" s="113"/>
      <c r="L324" s="113"/>
      <c r="M324" s="113"/>
      <c r="O324" s="113"/>
      <c r="P324" s="113"/>
      <c r="Q324" s="113"/>
      <c r="R324" s="113"/>
      <c r="S324" s="113"/>
      <c r="T324" s="113"/>
      <c r="U324" s="113"/>
      <c r="V324" s="113"/>
      <c r="W324" s="113"/>
      <c r="X324" s="114"/>
    </row>
    <row r="325" spans="4:24" ht="14.25" customHeight="1">
      <c r="D325" s="117"/>
      <c r="E325" s="113"/>
      <c r="G325" s="113"/>
      <c r="H325" s="113"/>
      <c r="I325" s="113"/>
      <c r="J325" s="113"/>
      <c r="K325" s="113"/>
      <c r="L325" s="113"/>
      <c r="M325" s="113"/>
      <c r="O325" s="113"/>
      <c r="P325" s="113"/>
      <c r="Q325" s="113"/>
      <c r="R325" s="113"/>
      <c r="S325" s="113"/>
      <c r="T325" s="113"/>
      <c r="U325" s="113"/>
      <c r="V325" s="113"/>
      <c r="W325" s="113"/>
      <c r="X325" s="114"/>
    </row>
    <row r="326" spans="4:24" ht="14.25" customHeight="1">
      <c r="D326" s="117"/>
      <c r="E326" s="113"/>
      <c r="G326" s="113"/>
      <c r="H326" s="113"/>
      <c r="I326" s="113"/>
      <c r="J326" s="113"/>
      <c r="K326" s="113"/>
      <c r="L326" s="113"/>
      <c r="M326" s="113"/>
      <c r="O326" s="113"/>
      <c r="P326" s="113"/>
      <c r="Q326" s="113"/>
      <c r="R326" s="113"/>
      <c r="S326" s="113"/>
      <c r="T326" s="113"/>
      <c r="U326" s="113"/>
      <c r="V326" s="113"/>
      <c r="W326" s="113"/>
      <c r="X326" s="114"/>
    </row>
    <row r="327" spans="4:24" ht="14.25" customHeight="1">
      <c r="D327" s="117"/>
      <c r="E327" s="113"/>
      <c r="G327" s="113"/>
      <c r="H327" s="113"/>
      <c r="I327" s="113"/>
      <c r="J327" s="113"/>
      <c r="K327" s="113"/>
      <c r="L327" s="113"/>
      <c r="M327" s="113"/>
      <c r="O327" s="113"/>
      <c r="P327" s="113"/>
      <c r="Q327" s="113"/>
      <c r="R327" s="113"/>
      <c r="S327" s="113"/>
      <c r="T327" s="113"/>
      <c r="U327" s="113"/>
      <c r="V327" s="113"/>
      <c r="W327" s="113"/>
      <c r="X327" s="114"/>
    </row>
    <row r="328" spans="4:24" ht="14.25" customHeight="1">
      <c r="D328" s="117"/>
      <c r="E328" s="113"/>
      <c r="G328" s="113"/>
      <c r="H328" s="113"/>
      <c r="I328" s="113"/>
      <c r="J328" s="113"/>
      <c r="K328" s="113"/>
      <c r="L328" s="113"/>
      <c r="M328" s="113"/>
      <c r="O328" s="113"/>
      <c r="P328" s="113"/>
      <c r="Q328" s="113"/>
      <c r="R328" s="113"/>
      <c r="S328" s="113"/>
      <c r="T328" s="113"/>
      <c r="U328" s="113"/>
      <c r="V328" s="113"/>
      <c r="W328" s="113"/>
      <c r="X328" s="114"/>
    </row>
    <row r="329" spans="4:24" ht="14.25" customHeight="1">
      <c r="D329" s="117"/>
      <c r="E329" s="113"/>
      <c r="G329" s="113"/>
      <c r="H329" s="113"/>
      <c r="I329" s="113"/>
      <c r="J329" s="113"/>
      <c r="K329" s="113"/>
      <c r="L329" s="113"/>
      <c r="M329" s="113"/>
      <c r="O329" s="113"/>
      <c r="P329" s="113"/>
      <c r="Q329" s="113"/>
      <c r="R329" s="113"/>
      <c r="S329" s="113"/>
      <c r="T329" s="113"/>
      <c r="U329" s="113"/>
      <c r="V329" s="113"/>
      <c r="W329" s="113"/>
      <c r="X329" s="114"/>
    </row>
    <row r="330" spans="4:24" ht="14.25" customHeight="1">
      <c r="D330" s="117"/>
      <c r="E330" s="113"/>
      <c r="G330" s="113"/>
      <c r="H330" s="113"/>
      <c r="I330" s="113"/>
      <c r="J330" s="113"/>
      <c r="K330" s="113"/>
      <c r="L330" s="113"/>
      <c r="M330" s="113"/>
      <c r="O330" s="113"/>
      <c r="P330" s="113"/>
      <c r="Q330" s="113"/>
      <c r="R330" s="113"/>
      <c r="S330" s="113"/>
      <c r="T330" s="113"/>
      <c r="U330" s="113"/>
      <c r="V330" s="113"/>
      <c r="W330" s="113"/>
      <c r="X330" s="114"/>
    </row>
    <row r="331" spans="4:24" ht="14.25" customHeight="1">
      <c r="D331" s="117"/>
      <c r="E331" s="113"/>
      <c r="G331" s="113"/>
      <c r="H331" s="113"/>
      <c r="I331" s="113"/>
      <c r="J331" s="113"/>
      <c r="K331" s="113"/>
      <c r="L331" s="113"/>
      <c r="M331" s="113"/>
      <c r="O331" s="113"/>
      <c r="P331" s="113"/>
      <c r="Q331" s="113"/>
      <c r="R331" s="113"/>
      <c r="S331" s="113"/>
      <c r="T331" s="113"/>
      <c r="U331" s="113"/>
      <c r="V331" s="113"/>
      <c r="W331" s="113"/>
      <c r="X331" s="114"/>
    </row>
    <row r="332" spans="4:24" ht="14.25" customHeight="1">
      <c r="D332" s="117"/>
      <c r="E332" s="113"/>
      <c r="G332" s="113"/>
      <c r="H332" s="113"/>
      <c r="I332" s="113"/>
      <c r="J332" s="113"/>
      <c r="K332" s="113"/>
      <c r="L332" s="113"/>
      <c r="M332" s="113"/>
      <c r="O332" s="113"/>
      <c r="P332" s="113"/>
      <c r="Q332" s="113"/>
      <c r="R332" s="113"/>
      <c r="S332" s="113"/>
      <c r="T332" s="113"/>
      <c r="U332" s="113"/>
      <c r="V332" s="113"/>
      <c r="W332" s="113"/>
      <c r="X332" s="114"/>
    </row>
    <row r="333" spans="4:24" ht="14.25" customHeight="1">
      <c r="D333" s="117"/>
      <c r="E333" s="113"/>
      <c r="G333" s="113"/>
      <c r="H333" s="113"/>
      <c r="I333" s="113"/>
      <c r="J333" s="113"/>
      <c r="K333" s="113"/>
      <c r="L333" s="113"/>
      <c r="M333" s="113"/>
      <c r="O333" s="113"/>
      <c r="P333" s="113"/>
      <c r="Q333" s="113"/>
      <c r="R333" s="113"/>
      <c r="S333" s="113"/>
      <c r="T333" s="113"/>
      <c r="U333" s="113"/>
      <c r="V333" s="113"/>
      <c r="W333" s="113"/>
      <c r="X333" s="114"/>
    </row>
    <row r="334" spans="4:24" ht="14.25" customHeight="1">
      <c r="D334" s="117"/>
      <c r="E334" s="113"/>
      <c r="G334" s="113"/>
      <c r="H334" s="113"/>
      <c r="I334" s="113"/>
      <c r="J334" s="113"/>
      <c r="K334" s="113"/>
      <c r="L334" s="113"/>
      <c r="M334" s="113"/>
      <c r="O334" s="113"/>
      <c r="P334" s="113"/>
      <c r="Q334" s="113"/>
      <c r="R334" s="113"/>
      <c r="S334" s="113"/>
      <c r="T334" s="113"/>
      <c r="U334" s="113"/>
      <c r="V334" s="113"/>
      <c r="W334" s="113"/>
      <c r="X334" s="114"/>
    </row>
    <row r="335" spans="4:24" ht="14.25" customHeight="1">
      <c r="D335" s="117"/>
      <c r="E335" s="113"/>
      <c r="G335" s="113"/>
      <c r="H335" s="113"/>
      <c r="I335" s="113"/>
      <c r="J335" s="113"/>
      <c r="K335" s="113"/>
      <c r="L335" s="113"/>
      <c r="M335" s="113"/>
      <c r="O335" s="113"/>
      <c r="P335" s="113"/>
      <c r="Q335" s="113"/>
      <c r="R335" s="113"/>
      <c r="S335" s="113"/>
      <c r="T335" s="113"/>
      <c r="U335" s="113"/>
      <c r="V335" s="113"/>
      <c r="W335" s="113"/>
      <c r="X335" s="114"/>
    </row>
    <row r="336" spans="4:24" ht="14.25" customHeight="1">
      <c r="D336" s="117"/>
      <c r="E336" s="113"/>
      <c r="G336" s="113"/>
      <c r="H336" s="113"/>
      <c r="I336" s="113"/>
      <c r="J336" s="113"/>
      <c r="K336" s="113"/>
      <c r="L336" s="113"/>
      <c r="M336" s="113"/>
      <c r="O336" s="113"/>
      <c r="P336" s="113"/>
      <c r="Q336" s="113"/>
      <c r="R336" s="113"/>
      <c r="S336" s="113"/>
      <c r="T336" s="113"/>
      <c r="U336" s="113"/>
      <c r="V336" s="113"/>
      <c r="W336" s="113"/>
      <c r="X336" s="114"/>
    </row>
    <row r="337" spans="4:24" ht="14.25" customHeight="1">
      <c r="D337" s="117"/>
      <c r="E337" s="113"/>
      <c r="G337" s="113"/>
      <c r="H337" s="113"/>
      <c r="I337" s="113"/>
      <c r="J337" s="113"/>
      <c r="K337" s="113"/>
      <c r="L337" s="113"/>
      <c r="M337" s="113"/>
      <c r="O337" s="113"/>
      <c r="P337" s="113"/>
      <c r="Q337" s="113"/>
      <c r="R337" s="113"/>
      <c r="S337" s="113"/>
      <c r="T337" s="113"/>
      <c r="U337" s="113"/>
      <c r="V337" s="113"/>
      <c r="W337" s="113"/>
      <c r="X337" s="114"/>
    </row>
    <row r="338" spans="4:24" ht="14.25" customHeight="1">
      <c r="D338" s="117"/>
      <c r="E338" s="113"/>
      <c r="G338" s="113"/>
      <c r="H338" s="113"/>
      <c r="I338" s="113"/>
      <c r="J338" s="113"/>
      <c r="K338" s="113"/>
      <c r="L338" s="113"/>
      <c r="M338" s="113"/>
      <c r="O338" s="113"/>
      <c r="P338" s="113"/>
      <c r="Q338" s="113"/>
      <c r="R338" s="113"/>
      <c r="S338" s="113"/>
      <c r="T338" s="113"/>
      <c r="U338" s="113"/>
      <c r="V338" s="113"/>
      <c r="W338" s="113"/>
      <c r="X338" s="114"/>
    </row>
    <row r="339" spans="4:24" ht="14.25" customHeight="1">
      <c r="D339" s="117"/>
      <c r="E339" s="113"/>
      <c r="G339" s="113"/>
      <c r="H339" s="113"/>
      <c r="I339" s="113"/>
      <c r="J339" s="113"/>
      <c r="K339" s="113"/>
      <c r="L339" s="113"/>
      <c r="M339" s="113"/>
      <c r="O339" s="113"/>
      <c r="P339" s="113"/>
      <c r="Q339" s="113"/>
      <c r="R339" s="113"/>
      <c r="S339" s="113"/>
      <c r="T339" s="113"/>
      <c r="U339" s="113"/>
      <c r="V339" s="113"/>
      <c r="W339" s="113"/>
      <c r="X339" s="114"/>
    </row>
    <row r="340" spans="4:24" ht="14.25" customHeight="1">
      <c r="D340" s="117"/>
      <c r="E340" s="113"/>
      <c r="G340" s="113"/>
      <c r="H340" s="113"/>
      <c r="I340" s="113"/>
      <c r="J340" s="113"/>
      <c r="K340" s="113"/>
      <c r="L340" s="113"/>
      <c r="M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4"/>
    </row>
    <row r="341" spans="4:24" ht="14.25" customHeight="1">
      <c r="D341" s="117"/>
      <c r="E341" s="113"/>
      <c r="G341" s="113"/>
      <c r="H341" s="113"/>
      <c r="I341" s="113"/>
      <c r="J341" s="113"/>
      <c r="K341" s="113"/>
      <c r="L341" s="113"/>
      <c r="M341" s="113"/>
      <c r="O341" s="113"/>
      <c r="P341" s="113"/>
      <c r="Q341" s="113"/>
      <c r="R341" s="113"/>
      <c r="S341" s="113"/>
      <c r="T341" s="113"/>
      <c r="U341" s="113"/>
      <c r="V341" s="113"/>
      <c r="W341" s="113"/>
      <c r="X341" s="114"/>
    </row>
    <row r="342" spans="4:24" ht="14.25" customHeight="1">
      <c r="D342" s="117"/>
      <c r="E342" s="113"/>
      <c r="G342" s="113"/>
      <c r="H342" s="113"/>
      <c r="I342" s="113"/>
      <c r="J342" s="113"/>
      <c r="K342" s="113"/>
      <c r="L342" s="113"/>
      <c r="M342" s="113"/>
      <c r="O342" s="113"/>
      <c r="P342" s="113"/>
      <c r="Q342" s="113"/>
      <c r="R342" s="113"/>
      <c r="S342" s="113"/>
      <c r="T342" s="113"/>
      <c r="U342" s="113"/>
      <c r="V342" s="113"/>
      <c r="W342" s="113"/>
      <c r="X342" s="114"/>
    </row>
    <row r="343" spans="4:24" ht="14.25" customHeight="1">
      <c r="D343" s="117"/>
      <c r="E343" s="113"/>
      <c r="G343" s="113"/>
      <c r="H343" s="113"/>
      <c r="I343" s="113"/>
      <c r="J343" s="113"/>
      <c r="K343" s="113"/>
      <c r="L343" s="113"/>
      <c r="M343" s="113"/>
      <c r="O343" s="113"/>
      <c r="P343" s="113"/>
      <c r="Q343" s="113"/>
      <c r="R343" s="113"/>
      <c r="S343" s="113"/>
      <c r="T343" s="113"/>
      <c r="U343" s="113"/>
      <c r="V343" s="113"/>
      <c r="W343" s="113"/>
      <c r="X343" s="114"/>
    </row>
    <row r="344" spans="4:24" ht="14.25" customHeight="1">
      <c r="D344" s="117"/>
      <c r="E344" s="113"/>
      <c r="G344" s="113"/>
      <c r="H344" s="113"/>
      <c r="I344" s="113"/>
      <c r="J344" s="113"/>
      <c r="K344" s="113"/>
      <c r="L344" s="113"/>
      <c r="M344" s="113"/>
      <c r="O344" s="113"/>
      <c r="P344" s="113"/>
      <c r="Q344" s="113"/>
      <c r="R344" s="113"/>
      <c r="S344" s="113"/>
      <c r="T344" s="113"/>
      <c r="U344" s="113"/>
      <c r="V344" s="113"/>
      <c r="W344" s="113"/>
      <c r="X344" s="114"/>
    </row>
    <row r="345" spans="4:24" ht="14.25" customHeight="1">
      <c r="D345" s="117"/>
      <c r="E345" s="113"/>
      <c r="G345" s="113"/>
      <c r="H345" s="113"/>
      <c r="I345" s="113"/>
      <c r="J345" s="113"/>
      <c r="K345" s="113"/>
      <c r="L345" s="113"/>
      <c r="M345" s="113"/>
      <c r="O345" s="113"/>
      <c r="P345" s="113"/>
      <c r="Q345" s="113"/>
      <c r="R345" s="113"/>
      <c r="S345" s="113"/>
      <c r="T345" s="113"/>
      <c r="U345" s="113"/>
      <c r="V345" s="113"/>
      <c r="W345" s="113"/>
      <c r="X345" s="114"/>
    </row>
    <row r="346" spans="4:24" ht="14.25" customHeight="1">
      <c r="D346" s="117"/>
      <c r="E346" s="113"/>
      <c r="G346" s="113"/>
      <c r="H346" s="113"/>
      <c r="I346" s="113"/>
      <c r="J346" s="113"/>
      <c r="K346" s="113"/>
      <c r="L346" s="113"/>
      <c r="M346" s="113"/>
      <c r="O346" s="113"/>
      <c r="P346" s="113"/>
      <c r="Q346" s="113"/>
      <c r="R346" s="113"/>
      <c r="S346" s="113"/>
      <c r="T346" s="113"/>
      <c r="U346" s="113"/>
      <c r="V346" s="113"/>
      <c r="W346" s="113"/>
      <c r="X346" s="114"/>
    </row>
    <row r="347" spans="4:24" ht="14.25" customHeight="1">
      <c r="D347" s="117"/>
      <c r="E347" s="113"/>
      <c r="G347" s="113"/>
      <c r="H347" s="113"/>
      <c r="I347" s="113"/>
      <c r="J347" s="113"/>
      <c r="K347" s="113"/>
      <c r="L347" s="113"/>
      <c r="M347" s="113"/>
      <c r="O347" s="113"/>
      <c r="P347" s="113"/>
      <c r="Q347" s="113"/>
      <c r="R347" s="113"/>
      <c r="S347" s="113"/>
      <c r="T347" s="113"/>
      <c r="U347" s="113"/>
      <c r="V347" s="113"/>
      <c r="W347" s="113"/>
      <c r="X347" s="114"/>
    </row>
    <row r="348" spans="4:24" ht="14.25" customHeight="1">
      <c r="D348" s="117"/>
      <c r="E348" s="113"/>
      <c r="G348" s="113"/>
      <c r="H348" s="113"/>
      <c r="I348" s="113"/>
      <c r="J348" s="113"/>
      <c r="K348" s="113"/>
      <c r="L348" s="113"/>
      <c r="M348" s="113"/>
      <c r="O348" s="113"/>
      <c r="P348" s="113"/>
      <c r="Q348" s="113"/>
      <c r="R348" s="113"/>
      <c r="S348" s="113"/>
      <c r="T348" s="113"/>
      <c r="U348" s="113"/>
      <c r="V348" s="113"/>
      <c r="W348" s="113"/>
      <c r="X348" s="114"/>
    </row>
    <row r="349" spans="4:24" ht="14.25" customHeight="1">
      <c r="D349" s="117"/>
      <c r="E349" s="113"/>
      <c r="G349" s="113"/>
      <c r="H349" s="113"/>
      <c r="I349" s="113"/>
      <c r="J349" s="113"/>
      <c r="K349" s="113"/>
      <c r="L349" s="113"/>
      <c r="M349" s="113"/>
      <c r="O349" s="113"/>
      <c r="P349" s="113"/>
      <c r="Q349" s="113"/>
      <c r="R349" s="113"/>
      <c r="S349" s="113"/>
      <c r="T349" s="113"/>
      <c r="U349" s="113"/>
      <c r="V349" s="113"/>
      <c r="W349" s="113"/>
      <c r="X349" s="114"/>
    </row>
    <row r="350" spans="4:24" ht="14.25" customHeight="1">
      <c r="D350" s="117"/>
      <c r="E350" s="113"/>
      <c r="G350" s="113"/>
      <c r="H350" s="113"/>
      <c r="I350" s="113"/>
      <c r="J350" s="113"/>
      <c r="K350" s="113"/>
      <c r="L350" s="113"/>
      <c r="M350" s="113"/>
      <c r="O350" s="113"/>
      <c r="P350" s="113"/>
      <c r="Q350" s="113"/>
      <c r="R350" s="113"/>
      <c r="S350" s="113"/>
      <c r="T350" s="113"/>
      <c r="U350" s="113"/>
      <c r="V350" s="113"/>
      <c r="W350" s="113"/>
      <c r="X350" s="114"/>
    </row>
    <row r="351" spans="4:24" ht="14.25" customHeight="1">
      <c r="D351" s="117"/>
      <c r="E351" s="113"/>
      <c r="G351" s="113"/>
      <c r="H351" s="113"/>
      <c r="I351" s="113"/>
      <c r="J351" s="113"/>
      <c r="K351" s="113"/>
      <c r="L351" s="113"/>
      <c r="M351" s="113"/>
      <c r="O351" s="113"/>
      <c r="P351" s="113"/>
      <c r="Q351" s="113"/>
      <c r="R351" s="113"/>
      <c r="S351" s="113"/>
      <c r="T351" s="113"/>
      <c r="U351" s="113"/>
      <c r="V351" s="113"/>
      <c r="W351" s="113"/>
      <c r="X351" s="114"/>
    </row>
    <row r="352" spans="4:24" ht="14.25" customHeight="1">
      <c r="D352" s="117"/>
      <c r="E352" s="113"/>
      <c r="G352" s="113"/>
      <c r="H352" s="113"/>
      <c r="I352" s="113"/>
      <c r="J352" s="113"/>
      <c r="K352" s="113"/>
      <c r="L352" s="113"/>
      <c r="M352" s="113"/>
      <c r="O352" s="113"/>
      <c r="P352" s="113"/>
      <c r="Q352" s="113"/>
      <c r="R352" s="113"/>
      <c r="S352" s="113"/>
      <c r="T352" s="113"/>
      <c r="U352" s="113"/>
      <c r="V352" s="113"/>
      <c r="W352" s="113"/>
      <c r="X352" s="114"/>
    </row>
    <row r="353" spans="4:24" ht="14.25" customHeight="1">
      <c r="D353" s="117"/>
      <c r="E353" s="113"/>
      <c r="G353" s="113"/>
      <c r="H353" s="113"/>
      <c r="I353" s="113"/>
      <c r="J353" s="113"/>
      <c r="K353" s="113"/>
      <c r="L353" s="113"/>
      <c r="M353" s="113"/>
      <c r="O353" s="113"/>
      <c r="P353" s="113"/>
      <c r="Q353" s="113"/>
      <c r="R353" s="113"/>
      <c r="S353" s="113"/>
      <c r="T353" s="113"/>
      <c r="U353" s="113"/>
      <c r="V353" s="113"/>
      <c r="W353" s="113"/>
      <c r="X353" s="114"/>
    </row>
    <row r="354" spans="4:24" ht="14.25" customHeight="1">
      <c r="D354" s="117"/>
      <c r="E354" s="113"/>
      <c r="G354" s="113"/>
      <c r="H354" s="113"/>
      <c r="I354" s="113"/>
      <c r="J354" s="113"/>
      <c r="K354" s="113"/>
      <c r="L354" s="113"/>
      <c r="M354" s="113"/>
      <c r="O354" s="113"/>
      <c r="P354" s="113"/>
      <c r="Q354" s="113"/>
      <c r="R354" s="113"/>
      <c r="S354" s="113"/>
      <c r="T354" s="113"/>
      <c r="U354" s="113"/>
      <c r="V354" s="113"/>
      <c r="W354" s="113"/>
      <c r="X354" s="114"/>
    </row>
    <row r="355" spans="4:24" ht="14.25" customHeight="1">
      <c r="D355" s="117"/>
      <c r="E355" s="113"/>
      <c r="G355" s="113"/>
      <c r="H355" s="113"/>
      <c r="I355" s="113"/>
      <c r="J355" s="113"/>
      <c r="K355" s="113"/>
      <c r="L355" s="113"/>
      <c r="M355" s="113"/>
      <c r="O355" s="113"/>
      <c r="P355" s="113"/>
      <c r="Q355" s="113"/>
      <c r="R355" s="113"/>
      <c r="S355" s="113"/>
      <c r="T355" s="113"/>
      <c r="U355" s="113"/>
      <c r="V355" s="113"/>
      <c r="W355" s="113"/>
      <c r="X355" s="114"/>
    </row>
    <row r="356" spans="4:24" ht="14.25" customHeight="1">
      <c r="D356" s="117"/>
      <c r="E356" s="113"/>
      <c r="G356" s="113"/>
      <c r="H356" s="113"/>
      <c r="I356" s="113"/>
      <c r="J356" s="113"/>
      <c r="K356" s="113"/>
      <c r="L356" s="113"/>
      <c r="M356" s="113"/>
      <c r="O356" s="113"/>
      <c r="P356" s="113"/>
      <c r="Q356" s="113"/>
      <c r="R356" s="113"/>
      <c r="S356" s="113"/>
      <c r="T356" s="113"/>
      <c r="U356" s="113"/>
      <c r="V356" s="113"/>
      <c r="W356" s="113"/>
      <c r="X356" s="114"/>
    </row>
    <row r="357" spans="4:24" ht="14.25" customHeight="1">
      <c r="D357" s="117"/>
      <c r="E357" s="113"/>
      <c r="G357" s="113"/>
      <c r="H357" s="113"/>
      <c r="I357" s="113"/>
      <c r="J357" s="113"/>
      <c r="K357" s="113"/>
      <c r="L357" s="113"/>
      <c r="M357" s="113"/>
      <c r="O357" s="113"/>
      <c r="P357" s="113"/>
      <c r="Q357" s="113"/>
      <c r="R357" s="113"/>
      <c r="S357" s="113"/>
      <c r="T357" s="113"/>
      <c r="U357" s="113"/>
      <c r="V357" s="113"/>
      <c r="W357" s="113"/>
      <c r="X357" s="114"/>
    </row>
    <row r="358" spans="4:24" ht="14.25" customHeight="1">
      <c r="D358" s="117"/>
      <c r="E358" s="113"/>
      <c r="G358" s="113"/>
      <c r="H358" s="113"/>
      <c r="I358" s="113"/>
      <c r="J358" s="113"/>
      <c r="K358" s="113"/>
      <c r="L358" s="113"/>
      <c r="M358" s="113"/>
      <c r="O358" s="113"/>
      <c r="P358" s="113"/>
      <c r="Q358" s="113"/>
      <c r="R358" s="113"/>
      <c r="S358" s="113"/>
      <c r="T358" s="113"/>
      <c r="U358" s="113"/>
      <c r="V358" s="113"/>
      <c r="W358" s="113"/>
      <c r="X358" s="114"/>
    </row>
    <row r="359" spans="4:24" ht="14.25" customHeight="1">
      <c r="D359" s="117"/>
      <c r="E359" s="113"/>
      <c r="G359" s="113"/>
      <c r="H359" s="113"/>
      <c r="I359" s="113"/>
      <c r="J359" s="113"/>
      <c r="K359" s="113"/>
      <c r="L359" s="113"/>
      <c r="M359" s="113"/>
      <c r="O359" s="113"/>
      <c r="P359" s="113"/>
      <c r="Q359" s="113"/>
      <c r="R359" s="113"/>
      <c r="S359" s="113"/>
      <c r="T359" s="113"/>
      <c r="U359" s="113"/>
      <c r="V359" s="113"/>
      <c r="W359" s="113"/>
      <c r="X359" s="114"/>
    </row>
    <row r="360" spans="4:24" ht="14.25" customHeight="1">
      <c r="D360" s="117"/>
      <c r="E360" s="113"/>
      <c r="G360" s="113"/>
      <c r="H360" s="113"/>
      <c r="I360" s="113"/>
      <c r="J360" s="113"/>
      <c r="K360" s="113"/>
      <c r="L360" s="113"/>
      <c r="M360" s="113"/>
      <c r="O360" s="113"/>
      <c r="P360" s="113"/>
      <c r="Q360" s="113"/>
      <c r="R360" s="113"/>
      <c r="S360" s="113"/>
      <c r="T360" s="113"/>
      <c r="U360" s="113"/>
      <c r="V360" s="113"/>
      <c r="W360" s="113"/>
      <c r="X360" s="114"/>
    </row>
    <row r="361" spans="4:24" ht="14.25" customHeight="1">
      <c r="D361" s="117"/>
      <c r="E361" s="113"/>
      <c r="G361" s="113"/>
      <c r="H361" s="113"/>
      <c r="I361" s="113"/>
      <c r="J361" s="113"/>
      <c r="K361" s="113"/>
      <c r="L361" s="113"/>
      <c r="M361" s="113"/>
      <c r="O361" s="113"/>
      <c r="P361" s="113"/>
      <c r="Q361" s="113"/>
      <c r="R361" s="113"/>
      <c r="S361" s="113"/>
      <c r="T361" s="113"/>
      <c r="U361" s="113"/>
      <c r="V361" s="113"/>
      <c r="W361" s="113"/>
      <c r="X361" s="114"/>
    </row>
    <row r="362" spans="4:24" ht="14.25" customHeight="1">
      <c r="D362" s="117"/>
      <c r="E362" s="113"/>
      <c r="G362" s="113"/>
      <c r="H362" s="113"/>
      <c r="I362" s="113"/>
      <c r="J362" s="113"/>
      <c r="K362" s="113"/>
      <c r="L362" s="113"/>
      <c r="M362" s="113"/>
      <c r="O362" s="113"/>
      <c r="P362" s="113"/>
      <c r="Q362" s="113"/>
      <c r="R362" s="113"/>
      <c r="S362" s="113"/>
      <c r="T362" s="113"/>
      <c r="U362" s="113"/>
      <c r="V362" s="113"/>
      <c r="W362" s="113"/>
      <c r="X362" s="114"/>
    </row>
    <row r="363" spans="4:24" ht="14.25" customHeight="1">
      <c r="D363" s="117"/>
      <c r="E363" s="113"/>
      <c r="G363" s="113"/>
      <c r="H363" s="113"/>
      <c r="I363" s="113"/>
      <c r="J363" s="113"/>
      <c r="K363" s="113"/>
      <c r="L363" s="113"/>
      <c r="M363" s="113"/>
      <c r="O363" s="113"/>
      <c r="P363" s="113"/>
      <c r="Q363" s="113"/>
      <c r="R363" s="113"/>
      <c r="S363" s="113"/>
      <c r="T363" s="113"/>
      <c r="U363" s="113"/>
      <c r="V363" s="113"/>
      <c r="W363" s="113"/>
      <c r="X363" s="114"/>
    </row>
    <row r="364" spans="4:24" ht="14.25" customHeight="1">
      <c r="D364" s="117"/>
      <c r="E364" s="113"/>
      <c r="G364" s="113"/>
      <c r="H364" s="113"/>
      <c r="I364" s="113"/>
      <c r="J364" s="113"/>
      <c r="K364" s="113"/>
      <c r="L364" s="113"/>
      <c r="M364" s="113"/>
      <c r="O364" s="113"/>
      <c r="P364" s="113"/>
      <c r="Q364" s="113"/>
      <c r="R364" s="113"/>
      <c r="S364" s="113"/>
      <c r="T364" s="113"/>
      <c r="U364" s="113"/>
      <c r="V364" s="113"/>
      <c r="W364" s="113"/>
      <c r="X364" s="114"/>
    </row>
    <row r="365" spans="4:24" ht="14.25" customHeight="1">
      <c r="D365" s="117"/>
      <c r="E365" s="113"/>
      <c r="G365" s="113"/>
      <c r="H365" s="113"/>
      <c r="I365" s="113"/>
      <c r="J365" s="113"/>
      <c r="K365" s="113"/>
      <c r="L365" s="113"/>
      <c r="M365" s="113"/>
      <c r="O365" s="113"/>
      <c r="P365" s="113"/>
      <c r="Q365" s="113"/>
      <c r="R365" s="113"/>
      <c r="S365" s="113"/>
      <c r="T365" s="113"/>
      <c r="U365" s="113"/>
      <c r="V365" s="113"/>
      <c r="W365" s="113"/>
      <c r="X365" s="114"/>
    </row>
    <row r="366" spans="4:24" ht="14.25" customHeight="1">
      <c r="D366" s="117"/>
      <c r="E366" s="113"/>
      <c r="G366" s="113"/>
      <c r="H366" s="113"/>
      <c r="I366" s="113"/>
      <c r="J366" s="113"/>
      <c r="K366" s="113"/>
      <c r="L366" s="113"/>
      <c r="M366" s="113"/>
      <c r="O366" s="113"/>
      <c r="P366" s="113"/>
      <c r="Q366" s="113"/>
      <c r="R366" s="113"/>
      <c r="S366" s="113"/>
      <c r="T366" s="113"/>
      <c r="U366" s="113"/>
      <c r="V366" s="113"/>
      <c r="W366" s="113"/>
      <c r="X366" s="114"/>
    </row>
    <row r="367" spans="4:24" ht="14.25" customHeight="1">
      <c r="D367" s="117"/>
      <c r="E367" s="113"/>
      <c r="G367" s="113"/>
      <c r="H367" s="113"/>
      <c r="I367" s="113"/>
      <c r="J367" s="113"/>
      <c r="K367" s="113"/>
      <c r="L367" s="113"/>
      <c r="M367" s="113"/>
      <c r="O367" s="113"/>
      <c r="P367" s="113"/>
      <c r="Q367" s="113"/>
      <c r="R367" s="113"/>
      <c r="S367" s="113"/>
      <c r="T367" s="113"/>
      <c r="U367" s="113"/>
      <c r="V367" s="113"/>
      <c r="W367" s="113"/>
      <c r="X367" s="114"/>
    </row>
    <row r="368" spans="4:24" ht="14.25" customHeight="1">
      <c r="D368" s="117"/>
      <c r="E368" s="113"/>
      <c r="G368" s="113"/>
      <c r="H368" s="113"/>
      <c r="I368" s="113"/>
      <c r="J368" s="113"/>
      <c r="K368" s="113"/>
      <c r="L368" s="113"/>
      <c r="M368" s="113"/>
      <c r="O368" s="113"/>
      <c r="P368" s="113"/>
      <c r="Q368" s="113"/>
      <c r="R368" s="113"/>
      <c r="S368" s="113"/>
      <c r="T368" s="113"/>
      <c r="U368" s="113"/>
      <c r="V368" s="113"/>
      <c r="W368" s="113"/>
      <c r="X368" s="114"/>
    </row>
    <row r="369" spans="4:24" ht="14.25" customHeight="1">
      <c r="D369" s="117"/>
      <c r="E369" s="113"/>
      <c r="G369" s="113"/>
      <c r="H369" s="113"/>
      <c r="I369" s="113"/>
      <c r="J369" s="113"/>
      <c r="K369" s="113"/>
      <c r="L369" s="113"/>
      <c r="M369" s="113"/>
      <c r="O369" s="113"/>
      <c r="P369" s="113"/>
      <c r="Q369" s="113"/>
      <c r="R369" s="113"/>
      <c r="S369" s="113"/>
      <c r="T369" s="113"/>
      <c r="U369" s="113"/>
      <c r="V369" s="113"/>
      <c r="W369" s="113"/>
      <c r="X369" s="114"/>
    </row>
    <row r="370" spans="4:24" ht="14.25" customHeight="1">
      <c r="D370" s="117"/>
      <c r="E370" s="113"/>
      <c r="G370" s="113"/>
      <c r="H370" s="113"/>
      <c r="I370" s="113"/>
      <c r="J370" s="113"/>
      <c r="K370" s="113"/>
      <c r="L370" s="113"/>
      <c r="M370" s="113"/>
      <c r="O370" s="113"/>
      <c r="P370" s="113"/>
      <c r="Q370" s="113"/>
      <c r="R370" s="113"/>
      <c r="S370" s="113"/>
      <c r="T370" s="113"/>
      <c r="U370" s="113"/>
      <c r="V370" s="113"/>
      <c r="W370" s="113"/>
      <c r="X370" s="114"/>
    </row>
    <row r="371" spans="4:24" ht="14.25" customHeight="1">
      <c r="D371" s="117"/>
      <c r="E371" s="113"/>
      <c r="G371" s="113"/>
      <c r="H371" s="113"/>
      <c r="I371" s="113"/>
      <c r="J371" s="113"/>
      <c r="K371" s="113"/>
      <c r="L371" s="113"/>
      <c r="M371" s="113"/>
      <c r="O371" s="113"/>
      <c r="P371" s="113"/>
      <c r="Q371" s="113"/>
      <c r="R371" s="113"/>
      <c r="S371" s="113"/>
      <c r="T371" s="113"/>
      <c r="U371" s="113"/>
      <c r="V371" s="113"/>
      <c r="W371" s="113"/>
      <c r="X371" s="114"/>
    </row>
    <row r="372" spans="4:24" ht="14.25" customHeight="1">
      <c r="D372" s="117"/>
      <c r="E372" s="113"/>
      <c r="G372" s="113"/>
      <c r="H372" s="113"/>
      <c r="I372" s="113"/>
      <c r="J372" s="113"/>
      <c r="K372" s="113"/>
      <c r="L372" s="113"/>
      <c r="M372" s="113"/>
      <c r="O372" s="113"/>
      <c r="P372" s="113"/>
      <c r="Q372" s="113"/>
      <c r="R372" s="113"/>
      <c r="S372" s="113"/>
      <c r="T372" s="113"/>
      <c r="U372" s="113"/>
      <c r="V372" s="113"/>
      <c r="W372" s="113"/>
      <c r="X372" s="114"/>
    </row>
    <row r="373" spans="4:24" ht="14.25" customHeight="1">
      <c r="D373" s="117"/>
      <c r="E373" s="113"/>
      <c r="G373" s="113"/>
      <c r="H373" s="113"/>
      <c r="I373" s="113"/>
      <c r="J373" s="113"/>
      <c r="K373" s="113"/>
      <c r="L373" s="113"/>
      <c r="M373" s="113"/>
      <c r="O373" s="113"/>
      <c r="P373" s="113"/>
      <c r="Q373" s="113"/>
      <c r="R373" s="113"/>
      <c r="S373" s="113"/>
      <c r="T373" s="113"/>
      <c r="U373" s="113"/>
      <c r="V373" s="113"/>
      <c r="W373" s="113"/>
      <c r="X373" s="114"/>
    </row>
  </sheetData>
  <mergeCells count="7">
    <mergeCell ref="D31:D32"/>
    <mergeCell ref="D33:D34"/>
    <mergeCell ref="D35:D36"/>
    <mergeCell ref="D11:D14"/>
    <mergeCell ref="D15:D18"/>
    <mergeCell ref="D19:D24"/>
    <mergeCell ref="D25:D30"/>
  </mergeCells>
  <printOptions horizontalCentered="1"/>
  <pageMargins left="0.25" right="0.25" top="0.875" bottom="0.75" header="0.3" footer="0.3"/>
  <pageSetup paperSize="9" scale="36" fitToHeight="0" orientation="landscape" r:id="rId1"/>
  <headerFooter scaleWithDoc="0">
    <oddHeader>&amp;L&amp;G&amp;R&amp;"Euclid Circular A SemiBold,Regular"&amp;16&amp;K000000[THE LOYALIST - SS24 SROP 2]</oddHeader>
    <oddFooter>&amp;L&amp;"Euclid Circular A SemiBold,Regular"&amp;12[UA]&amp;"Euclid Circular A,Regular"&amp;5
&amp;G&amp;R&amp;G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F7D142-C90E-4DF4-AE9A-9C60CA9F1BEF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cc099e4b-e381-4360-bcff-5e1f51ab48dc"/>
    <ds:schemaRef ds:uri="http://purl.org/dc/elements/1.1/"/>
    <ds:schemaRef ds:uri="http://www.w3.org/XML/1998/namespace"/>
    <ds:schemaRef ds:uri="4bf10b48-52f7-4ad4-b1e1-de514cec68e0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44B9F3E-D197-46B5-9A66-9BBCD9F82A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5DE8E4-C940-4298-BA43-2E831CF01A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PO</vt:lpstr>
      <vt:lpstr>PREPACK AU</vt:lpstr>
      <vt:lpstr>PREPACK NZ</vt:lpstr>
      <vt:lpstr>LOOSE_SOLID AU</vt:lpstr>
      <vt:lpstr>LOOSE_SOLID NZ</vt:lpstr>
      <vt:lpstr>SUM</vt:lpstr>
      <vt:lpstr>TOTAL</vt:lpstr>
      <vt:lpstr>PO!Print_Area</vt:lpstr>
      <vt:lpstr>PO!Print_Titles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 Sales</dc:creator>
  <cp:lastModifiedBy>Dieu Cao Thi Hong</cp:lastModifiedBy>
  <cp:lastPrinted>2024-09-09T03:38:47Z</cp:lastPrinted>
  <dcterms:created xsi:type="dcterms:W3CDTF">2020-11-11T02:21:38Z</dcterms:created>
  <dcterms:modified xsi:type="dcterms:W3CDTF">2025-09-23T04:28:09Z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