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N:\Merchandising\CUSTOMERS\2 - NEW FOLDER SYSTEM\CUSTOMERS\STUSSY\18. SU24\2 - PRODUCTION\5. PURCHASE ORDERS\TRIM\PO KÝ\"/>
    </mc:Choice>
  </mc:AlternateContent>
  <xr:revisionPtr revIDLastSave="0" documentId="13_ncr:1_{8BCEE401-2534-451F-8C00-E517A79553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3" r:id="rId1"/>
  </sheets>
  <definedNames>
    <definedName name="_Fill" localSheetId="0" hidden="1">#REF!</definedName>
    <definedName name="_Fill" hidden="1">#REF!</definedName>
    <definedName name="_xlnm._FilterDatabase" localSheetId="0" hidden="1">SHEET1!$A$10:$O$10</definedName>
    <definedName name="_xlnm.Print_Area" localSheetId="0">SHEET1!$A$1:$N$24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3" l="1"/>
  <c r="I13" i="3"/>
  <c r="I11" i="3"/>
  <c r="I12" i="3"/>
  <c r="I17" i="3" l="1"/>
  <c r="K11" i="3"/>
  <c r="M11" i="3" l="1"/>
  <c r="H7" i="3"/>
  <c r="K12" i="3"/>
  <c r="M12" i="3" s="1"/>
  <c r="K13" i="3"/>
  <c r="M13" i="3" s="1"/>
  <c r="K14" i="3"/>
  <c r="M14" i="3" s="1"/>
  <c r="K15" i="3"/>
  <c r="M15" i="3" s="1"/>
  <c r="J17" i="3"/>
  <c r="M17" i="3" l="1"/>
  <c r="K17" i="3"/>
</calcChain>
</file>

<file path=xl/sharedStrings.xml><?xml version="1.0" encoding="utf-8"?>
<sst xmlns="http://schemas.openxmlformats.org/spreadsheetml/2006/main" count="60" uniqueCount="52">
  <si>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</si>
  <si>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</si>
  <si>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</si>
  <si>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</si>
  <si>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</si>
  <si>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</si>
  <si>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</si>
  <si>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</si>
  <si>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</si>
  <si>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</si>
  <si>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</si>
  <si>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</si>
  <si>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</si>
  <si>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</si>
  <si>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</si>
  <si>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</si>
  <si>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</si>
  <si>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</si>
  <si>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</si>
  <si>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</si>
  <si>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</si>
  <si>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</si>
  <si>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</si>
  <si>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</si>
  <si>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</si>
  <si>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</si>
  <si>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</si>
  <si>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</si>
  <si>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</si>
  <si>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</si>
  <si>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</si>
  <si>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</si>
  <si>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</si>
  <si>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</si>
  <si>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</si>
  <si>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TBC</t>
  </si>
  <si>
    <t>HAT</t>
  </si>
  <si>
    <t xml:space="preserve">DÂY LUỒN TRÒN POLYESTER </t>
  </si>
  <si>
    <t xml:space="preserve">-QUALITY &amp; COLOR: APPROVED AS SP22
</t>
  </si>
  <si>
    <t xml:space="preserve">WHITE </t>
  </si>
  <si>
    <t>PCS</t>
  </si>
  <si>
    <r>
      <t xml:space="preserve">5MM
</t>
    </r>
    <r>
      <rPr>
        <b/>
        <sz val="16"/>
        <color rgb="FFFF0000"/>
        <rFont val="Muli"/>
      </rPr>
      <t>SIZE M = 53''</t>
    </r>
  </si>
  <si>
    <t>MESH SHORT STYLES</t>
  </si>
  <si>
    <t>PUR.QT-2.BM1</t>
  </si>
  <si>
    <r>
      <t xml:space="preserve">5MM
</t>
    </r>
    <r>
      <rPr>
        <b/>
        <sz val="16"/>
        <color rgb="FFFF0000"/>
        <rFont val="Muli"/>
      </rPr>
      <t>SIZE S = 51''</t>
    </r>
  </si>
  <si>
    <r>
      <t xml:space="preserve">5MM
</t>
    </r>
    <r>
      <rPr>
        <b/>
        <sz val="16"/>
        <color rgb="FFFF0000"/>
        <rFont val="Muli"/>
      </rPr>
      <t>SIZE L= 55''</t>
    </r>
  </si>
  <si>
    <r>
      <t xml:space="preserve">5MM
</t>
    </r>
    <r>
      <rPr>
        <b/>
        <sz val="16"/>
        <color rgb="FFFF0000"/>
        <rFont val="Muli"/>
      </rPr>
      <t>SIZE XL = 57''</t>
    </r>
  </si>
  <si>
    <r>
      <t xml:space="preserve">5MM
</t>
    </r>
    <r>
      <rPr>
        <b/>
        <sz val="16"/>
        <color rgb="FFFF0000"/>
        <rFont val="Muli"/>
      </rPr>
      <t>SIZE XXL= 59''</t>
    </r>
  </si>
  <si>
    <t>SP24- DROP 1</t>
  </si>
  <si>
    <t>S20  SP24  G2457</t>
  </si>
  <si>
    <t>THI</t>
  </si>
  <si>
    <t>S20-1675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</si>
</sst>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name val="Muli"/>
    </font>
    <font>
      <sz val="16"/>
      <color theme="1"/>
      <name val="Muli"/>
    </font>
    <font>
      <b/>
      <sz val="16"/>
      <name val="Muli"/>
    </font>
    <font>
      <b/>
      <u/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indexed="8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color theme="1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2">
    <xf numFmtId="0" fontId="0" fillId="0" borderId="0" xfId="0"/>
    <xf numFmtId="0" fontId="6" fillId="0" borderId="0" xfId="0" applyFont="1" applyAlignment="1">
      <alignment horizontal="left"/>
    </xf>
    <xf numFmtId="0" fontId="7" fillId="6" borderId="1" xfId="6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8" borderId="1" xfId="6" applyFont="1" applyFill="1" applyBorder="1" applyAlignment="1">
      <alignment horizontal="center" vertical="center" wrapText="1"/>
    </xf>
    <xf numFmtId="164" fontId="7" fillId="6" borderId="1" xfId="6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4" fontId="5" fillId="4" borderId="0" xfId="2" applyNumberFormat="1" applyFont="1" applyFill="1" applyAlignment="1">
      <alignment horizontal="center" vertical="center" wrapText="1"/>
    </xf>
    <xf numFmtId="164" fontId="7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vertical="center" wrapText="1"/>
    </xf>
    <xf numFmtId="1" fontId="10" fillId="3" borderId="1" xfId="3" applyNumberFormat="1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center" vertical="center" wrapText="1"/>
    </xf>
    <xf numFmtId="164" fontId="5" fillId="3" borderId="1" xfId="9" applyNumberFormat="1" applyFont="1" applyFill="1" applyBorder="1" applyAlignment="1">
      <alignment horizontal="center" vertical="center"/>
    </xf>
    <xf numFmtId="164" fontId="5" fillId="3" borderId="1" xfId="6" applyNumberFormat="1" applyFont="1" applyFill="1" applyBorder="1" applyAlignment="1">
      <alignment horizontal="center" vertical="center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16" fontId="6" fillId="0" borderId="1" xfId="0" quotePrefix="1" applyNumberFormat="1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7" fillId="4" borderId="2" xfId="6" applyFont="1" applyFill="1" applyBorder="1" applyAlignment="1">
      <alignment horizontal="left" vertical="center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4" fontId="5" fillId="4" borderId="8" xfId="6" quotePrefix="1" applyNumberFormat="1" applyFont="1" applyFill="1" applyBorder="1" applyAlignment="1">
      <alignment horizontal="center" vertical="center"/>
    </xf>
    <xf numFmtId="15" fontId="7" fillId="4" borderId="1" xfId="6" quotePrefix="1" applyNumberFormat="1" applyFont="1" applyFill="1" applyBorder="1" applyAlignment="1">
      <alignment horizontal="center" vertical="center"/>
    </xf>
    <xf numFmtId="15" fontId="5" fillId="0" borderId="1" xfId="6" applyNumberFormat="1" applyFont="1" applyBorder="1" applyAlignment="1">
      <alignment horizontal="center" vertical="center"/>
    </xf>
    <xf numFmtId="0" fontId="7" fillId="4" borderId="3" xfId="6" applyFont="1" applyFill="1" applyBorder="1" applyAlignment="1">
      <alignment horizontal="left" vertical="center"/>
    </xf>
    <xf numFmtId="0" fontId="5" fillId="0" borderId="1" xfId="7" quotePrefix="1" applyFont="1" applyBorder="1" applyAlignment="1">
      <alignment horizontal="center" vertical="center"/>
    </xf>
    <xf numFmtId="0" fontId="13" fillId="4" borderId="2" xfId="8" applyFont="1" applyFill="1" applyBorder="1" applyAlignment="1" applyProtection="1">
      <alignment vertical="top"/>
    </xf>
    <xf numFmtId="0" fontId="5" fillId="0" borderId="1" xfId="0" applyFont="1" applyBorder="1" applyAlignment="1">
      <alignment horizontal="center" vertical="center"/>
    </xf>
    <xf numFmtId="0" fontId="7" fillId="4" borderId="10" xfId="6" applyFont="1" applyFill="1" applyBorder="1" applyAlignment="1">
      <alignment horizontal="left" vertical="center"/>
    </xf>
    <xf numFmtId="0" fontId="13" fillId="4" borderId="10" xfId="8" applyFont="1" applyFill="1" applyBorder="1" applyAlignment="1" applyProtection="1">
      <alignment vertical="top"/>
    </xf>
    <xf numFmtId="165" fontId="5" fillId="4" borderId="0" xfId="6" applyNumberFormat="1" applyFont="1" applyFill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5" fillId="0" borderId="9" xfId="1" applyFont="1" applyBorder="1" applyAlignment="1" applyProtection="1">
      <alignment vertical="center"/>
      <protection locked="0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4" fillId="7" borderId="1" xfId="3" applyNumberFormat="1" applyFont="1" applyFill="1" applyBorder="1" applyAlignment="1">
      <alignment horizontal="center" vertical="center"/>
    </xf>
    <xf numFmtId="164" fontId="5" fillId="7" borderId="1" xfId="2" applyNumberFormat="1" applyFont="1" applyFill="1" applyBorder="1" applyAlignment="1">
      <alignment horizontal="center" vertical="center"/>
    </xf>
    <xf numFmtId="164" fontId="5" fillId="7" borderId="1" xfId="4" applyNumberFormat="1" applyFont="1" applyFill="1" applyBorder="1" applyAlignment="1">
      <alignment horizontal="center" vertical="center" wrapText="1"/>
    </xf>
    <xf numFmtId="167" fontId="5" fillId="7" borderId="1" xfId="5" applyNumberFormat="1" applyFont="1" applyFill="1" applyBorder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5" fillId="4" borderId="0" xfId="4" applyNumberFormat="1" applyFont="1" applyFill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9" fillId="3" borderId="13" xfId="2" applyFont="1" applyFill="1" applyBorder="1" applyAlignment="1">
      <alignment horizontal="center" vertical="center" wrapText="1"/>
    </xf>
    <xf numFmtId="0" fontId="18" fillId="3" borderId="1" xfId="10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164" fontId="8" fillId="4" borderId="0" xfId="2" applyNumberFormat="1" applyFont="1" applyFill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/>
    </xf>
    <xf numFmtId="0" fontId="7" fillId="4" borderId="5" xfId="6" applyFont="1" applyFill="1" applyBorder="1" applyAlignment="1">
      <alignment horizontal="left" vertical="center"/>
    </xf>
    <xf numFmtId="16" fontId="5" fillId="4" borderId="4" xfId="6" applyNumberFormat="1" applyFont="1" applyFill="1" applyBorder="1" applyAlignment="1">
      <alignment horizontal="center" vertical="center"/>
    </xf>
    <xf numFmtId="16" fontId="5" fillId="4" borderId="5" xfId="6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165" fontId="5" fillId="4" borderId="4" xfId="6" applyNumberFormat="1" applyFont="1" applyFill="1" applyBorder="1" applyAlignment="1">
      <alignment horizontal="center" vertical="center"/>
    </xf>
    <xf numFmtId="165" fontId="5" fillId="4" borderId="5" xfId="6" applyNumberFormat="1" applyFont="1" applyFill="1" applyBorder="1" applyAlignment="1">
      <alignment horizontal="center" vertical="center"/>
    </xf>
    <xf numFmtId="0" fontId="5" fillId="3" borderId="12" xfId="2" quotePrefix="1" applyFont="1" applyFill="1" applyBorder="1" applyAlignment="1">
      <alignment horizontal="center" vertical="center" wrapText="1"/>
    </xf>
    <xf numFmtId="0" fontId="5" fillId="3" borderId="13" xfId="2" quotePrefix="1" applyFont="1" applyFill="1" applyBorder="1" applyAlignment="1">
      <alignment horizontal="center" vertical="center" wrapText="1"/>
    </xf>
    <xf numFmtId="0" fontId="5" fillId="3" borderId="14" xfId="2" quotePrefix="1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top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top"/>
    </xf>
  </cellXfs>
  <cellStyles count="11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414126</xdr:colOff>
      <xdr:row>10</xdr:row>
      <xdr:rowOff>0</xdr:rowOff>
    </xdr:from>
    <xdr:to>
      <xdr:col>13</xdr:col>
      <xdr:colOff>1496767</xdr:colOff>
      <xdr:row>13</xdr:row>
      <xdr:rowOff>863252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65F239-E340-56CC-350A-EA37591D5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3763571" y="5235621"/>
          <a:ext cx="3720752" cy="108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FBE1-E453-436C-8A7E-A618D4A11319}">
  <sheetPr>
    <pageSetUpPr fitToPage="1"/>
  </sheetPr>
  <dimension ref="A1:T64"/>
  <sheetViews>
    <sheetView tabSelected="1" view="pageBreakPreview" topLeftCell="A10" zoomScale="55" zoomScaleNormal="55" zoomScaleSheetLayoutView="55" zoomScalePageLayoutView="70" workbookViewId="0">
      <selection activeCell="Q10" sqref="Q10"/>
    </sheetView>
  </sheetViews>
  <sheetFormatPr defaultColWidth="9.26953125" defaultRowHeight="24"/>
  <cols>
    <col min="1" max="1" width="16.1796875" style="1" customWidth="1"/>
    <col min="2" max="2" width="11.1796875" style="1" customWidth="1"/>
    <col min="3" max="3" width="25.1796875" style="1" customWidth="1"/>
    <col min="4" max="4" width="19" style="1" customWidth="1"/>
    <col min="5" max="5" width="15.81640625" style="1" customWidth="1"/>
    <col min="6" max="6" width="12.54296875" style="1" customWidth="1"/>
    <col min="7" max="7" width="16.1796875" style="1" customWidth="1"/>
    <col min="8" max="8" width="11.54296875" style="1" customWidth="1"/>
    <col min="9" max="9" width="12.26953125" style="1" customWidth="1"/>
    <col min="10" max="10" width="11" style="1" customWidth="1"/>
    <col min="11" max="11" width="13.1796875" style="1" customWidth="1"/>
    <col min="12" max="12" width="28.54296875" style="1" customWidth="1"/>
    <col min="13" max="13" width="27.54296875" style="1" bestFit="1" customWidth="1"/>
    <col min="14" max="14" width="27" style="1" customWidth="1"/>
    <col min="15" max="16384" width="9.26953125" style="1"/>
  </cols>
  <sheetData>
    <row r="1" spans="1:20" ht="25.1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  <c r="M1" s="22" t="s">
        <v>0</v>
      </c>
      <c r="N1" s="23" t="s">
        <v>43</v>
      </c>
    </row>
    <row r="2" spans="1:20" ht="21.4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  <c r="M2" s="22" t="s">
        <v>1</v>
      </c>
      <c r="N2" s="24" t="s">
        <v>2</v>
      </c>
    </row>
    <row r="3" spans="1:20" ht="24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22" t="s">
        <v>4</v>
      </c>
      <c r="N3" s="27">
        <v>1</v>
      </c>
    </row>
    <row r="4" spans="1:20" ht="25.15" customHeight="1">
      <c r="A4" s="20"/>
      <c r="B4" s="20"/>
      <c r="C4" s="20"/>
      <c r="D4" s="20"/>
      <c r="E4" s="20"/>
      <c r="F4" s="25"/>
      <c r="G4" s="25"/>
      <c r="H4" s="25"/>
      <c r="I4" s="25"/>
      <c r="J4" s="20"/>
      <c r="K4" s="20"/>
      <c r="L4" s="20"/>
      <c r="M4" s="28"/>
      <c r="N4" s="28"/>
    </row>
    <row r="5" spans="1:20">
      <c r="A5" s="29" t="s">
        <v>5</v>
      </c>
      <c r="B5" s="88" t="s">
        <v>36</v>
      </c>
      <c r="C5" s="88"/>
      <c r="D5" s="88"/>
      <c r="E5" s="30"/>
      <c r="F5" s="75" t="s">
        <v>6</v>
      </c>
      <c r="G5" s="76"/>
      <c r="H5" s="89" t="s">
        <v>34</v>
      </c>
      <c r="I5" s="90"/>
      <c r="J5" s="31"/>
      <c r="K5" s="31"/>
      <c r="L5" s="32"/>
      <c r="M5" s="33" t="s">
        <v>7</v>
      </c>
      <c r="N5" s="34">
        <v>45125</v>
      </c>
    </row>
    <row r="6" spans="1:20" ht="21.75" customHeight="1">
      <c r="A6" s="35" t="s">
        <v>8</v>
      </c>
      <c r="B6" s="91"/>
      <c r="C6" s="91"/>
      <c r="D6" s="91"/>
      <c r="E6" s="30"/>
      <c r="F6" s="75" t="s">
        <v>9</v>
      </c>
      <c r="G6" s="76"/>
      <c r="H6" s="89" t="s">
        <v>48</v>
      </c>
      <c r="I6" s="90"/>
      <c r="J6" s="31"/>
      <c r="K6" s="31"/>
      <c r="L6" s="32"/>
      <c r="M6" s="33" t="s">
        <v>10</v>
      </c>
      <c r="N6" s="36" t="s">
        <v>51</v>
      </c>
    </row>
    <row r="7" spans="1:20" ht="21.75" customHeight="1">
      <c r="A7" s="35" t="s">
        <v>11</v>
      </c>
      <c r="B7" s="74"/>
      <c r="C7" s="74"/>
      <c r="D7" s="37"/>
      <c r="E7" s="30"/>
      <c r="F7" s="75" t="s">
        <v>12</v>
      </c>
      <c r="G7" s="76"/>
      <c r="H7" s="77">
        <f>N5+20</f>
        <v>45145</v>
      </c>
      <c r="I7" s="78"/>
      <c r="J7" s="31"/>
      <c r="K7" s="31"/>
      <c r="L7" s="32"/>
      <c r="M7" s="33" t="s">
        <v>13</v>
      </c>
      <c r="N7" s="38" t="s">
        <v>49</v>
      </c>
    </row>
    <row r="8" spans="1:20" ht="21.75" customHeight="1">
      <c r="A8" s="39" t="s">
        <v>14</v>
      </c>
      <c r="B8" s="79"/>
      <c r="C8" s="79"/>
      <c r="D8" s="40"/>
      <c r="E8" s="30"/>
      <c r="F8" s="75" t="s">
        <v>15</v>
      </c>
      <c r="G8" s="76"/>
      <c r="H8" s="80" t="s">
        <v>35</v>
      </c>
      <c r="I8" s="81"/>
      <c r="J8" s="41"/>
      <c r="K8" s="41"/>
      <c r="L8" s="32"/>
      <c r="M8" s="33" t="s">
        <v>16</v>
      </c>
      <c r="N8" s="42" t="s">
        <v>50</v>
      </c>
    </row>
    <row r="9" spans="1:20" ht="5.65" customHeight="1">
      <c r="A9" s="43"/>
      <c r="B9" s="43"/>
      <c r="C9" s="43"/>
      <c r="D9" s="43"/>
      <c r="E9" s="25"/>
      <c r="F9" s="43"/>
      <c r="G9" s="43"/>
      <c r="H9" s="43"/>
      <c r="I9" s="43"/>
      <c r="J9" s="25"/>
      <c r="K9" s="25"/>
      <c r="L9" s="25"/>
      <c r="M9" s="28"/>
      <c r="N9" s="28"/>
    </row>
    <row r="10" spans="1:20" ht="96">
      <c r="A10" s="3" t="s">
        <v>17</v>
      </c>
      <c r="B10" s="3" t="s">
        <v>18</v>
      </c>
      <c r="C10" s="3" t="s">
        <v>19</v>
      </c>
      <c r="D10" s="3" t="s">
        <v>20</v>
      </c>
      <c r="E10" s="3" t="s">
        <v>21</v>
      </c>
      <c r="F10" s="2" t="s">
        <v>22</v>
      </c>
      <c r="G10" s="2" t="s">
        <v>23</v>
      </c>
      <c r="H10" s="2" t="s">
        <v>24</v>
      </c>
      <c r="I10" s="4" t="s">
        <v>25</v>
      </c>
      <c r="J10" s="4" t="s">
        <v>26</v>
      </c>
      <c r="K10" s="4" t="s">
        <v>27</v>
      </c>
      <c r="L10" s="5" t="s">
        <v>28</v>
      </c>
      <c r="M10" s="2" t="s">
        <v>29</v>
      </c>
      <c r="N10" s="2" t="s">
        <v>3</v>
      </c>
    </row>
    <row r="11" spans="1:20" ht="75" customHeight="1">
      <c r="A11" s="85" t="s">
        <v>42</v>
      </c>
      <c r="B11" s="13"/>
      <c r="C11" s="85" t="s">
        <v>37</v>
      </c>
      <c r="D11" s="13" t="s">
        <v>44</v>
      </c>
      <c r="E11" s="82" t="s">
        <v>38</v>
      </c>
      <c r="F11" s="14"/>
      <c r="G11" s="15" t="s">
        <v>39</v>
      </c>
      <c r="H11" s="16" t="s">
        <v>40</v>
      </c>
      <c r="I11" s="70">
        <f>1371+10</f>
        <v>1381</v>
      </c>
      <c r="J11" s="17">
        <v>0</v>
      </c>
      <c r="K11" s="42">
        <f>I11-J11</f>
        <v>1381</v>
      </c>
      <c r="L11" s="18">
        <v>3500</v>
      </c>
      <c r="M11" s="19">
        <f>K11*L11</f>
        <v>4833500</v>
      </c>
      <c r="N11" s="69"/>
    </row>
    <row r="12" spans="1:20" ht="75" customHeight="1">
      <c r="A12" s="86"/>
      <c r="B12" s="13"/>
      <c r="C12" s="86"/>
      <c r="D12" s="13" t="s">
        <v>41</v>
      </c>
      <c r="E12" s="83"/>
      <c r="F12" s="14"/>
      <c r="G12" s="15" t="s">
        <v>39</v>
      </c>
      <c r="H12" s="16" t="s">
        <v>40</v>
      </c>
      <c r="I12" s="70">
        <f>2099+20</f>
        <v>2119</v>
      </c>
      <c r="J12" s="17">
        <v>0</v>
      </c>
      <c r="K12" s="17">
        <f t="shared" ref="K12:K15" si="0">I12-J12</f>
        <v>2119</v>
      </c>
      <c r="L12" s="18">
        <v>3500</v>
      </c>
      <c r="M12" s="19">
        <f>K12*L12</f>
        <v>7416500</v>
      </c>
      <c r="N12" s="69"/>
      <c r="P12">
        <v>1518</v>
      </c>
      <c r="Q12">
        <v>2443</v>
      </c>
      <c r="R12">
        <v>1601</v>
      </c>
      <c r="S12">
        <v>771</v>
      </c>
      <c r="T12">
        <v>117</v>
      </c>
    </row>
    <row r="13" spans="1:20" ht="75" customHeight="1">
      <c r="A13" s="86"/>
      <c r="B13" s="13"/>
      <c r="C13" s="86"/>
      <c r="D13" s="13" t="s">
        <v>45</v>
      </c>
      <c r="E13" s="83"/>
      <c r="F13" s="14"/>
      <c r="G13" s="15" t="s">
        <v>39</v>
      </c>
      <c r="H13" s="16" t="s">
        <v>40</v>
      </c>
      <c r="I13" s="70">
        <f>1482+10</f>
        <v>1492</v>
      </c>
      <c r="J13" s="17">
        <v>0</v>
      </c>
      <c r="K13" s="17">
        <f t="shared" si="0"/>
        <v>1492</v>
      </c>
      <c r="L13" s="18">
        <v>3500</v>
      </c>
      <c r="M13" s="19">
        <f>K13*L13</f>
        <v>5222000</v>
      </c>
      <c r="N13" s="69"/>
    </row>
    <row r="14" spans="1:20" ht="75" customHeight="1">
      <c r="A14" s="86"/>
      <c r="B14" s="13"/>
      <c r="C14" s="86"/>
      <c r="D14" s="13" t="s">
        <v>46</v>
      </c>
      <c r="E14" s="83"/>
      <c r="F14" s="14"/>
      <c r="G14" s="15" t="s">
        <v>39</v>
      </c>
      <c r="H14" s="16" t="s">
        <v>40</v>
      </c>
      <c r="I14" s="70">
        <v>710</v>
      </c>
      <c r="J14" s="17">
        <v>0</v>
      </c>
      <c r="K14" s="42">
        <f t="shared" si="0"/>
        <v>710</v>
      </c>
      <c r="L14" s="18">
        <v>3500</v>
      </c>
      <c r="M14" s="19">
        <f>K14*L14</f>
        <v>2485000</v>
      </c>
      <c r="N14" s="69"/>
    </row>
    <row r="15" spans="1:20" ht="75" customHeight="1">
      <c r="A15" s="87"/>
      <c r="B15" s="13"/>
      <c r="C15" s="87"/>
      <c r="D15" s="13" t="s">
        <v>47</v>
      </c>
      <c r="E15" s="84"/>
      <c r="F15" s="14"/>
      <c r="G15" s="15" t="s">
        <v>39</v>
      </c>
      <c r="H15" s="16" t="s">
        <v>40</v>
      </c>
      <c r="I15" s="70">
        <f>131+10</f>
        <v>141</v>
      </c>
      <c r="J15" s="17">
        <v>0</v>
      </c>
      <c r="K15" s="42">
        <f t="shared" si="0"/>
        <v>141</v>
      </c>
      <c r="L15" s="18">
        <v>3500</v>
      </c>
      <c r="M15" s="19">
        <f>K15*L15</f>
        <v>493500</v>
      </c>
      <c r="N15" s="69"/>
    </row>
    <row r="16" spans="1:20" ht="21.75" customHeight="1">
      <c r="A16" s="44"/>
      <c r="B16" s="44"/>
      <c r="C16" s="45"/>
      <c r="D16" s="45"/>
      <c r="E16" s="45"/>
      <c r="F16" s="46"/>
      <c r="G16" s="47"/>
      <c r="H16" s="44"/>
      <c r="I16" s="48"/>
      <c r="J16" s="48"/>
      <c r="K16" s="48"/>
      <c r="L16" s="49"/>
      <c r="M16" s="50"/>
      <c r="N16" s="51"/>
    </row>
    <row r="17" spans="1:14" ht="60" customHeight="1">
      <c r="A17" s="6"/>
      <c r="B17" s="6"/>
      <c r="C17" s="6"/>
      <c r="D17" s="6"/>
      <c r="E17" s="6"/>
      <c r="F17" s="6"/>
      <c r="G17" s="7"/>
      <c r="H17" s="7" t="s">
        <v>30</v>
      </c>
      <c r="I17" s="8">
        <f>SUM(I11:I16)</f>
        <v>5843</v>
      </c>
      <c r="J17" s="9">
        <f>SUM(J11:J16)</f>
        <v>0</v>
      </c>
      <c r="K17" s="8">
        <f>SUM(K11:K16)</f>
        <v>5843</v>
      </c>
      <c r="L17" s="10"/>
      <c r="M17" s="11">
        <f>SUM(M11:M16)</f>
        <v>20450500</v>
      </c>
      <c r="N17" s="12"/>
    </row>
    <row r="18" spans="1:14" ht="21.75" customHeight="1">
      <c r="A18" s="52"/>
      <c r="B18" s="52"/>
      <c r="C18" s="53"/>
      <c r="D18" s="53"/>
      <c r="E18" s="53"/>
      <c r="F18" s="53"/>
      <c r="G18" s="12"/>
      <c r="H18" s="12"/>
      <c r="I18" s="12"/>
      <c r="J18" s="12"/>
      <c r="K18" s="12"/>
      <c r="L18" s="54"/>
      <c r="M18" s="54"/>
      <c r="N18" s="12"/>
    </row>
    <row r="19" spans="1:14" ht="21.75" customHeight="1">
      <c r="A19" s="71" t="s">
        <v>31</v>
      </c>
      <c r="B19" s="71"/>
      <c r="C19" s="55"/>
      <c r="D19" s="56"/>
      <c r="E19" s="72" t="s">
        <v>32</v>
      </c>
      <c r="F19" s="72"/>
      <c r="G19" s="72"/>
      <c r="H19" s="57"/>
      <c r="I19" s="58"/>
      <c r="J19" s="58"/>
      <c r="K19" s="58"/>
      <c r="L19" s="73" t="s">
        <v>33</v>
      </c>
      <c r="M19" s="73"/>
      <c r="N19" s="12"/>
    </row>
    <row r="20" spans="1:14" ht="21.75" customHeight="1">
      <c r="A20" s="59"/>
      <c r="B20" s="60"/>
      <c r="C20" s="59"/>
      <c r="D20" s="59"/>
      <c r="E20" s="59"/>
      <c r="F20" s="59"/>
      <c r="G20" s="59"/>
      <c r="H20" s="61"/>
      <c r="I20" s="61"/>
      <c r="J20" s="61"/>
    </row>
    <row r="21" spans="1:14" ht="21.75" customHeight="1">
      <c r="A21" s="59"/>
      <c r="B21" s="60"/>
      <c r="C21" s="59"/>
      <c r="D21" s="59"/>
      <c r="E21" s="59"/>
      <c r="F21" s="59"/>
      <c r="G21" s="59"/>
      <c r="H21" s="61"/>
      <c r="I21" s="61"/>
      <c r="J21" s="61"/>
    </row>
    <row r="22" spans="1:14" ht="21.75" customHeight="1">
      <c r="A22" s="62"/>
      <c r="B22" s="63"/>
      <c r="C22" s="59"/>
      <c r="D22" s="59"/>
      <c r="E22" s="59"/>
      <c r="F22" s="59"/>
      <c r="G22" s="64"/>
      <c r="H22" s="64"/>
      <c r="I22" s="59"/>
      <c r="J22" s="61"/>
    </row>
    <row r="23" spans="1:14" ht="21.75" customHeight="1">
      <c r="A23" s="61"/>
      <c r="B23" s="65"/>
      <c r="C23" s="66"/>
      <c r="D23" s="61"/>
      <c r="E23" s="67"/>
      <c r="F23" s="67"/>
      <c r="G23" s="61"/>
      <c r="H23" s="68"/>
      <c r="I23" s="68"/>
      <c r="J23" s="61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25" customHeight="1"/>
    <row r="62" ht="23.25" customHeight="1"/>
    <row r="63" ht="23.25" customHeight="1"/>
    <row r="64" ht="23.25" customHeight="1"/>
  </sheetData>
  <autoFilter ref="A10:O10" xr:uid="{00000000-0009-0000-0000-000000000000}"/>
  <mergeCells count="18">
    <mergeCell ref="B5:D5"/>
    <mergeCell ref="F5:G5"/>
    <mergeCell ref="H5:I5"/>
    <mergeCell ref="B6:D6"/>
    <mergeCell ref="F6:G6"/>
    <mergeCell ref="H6:I6"/>
    <mergeCell ref="A19:B19"/>
    <mergeCell ref="E19:G19"/>
    <mergeCell ref="L19:M19"/>
    <mergeCell ref="B7:C7"/>
    <mergeCell ref="F7:G7"/>
    <mergeCell ref="H7:I7"/>
    <mergeCell ref="B8:C8"/>
    <mergeCell ref="F8:G8"/>
    <mergeCell ref="H8:I8"/>
    <mergeCell ref="E11:E15"/>
    <mergeCell ref="C11:C15"/>
    <mergeCell ref="A11:A15"/>
  </mergeCells>
  <printOptions horizontalCentered="1"/>
  <pageMargins left="0.25" right="0.25" top="1.0416666666666667" bottom="0.75" header="0.3" footer="0.3"/>
  <pageSetup paperSize="9" scale="4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27C024-9DB1-40DA-AE3F-9C4FA1CFE1D3}"/>
</file>

<file path=customXml/itemProps2.xml><?xml version="1.0" encoding="utf-8"?>
<ds:datastoreItem xmlns:ds="http://schemas.openxmlformats.org/officeDocument/2006/customXml" ds:itemID="{640FC628-C987-43A0-83DF-EDC919F0B441}"/>
</file>

<file path=customXml/itemProps3.xml><?xml version="1.0" encoding="utf-8"?>
<ds:datastoreItem xmlns:ds="http://schemas.openxmlformats.org/officeDocument/2006/customXml" ds:itemID="{B6988AFB-9FCE-4AE8-942F-82462157A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Thi Le Thi Thanh</cp:lastModifiedBy>
  <cp:lastPrinted>2023-11-06T09:31:03Z</cp:lastPrinted>
  <dcterms:created xsi:type="dcterms:W3CDTF">2020-11-11T02:21:38Z</dcterms:created>
  <dcterms:modified xsi:type="dcterms:W3CDTF">2023-11-06T09:31:04Z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