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1.xml" ContentType="application/vnd.openxmlformats-officedocument.spreadsheetml.query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4-HO24/2-PRODUCTION/4-INTERNAL-PURCHASE-ORDER/4-2-TRIM-ORDER/TRIM-PO/DRAFT-PO/DROP 4/"/>
    </mc:Choice>
  </mc:AlternateContent>
  <xr:revisionPtr revIDLastSave="94" documentId="13_ncr:1_{05E3FCC8-D299-4153-968C-6B1FFC1DDD5E}" xr6:coauthVersionLast="47" xr6:coauthVersionMax="47" xr10:uidLastSave="{4352D607-F3C6-4E67-84E5-59637FB443C1}"/>
  <bookViews>
    <workbookView xWindow="-110" yWindow="-110" windowWidth="19420" windowHeight="10300" firstSheet="2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LAYOUT" sheetId="10" r:id="rId4"/>
    <sheet name="STS Universal CL Tees" sheetId="7" r:id="rId5"/>
    <sheet name="Care Refernce" sheetId="5" r:id="rId6"/>
    <sheet name="Size Tables" sheetId="6" state="hidden" r:id="rId7"/>
    <sheet name="LAYOUT 20.7" sheetId="3" state="hidden" r:id="rId8"/>
  </sheets>
  <definedNames>
    <definedName name="_Fill" localSheetId="7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'Care Refernce'!$A$1:$G$32</definedName>
    <definedName name="_xlnm._FilterDatabase" localSheetId="7" hidden="1">'LAYOUT 20.7'!$A$2:$E$2</definedName>
    <definedName name="_xlnm._FilterDatabase" localSheetId="2" hidden="1">'STS UCL Garments Thermacryl'!$A$25:$Q$43</definedName>
    <definedName name="_xlnm._FilterDatabase" localSheetId="4" hidden="1">'STS Universal CL Tees'!$A$24:$L$31</definedName>
    <definedName name="Categories" localSheetId="1">#REF!</definedName>
    <definedName name="Categories">'Size Tables'!$I$2:$I$5</definedName>
    <definedName name="ExternalData_1" localSheetId="5">'Care Refernce'!$A$1:$F$32</definedName>
    <definedName name="FIT" localSheetId="1">#REF!</definedName>
    <definedName name="FIT" localSheetId="2">#REF!</definedName>
    <definedName name="FIT" localSheetId="4">#REF!</definedName>
    <definedName name="FIT">#REF!</definedName>
    <definedName name="ITEM" localSheetId="2">#REF!</definedName>
    <definedName name="ITEM" localSheetId="4">#REF!</definedName>
    <definedName name="ITEM">#REF!</definedName>
    <definedName name="_xlnm.Print_Area" localSheetId="7">'LAYOUT 20.7'!$A$1:$H$72</definedName>
    <definedName name="_xlnm.Print_Area" localSheetId="0">'MER.QT-1.BM2'!$A$1:$N$51</definedName>
    <definedName name="_xlnm.Print_Area" localSheetId="1">'MER.QT-1.BM2 (2)'!$A$1:$N$21</definedName>
    <definedName name="RISE" localSheetId="1">#REF!</definedName>
    <definedName name="RISE" localSheetId="2">#REF!</definedName>
    <definedName name="RISE" localSheetId="4">#REF!</definedName>
    <definedName name="RISE">#REF!</definedName>
    <definedName name="STYLE" localSheetId="2">#REF!</definedName>
    <definedName name="STYLE" localSheetId="4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8" l="1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26" i="8"/>
  <c r="L11" i="9" l="1"/>
  <c r="B8" i="8"/>
  <c r="B7" i="8"/>
  <c r="Q43" i="8" l="1"/>
  <c r="I11" i="9" s="1"/>
  <c r="K11" i="9" s="1"/>
  <c r="M11" i="9" s="1"/>
  <c r="M13" i="9" s="1"/>
  <c r="H7" i="9" l="1"/>
  <c r="K13" i="9"/>
  <c r="I13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<sst xmlns="http://schemas.openxmlformats.org/spreadsheetml/2006/main" count="831" uniqueCount="302">
  <si>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</si>
  <si>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</si>
  <si>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</si>
  <si>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</si>
  <si>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</si>
  <si>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</si>
  <si>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</si>
  <si>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</si>
  <si>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</si>
  <si>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</si>
  <si>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</si>
  <si>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</si>
  <si>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</si>
  <si>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</si>
  <si>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</si>
  <si>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</si>
  <si>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</si>
  <si>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</si>
  <si>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</si>
  <si>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</si>
  <si>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</si>
  <si>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</si>
  <si>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</si>
  <si>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</si>
  <si>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</si>
  <si>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</si>
  <si>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</si>
  <si>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</si>
  <si>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</si>
  <si>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</si>
  <si>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</si>
  <si>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</si>
  <si>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</si>
  <si>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</si>
  <si>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</si>
  <si>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</si>
  <si>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</si>
  <si>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</si>
  <si>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</si>
  <si>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</si>
  <si>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</si>
  <si>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</si>
  <si>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</si>
  <si>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</si>
  <si>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</si>
  <si>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</si>
  <si>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</si>
  <si>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</si>
  <si>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</si>
  <si>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</si>
  <si>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</si>
  <si>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</si>
  <si>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</si>
  <si>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</si>
  <si>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</si>
  <si>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</si>
  <si>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</si>
  <si>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</si>
  <si>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</si>
  <si>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</si>
  <si>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</si>
  <si>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</si>
  <si>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</si>
  <si>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</si>
  <si>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</si>
  <si>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</si>
  <si>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</si>
  <si>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</si>
  <si>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</si>
  <si>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</si>
  <si>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</si>
  <si>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</si>
  <si>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</si>
  <si>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</si>
  <si>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</si>
  <si>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</si>
  <si>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</si>
  <si>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</si>
  <si>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</si>
  <si>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</si>
  <si>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</si>
  <si>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</si>
  <si>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</si>
  <si>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</si>
  <si>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</si>
  <si>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</si>
  <si>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</si>
  <si>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</si>
  <si>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</si>
  <si>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</si>
  <si>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</si>
  <si>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</si>
  <si>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</si>
  <si>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</si>
  <si>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</si>
  <si>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</si>
  <si>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</si>
  <si>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</si>
  <si>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</si>
  <si>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</si>
  <si>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</si>
  <si>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</si>
  <si>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</si>
  <si>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</si>
  <si>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</si>
  <si>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</si>
  <si>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</si>
  <si>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</si>
  <si>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</si>
  <si>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</si>
  <si>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</si>
  <si>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</si>
  <si>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</si>
  <si>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</si>
  <si>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</si>
  <si>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</si>
  <si>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</si>
  <si>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</si>
  <si>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</si>
  <si>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</si>
  <si>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</si>
  <si>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</si>
  <si>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</si>
  <si>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</si>
  <si>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</si>
  <si>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</si>
  <si>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</si>
  <si>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</si>
  <si>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</si>
  <si>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</si>
  <si>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</si>
  <si>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</si>
  <si>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</si>
  <si>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</si>
  <si>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</si>
  <si>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</si>
  <si>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</si>
  <si>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</si>
  <si>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</si>
  <si>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</si>
  <si>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</si>
  <si>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</si>
  <si>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</si>
  <si>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</si>
  <si>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</si>
  <si>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</si>
  <si>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</si>
  <si>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</si>
  <si>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</si>
  <si>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</si>
  <si>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</si>
  <si>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</si>
  <si>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</si>
  <si>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</si>
  <si>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</si>
  <si>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</si>
  <si>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</si>
  <si>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</si>
  <si>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</si>
  <si>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</si>
  <si>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</si>
  <si>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</si>
  <si>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</si>
  <si>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</si>
  <si>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</si>
  <si>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</si>
  <si>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</si>
  <si>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</si>
  <si>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</si>
  <si>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</si>
  <si>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</si>
  <si>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</si>
  <si>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</si>
  <si>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</si>
  <si>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</si>
  <si>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</si>
  <si>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</si>
  <si>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</si>
  <si>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</si>
  <si>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</si>
  <si>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</si>
  <si>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</si>
  <si>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</si>
  <si>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</si>
  <si>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</si>
  <si>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</si>
  <si>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</si>
  <si>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</si>
  <si>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</si>
  <si>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</si>
  <si>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</si>
  <si>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</si>
  <si>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</si>
  <si>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</si>
  <si>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</si>
  <si>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</si>
  <si>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</si>
  <si>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</si>
  <si>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</si>
  <si>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</si>
  <si>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</si>
  <si>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</si>
  <si>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</si>
  <si>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</si>
  <si>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</si>
  <si>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</si>
  <si>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</si>
  <si>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</si>
  <si>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</si>
  <si>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</si>
  <si>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</si>
  <si>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</si>
  <si>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</si>
  <si>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</si>
  <si>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</si>
  <si>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</si>
  <si>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</si>
  <si>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</si>
  <si>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</si>
  <si>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</si>
  <si>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</si>
  <si>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</si>
  <si>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</si>
  <si>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</si>
  <si>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</si>
  <si>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</si>
  <si>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</si>
  <si>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</si>
  <si>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</si>
  <si>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</si>
  <si>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</si>
  <si>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</si>
  <si>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</si>
  <si>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</si>
  <si>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</si>
  <si>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</si>
  <si>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</si>
  <si>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</si>
  <si>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</si>
  <si>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</si>
  <si>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</si>
  <si>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</si>
  <si>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</si>
  <si>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</si>
  <si>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</si>
  <si>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</si>
  <si>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</si>
  <si>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</si>
  <si>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</si>
  <si>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</si>
  <si>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</si>
  <si>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</si>
  <si>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</si>
  <si>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</si>
  <si>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</si>
  <si>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</si>
  <si>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</si>
  <si>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</si>
  <si>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</si>
  <si>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</si>
  <si>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</si>
  <si>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</si>
  <si>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</si>
  <si>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</si>
  <si>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</si>
  <si>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</si>
  <si>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</si>
  <si>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</si>
  <si>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</si>
  <si>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</si>
  <si>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</si>
  <si>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</si>
  <si>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</si>
  <si>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</si>
  <si>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</si>
  <si>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</si>
  <si>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</si>
  <si>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</si>
  <si>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</si>
  <si>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</si>
  <si>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</si>
  <si>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</si>
  <si>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</si>
  <si>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</si>
  <si>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</si>
  <si>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</si>
  <si>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</si>
  <si>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</si>
  <si>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</si>
  <si>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</si>
  <si>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</si>
  <si>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</si>
  <si>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</si>
  <si>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</si>
  <si>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>XS</t>
  </si>
  <si>
    <t>100% POLYESTER</t>
  </si>
  <si>
    <t>100% COTTON</t>
  </si>
  <si>
    <t>ALL STYLE</t>
  </si>
  <si>
    <t>S20CARE</t>
  </si>
  <si>
    <t>1140283</t>
  </si>
  <si>
    <t>HO24</t>
  </si>
  <si>
    <t>HO24- DROP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</si>
</sst>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  <font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4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wrapText="1" shrinkToFit="1"/>
    </xf>
    <xf numFmtId="0" fontId="52" fillId="12" borderId="1" xfId="12" applyFont="1" applyFill="1" applyBorder="1" applyAlignment="1">
      <alignment horizontal="center" vertical="center" shrinkToFit="1"/>
    </xf>
    <xf numFmtId="0" fontId="53" fillId="9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1566430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471300</xdr:colOff>
      <xdr:row>0</xdr:row>
      <xdr:rowOff>0</xdr:rowOff>
    </xdr:from>
    <xdr:to>
      <xdr:col>5</xdr:col>
      <xdr:colOff>330200</xdr:colOff>
      <xdr:row>34</xdr:row>
      <xdr:rowOff>24437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F7FF8-C1F7-8873-361C-9867F968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300" y="0"/>
          <a:ext cx="2906900" cy="62855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78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79</v>
      </c>
      <c r="I6" s="172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N5+14</f>
        <v>44929</v>
      </c>
      <c r="I7" s="184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 t="s">
        <v>37</v>
      </c>
      <c r="I8" s="180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2" t="s">
        <v>33</v>
      </c>
      <c r="B46" s="182"/>
      <c r="C46" s="62"/>
      <c r="D46" s="63"/>
      <c r="E46" s="176" t="s">
        <v>34</v>
      </c>
      <c r="F46" s="176"/>
      <c r="G46" s="176"/>
      <c r="H46" s="64"/>
      <c r="I46" s="65"/>
      <c r="J46" s="65"/>
      <c r="K46" s="65"/>
      <c r="L46" s="175" t="s">
        <v>35</v>
      </c>
      <c r="M46" s="175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7"/>
      <c r="M50" s="167"/>
      <c r="N50" s="167"/>
    </row>
    <row r="51" spans="1:14" ht="21.75" customHeight="1">
      <c r="L51" s="167"/>
      <c r="M51" s="167"/>
      <c r="N51" s="167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59"/>
  <sheetViews>
    <sheetView view="pageBreakPreview" topLeftCell="A10" zoomScale="40" zoomScaleNormal="55" zoomScaleSheetLayoutView="40" zoomScalePageLayoutView="70" workbookViewId="0">
      <selection activeCell="Q8" sqref="Q8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30.269531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0" t="s">
        <v>293</v>
      </c>
      <c r="C5" s="170"/>
      <c r="D5" s="170"/>
      <c r="E5" s="32"/>
      <c r="F5" s="173" t="s">
        <v>8</v>
      </c>
      <c r="G5" s="174"/>
      <c r="H5" s="168" t="s">
        <v>36</v>
      </c>
      <c r="I5" s="169"/>
      <c r="J5" s="33"/>
      <c r="K5" s="33"/>
      <c r="L5" s="34"/>
      <c r="M5" s="35" t="s">
        <v>9</v>
      </c>
      <c r="N5" s="36">
        <v>45230</v>
      </c>
    </row>
    <row r="6" spans="1:14" ht="39" customHeight="1">
      <c r="A6" s="37" t="s">
        <v>10</v>
      </c>
      <c r="B6" s="177"/>
      <c r="C6" s="177"/>
      <c r="D6" s="177"/>
      <c r="E6" s="32"/>
      <c r="F6" s="173" t="s">
        <v>11</v>
      </c>
      <c r="G6" s="174"/>
      <c r="H6" s="171" t="s">
        <v>301</v>
      </c>
      <c r="I6" s="172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8"/>
      <c r="C7" s="178"/>
      <c r="D7" s="38"/>
      <c r="E7" s="32"/>
      <c r="F7" s="173" t="s">
        <v>14</v>
      </c>
      <c r="G7" s="174"/>
      <c r="H7" s="183">
        <f>N5+15</f>
        <v>45245</v>
      </c>
      <c r="I7" s="184"/>
      <c r="J7" s="33"/>
      <c r="K7" s="33"/>
      <c r="L7" s="34"/>
      <c r="M7" s="35" t="s">
        <v>15</v>
      </c>
      <c r="N7" s="82"/>
    </row>
    <row r="8" spans="1:14" ht="39" customHeight="1">
      <c r="A8" s="39" t="s">
        <v>16</v>
      </c>
      <c r="B8" s="181"/>
      <c r="C8" s="181"/>
      <c r="D8" s="40"/>
      <c r="E8" s="32"/>
      <c r="F8" s="173" t="s">
        <v>17</v>
      </c>
      <c r="G8" s="174"/>
      <c r="H8" s="179" t="s">
        <v>37</v>
      </c>
      <c r="I8" s="180"/>
      <c r="J8" s="41"/>
      <c r="K8" s="41"/>
      <c r="L8" s="34"/>
      <c r="M8" s="35" t="s">
        <v>18</v>
      </c>
      <c r="N8" s="42"/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297</v>
      </c>
      <c r="B11" s="17" t="s">
        <v>298</v>
      </c>
      <c r="C11" s="17" t="s">
        <v>40</v>
      </c>
      <c r="D11" s="16" t="s">
        <v>258</v>
      </c>
      <c r="E11" s="16" t="s">
        <v>256</v>
      </c>
      <c r="F11" s="16" t="s">
        <v>288</v>
      </c>
      <c r="G11" s="78" t="s">
        <v>41</v>
      </c>
      <c r="H11" s="18" t="s">
        <v>38</v>
      </c>
      <c r="I11" s="79">
        <f>'STS UCL Garments Thermacryl'!Q43</f>
        <v>5385</v>
      </c>
      <c r="J11" s="80">
        <v>0</v>
      </c>
      <c r="K11" s="79">
        <f>I11</f>
        <v>5385</v>
      </c>
      <c r="L11" s="156">
        <f>0.03915*2*1.4</f>
        <v>0.10961999999999998</v>
      </c>
      <c r="M11" s="157">
        <f>K11*L11</f>
        <v>590.30369999999994</v>
      </c>
      <c r="N11" s="20"/>
    </row>
    <row r="12" spans="1:14" ht="21.75" customHeight="1">
      <c r="A12" s="48"/>
      <c r="B12" s="48"/>
      <c r="C12" s="49"/>
      <c r="D12" s="49"/>
      <c r="E12" s="49"/>
      <c r="F12" s="50"/>
      <c r="G12" s="51"/>
      <c r="H12" s="48"/>
      <c r="I12" s="52"/>
      <c r="J12" s="52"/>
      <c r="K12" s="52"/>
      <c r="L12" s="158"/>
      <c r="M12" s="159"/>
      <c r="N12" s="55"/>
    </row>
    <row r="13" spans="1:14" ht="53.25" customHeight="1">
      <c r="A13" s="56"/>
      <c r="B13" s="56"/>
      <c r="C13" s="56"/>
      <c r="D13" s="56"/>
      <c r="E13" s="56"/>
      <c r="F13" s="56"/>
      <c r="G13" s="57"/>
      <c r="H13" s="57" t="s">
        <v>32</v>
      </c>
      <c r="I13" s="83">
        <f>SUM(I11:I12)</f>
        <v>5385</v>
      </c>
      <c r="J13" s="84"/>
      <c r="K13" s="83">
        <f>SUM(K11:K12)</f>
        <v>5385</v>
      </c>
      <c r="L13" s="160"/>
      <c r="M13" s="161">
        <f>SUM(M11:M12)</f>
        <v>590.30369999999994</v>
      </c>
      <c r="N13" s="58"/>
    </row>
    <row r="14" spans="1:14" ht="21.75" customHeight="1">
      <c r="A14" s="59"/>
      <c r="B14" s="59"/>
      <c r="C14" s="60"/>
      <c r="D14" s="60"/>
      <c r="E14" s="60"/>
      <c r="F14" s="60"/>
      <c r="G14" s="58"/>
      <c r="H14" s="58"/>
      <c r="I14" s="58"/>
      <c r="J14" s="58"/>
      <c r="K14" s="58"/>
      <c r="L14" s="162"/>
      <c r="M14" s="162"/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182" t="s">
        <v>33</v>
      </c>
      <c r="B16" s="182"/>
      <c r="C16" s="62"/>
      <c r="D16" s="63"/>
      <c r="E16" s="176" t="s">
        <v>34</v>
      </c>
      <c r="F16" s="176"/>
      <c r="G16" s="176"/>
      <c r="H16" s="64"/>
      <c r="I16" s="65"/>
      <c r="J16" s="65"/>
      <c r="K16" s="65"/>
      <c r="L16" s="175" t="s">
        <v>35</v>
      </c>
      <c r="M16" s="175"/>
      <c r="N16" s="58"/>
    </row>
    <row r="17" spans="1:14" ht="21.75" customHeight="1">
      <c r="A17" s="66"/>
      <c r="B17" s="67"/>
      <c r="C17" s="66"/>
      <c r="D17" s="66"/>
      <c r="E17" s="66"/>
      <c r="F17" s="66"/>
      <c r="G17" s="66"/>
      <c r="H17" s="68"/>
      <c r="I17" s="68"/>
      <c r="J17" s="6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9"/>
      <c r="B19" s="70"/>
      <c r="C19" s="66"/>
      <c r="D19" s="66"/>
      <c r="E19" s="66"/>
      <c r="F19" s="66"/>
      <c r="G19" s="71"/>
      <c r="H19" s="71"/>
      <c r="I19" s="66"/>
      <c r="J19" s="68"/>
    </row>
    <row r="20" spans="1:14" ht="70.5" customHeight="1">
      <c r="A20" s="68"/>
      <c r="B20" s="72"/>
      <c r="C20" s="73"/>
      <c r="D20" s="68"/>
      <c r="E20" s="74"/>
      <c r="F20" s="74"/>
      <c r="G20" s="68"/>
      <c r="H20" s="75"/>
      <c r="I20" s="75"/>
      <c r="J20" s="68"/>
      <c r="L20" s="167"/>
      <c r="M20" s="167"/>
      <c r="N20" s="167"/>
    </row>
    <row r="21" spans="1:14" ht="21.75" customHeight="1">
      <c r="L21" s="167"/>
      <c r="M21" s="167"/>
      <c r="N21" s="16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3.25" customHeight="1"/>
    <row r="57" ht="23.25" customHeight="1"/>
    <row r="58" ht="23.25" customHeight="1"/>
    <row r="59" ht="23.25" customHeight="1"/>
  </sheetData>
  <mergeCells count="16">
    <mergeCell ref="A16:B16"/>
    <mergeCell ref="E16:G16"/>
    <mergeCell ref="L16:M16"/>
    <mergeCell ref="L20:N21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56"/>
  <sheetViews>
    <sheetView tabSelected="1" topLeftCell="B27" zoomScale="40" zoomScaleNormal="40" workbookViewId="0">
      <selection activeCell="H32" sqref="H32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33.81640625" customWidth="1"/>
    <col min="6" max="6" width="25.81640625" customWidth="1"/>
    <col min="7" max="7" width="26.54296875" customWidth="1"/>
    <col min="8" max="8" width="26" customWidth="1"/>
    <col min="9" max="9" width="28.81640625" customWidth="1"/>
    <col min="10" max="10" width="33.81640625" customWidth="1"/>
    <col min="11" max="11" width="27.26953125" customWidth="1"/>
    <col min="12" max="12" width="31.1796875" customWidth="1"/>
    <col min="13" max="13" width="30.1796875" customWidth="1"/>
    <col min="14" max="14" width="16.54296875" customWidth="1"/>
    <col min="15" max="15" width="16.1796875" customWidth="1"/>
    <col min="16" max="16" width="18.453125" customWidth="1"/>
    <col min="17" max="17" width="16.1796875" customWidth="1"/>
    <col min="18" max="18" width="11.906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8" t="s">
        <v>82</v>
      </c>
      <c r="D3" s="199"/>
      <c r="E3" s="200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3">
        <v>45230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>
        <f>'MER.QT-1.BM2 (2)'!N7</f>
        <v>0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89" t="s">
        <v>289</v>
      </c>
      <c r="F9" s="189"/>
      <c r="G9" s="189"/>
      <c r="H9" s="189"/>
      <c r="I9" s="189"/>
      <c r="J9" s="189"/>
      <c r="K9" s="189"/>
      <c r="L9" s="189"/>
      <c r="M9" s="96"/>
    </row>
    <row r="10" spans="1:13">
      <c r="A10" s="96"/>
      <c r="B10" s="189" t="s">
        <v>289</v>
      </c>
      <c r="C10" s="189"/>
      <c r="D10" s="105"/>
      <c r="E10" s="189" t="s">
        <v>290</v>
      </c>
      <c r="F10" s="189"/>
      <c r="G10" s="189"/>
      <c r="H10" s="189"/>
      <c r="I10" s="189"/>
      <c r="J10" s="189"/>
      <c r="K10" s="189"/>
      <c r="L10" s="189"/>
      <c r="M10" s="96"/>
    </row>
    <row r="11" spans="1:13">
      <c r="A11" s="96"/>
      <c r="B11" s="189" t="s">
        <v>290</v>
      </c>
      <c r="C11" s="189"/>
      <c r="D11" s="104"/>
      <c r="E11" s="189" t="s">
        <v>291</v>
      </c>
      <c r="F11" s="189"/>
      <c r="G11" s="189"/>
      <c r="H11" s="189"/>
      <c r="I11" s="189"/>
      <c r="J11" s="189"/>
      <c r="K11" s="189"/>
      <c r="L11" s="189"/>
      <c r="M11" s="96"/>
    </row>
    <row r="12" spans="1:13">
      <c r="A12" s="96"/>
      <c r="B12" s="189" t="s">
        <v>291</v>
      </c>
      <c r="C12" s="189"/>
      <c r="D12" s="96"/>
      <c r="E12" s="187"/>
      <c r="F12" s="187"/>
      <c r="G12" s="187"/>
      <c r="H12" s="187"/>
      <c r="I12" s="187"/>
      <c r="J12" s="187"/>
      <c r="K12" s="187"/>
      <c r="L12" s="187"/>
      <c r="M12" s="96"/>
    </row>
    <row r="13" spans="1:13">
      <c r="A13" s="96" t="s">
        <v>87</v>
      </c>
      <c r="B13" s="189"/>
      <c r="C13" s="189"/>
      <c r="D13" s="104" t="s">
        <v>87</v>
      </c>
      <c r="E13" s="187"/>
      <c r="F13" s="187"/>
      <c r="G13" s="187"/>
      <c r="H13" s="187"/>
      <c r="I13" s="187"/>
      <c r="J13" s="187"/>
      <c r="K13" s="187"/>
      <c r="L13" s="187"/>
      <c r="M13" s="96"/>
    </row>
    <row r="14" spans="1:13">
      <c r="A14" s="96" t="s">
        <v>88</v>
      </c>
      <c r="B14" s="189"/>
      <c r="C14" s="189"/>
      <c r="D14" s="104" t="s">
        <v>88</v>
      </c>
      <c r="E14" s="190"/>
      <c r="F14" s="190"/>
      <c r="G14" s="190"/>
      <c r="H14" s="190"/>
      <c r="I14" s="190"/>
      <c r="J14" s="190"/>
      <c r="K14" s="190"/>
      <c r="L14" s="190"/>
      <c r="M14" s="96"/>
    </row>
    <row r="15" spans="1:13">
      <c r="A15" s="96" t="s">
        <v>89</v>
      </c>
      <c r="B15" s="189"/>
      <c r="C15" s="189"/>
      <c r="D15" s="104" t="s">
        <v>89</v>
      </c>
      <c r="E15" s="190"/>
      <c r="F15" s="190"/>
      <c r="G15" s="190"/>
      <c r="H15" s="190"/>
      <c r="I15" s="190"/>
      <c r="J15" s="190"/>
      <c r="K15" s="190"/>
      <c r="L15" s="190"/>
      <c r="M15" s="96"/>
    </row>
    <row r="16" spans="1:13">
      <c r="A16" s="96" t="s">
        <v>90</v>
      </c>
      <c r="B16" s="189"/>
      <c r="C16" s="189"/>
      <c r="D16" s="104" t="s">
        <v>90</v>
      </c>
      <c r="E16" s="190"/>
      <c r="F16" s="190"/>
      <c r="G16" s="190"/>
      <c r="H16" s="190"/>
      <c r="I16" s="190"/>
      <c r="J16" s="190"/>
      <c r="K16" s="190"/>
      <c r="L16" s="190"/>
      <c r="M16" s="96"/>
    </row>
    <row r="17" spans="1:18" ht="15" thickBot="1">
      <c r="A17" s="96"/>
      <c r="B17" s="103"/>
      <c r="C17" s="103"/>
      <c r="D17" s="96"/>
      <c r="E17" s="185"/>
      <c r="F17" s="185"/>
      <c r="G17" s="185"/>
      <c r="H17" s="185"/>
      <c r="I17" s="185"/>
      <c r="J17" s="185"/>
      <c r="K17" s="185"/>
      <c r="L17" s="185"/>
      <c r="M17" s="96"/>
    </row>
    <row r="18" spans="1:18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8" ht="36">
      <c r="B19" s="108" t="s">
        <v>92</v>
      </c>
      <c r="C19" s="108" t="s">
        <v>93</v>
      </c>
      <c r="D19" s="108"/>
      <c r="M19" s="109"/>
    </row>
    <row r="20" spans="1:18" ht="77.25" customHeight="1">
      <c r="B20" s="136" t="s">
        <v>282</v>
      </c>
      <c r="C20" s="110" t="s">
        <v>283</v>
      </c>
      <c r="D20" s="191" t="s">
        <v>94</v>
      </c>
      <c r="H20" s="111" t="s">
        <v>95</v>
      </c>
      <c r="M20" s="112"/>
    </row>
    <row r="21" spans="1:18" ht="78.75" customHeight="1">
      <c r="B21" s="136" t="s">
        <v>284</v>
      </c>
      <c r="C21" s="110" t="s">
        <v>285</v>
      </c>
      <c r="D21" s="192"/>
      <c r="H21" s="111" t="s">
        <v>259</v>
      </c>
      <c r="M21" s="112"/>
    </row>
    <row r="22" spans="1:18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8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8" ht="30.75" customHeight="1">
      <c r="A24" s="96"/>
      <c r="B24" s="197" t="s">
        <v>286</v>
      </c>
      <c r="C24" s="197"/>
      <c r="D24" s="103"/>
      <c r="E24" s="103"/>
      <c r="F24" s="193" t="s">
        <v>266</v>
      </c>
      <c r="G24" s="193"/>
      <c r="H24" s="193"/>
      <c r="I24" s="193"/>
      <c r="J24" s="193"/>
      <c r="K24" s="193"/>
      <c r="L24" s="193"/>
      <c r="M24" s="193"/>
      <c r="N24" s="193"/>
    </row>
    <row r="25" spans="1:18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8" s="116" customFormat="1" ht="44" customHeight="1">
      <c r="A26" s="115">
        <v>1</v>
      </c>
      <c r="B26" s="140" t="s">
        <v>294</v>
      </c>
      <c r="C26" s="140" t="s">
        <v>242</v>
      </c>
      <c r="D26" s="139" t="s">
        <v>295</v>
      </c>
      <c r="E26" s="139" t="s">
        <v>292</v>
      </c>
      <c r="F26" s="142" t="s">
        <v>105</v>
      </c>
      <c r="G26" s="142" t="s">
        <v>106</v>
      </c>
      <c r="H26" s="142" t="s">
        <v>107</v>
      </c>
      <c r="I26" s="142"/>
      <c r="J26" s="142" t="s">
        <v>166</v>
      </c>
      <c r="K26" s="142" t="s">
        <v>176</v>
      </c>
      <c r="L26" s="165"/>
      <c r="M26" s="165"/>
      <c r="N26" s="143"/>
      <c r="O26" s="139" t="s">
        <v>300</v>
      </c>
      <c r="P26" s="139">
        <v>112285</v>
      </c>
      <c r="Q26" s="166">
        <f>ROUNDUP(R26*1.08,0)</f>
        <v>0</v>
      </c>
      <c r="R26" s="116">
        <v>0</v>
      </c>
    </row>
    <row r="27" spans="1:18" s="116" customFormat="1" ht="44" customHeight="1">
      <c r="A27" s="115">
        <v>2</v>
      </c>
      <c r="B27" s="140" t="s">
        <v>231</v>
      </c>
      <c r="C27" s="140" t="s">
        <v>242</v>
      </c>
      <c r="D27" s="139" t="s">
        <v>295</v>
      </c>
      <c r="E27" s="139" t="s">
        <v>292</v>
      </c>
      <c r="F27" s="142" t="s">
        <v>105</v>
      </c>
      <c r="G27" s="142" t="s">
        <v>106</v>
      </c>
      <c r="H27" s="142" t="s">
        <v>107</v>
      </c>
      <c r="I27" s="142"/>
      <c r="J27" s="142" t="s">
        <v>166</v>
      </c>
      <c r="K27" s="142" t="s">
        <v>176</v>
      </c>
      <c r="L27" s="164"/>
      <c r="M27" s="165"/>
      <c r="N27" s="142"/>
      <c r="O27" s="139" t="s">
        <v>300</v>
      </c>
      <c r="P27" s="139">
        <v>112285</v>
      </c>
      <c r="Q27" s="166">
        <f t="shared" ref="Q27:Q42" si="0">ROUNDUP(R27*1.08,0)</f>
        <v>119</v>
      </c>
      <c r="R27" s="116">
        <v>110</v>
      </c>
    </row>
    <row r="28" spans="1:18" s="116" customFormat="1" ht="44" customHeight="1">
      <c r="A28" s="115">
        <v>3</v>
      </c>
      <c r="B28" s="140" t="s">
        <v>147</v>
      </c>
      <c r="C28" s="140" t="s">
        <v>242</v>
      </c>
      <c r="D28" s="139" t="s">
        <v>295</v>
      </c>
      <c r="E28" s="139" t="s">
        <v>292</v>
      </c>
      <c r="F28" s="142" t="s">
        <v>105</v>
      </c>
      <c r="G28" s="142" t="s">
        <v>106</v>
      </c>
      <c r="H28" s="142" t="s">
        <v>107</v>
      </c>
      <c r="I28" s="142"/>
      <c r="J28" s="142" t="s">
        <v>166</v>
      </c>
      <c r="K28" s="142" t="s">
        <v>176</v>
      </c>
      <c r="L28" s="165"/>
      <c r="M28" s="165"/>
      <c r="N28" s="143"/>
      <c r="O28" s="139" t="s">
        <v>300</v>
      </c>
      <c r="P28" s="139">
        <v>112285</v>
      </c>
      <c r="Q28" s="166">
        <f t="shared" si="0"/>
        <v>132</v>
      </c>
      <c r="R28" s="116">
        <v>122</v>
      </c>
    </row>
    <row r="29" spans="1:18" s="116" customFormat="1" ht="44" customHeight="1">
      <c r="A29" s="115">
        <v>4</v>
      </c>
      <c r="B29" s="140" t="s">
        <v>234</v>
      </c>
      <c r="C29" s="140" t="s">
        <v>242</v>
      </c>
      <c r="D29" s="139" t="s">
        <v>295</v>
      </c>
      <c r="E29" s="139" t="s">
        <v>292</v>
      </c>
      <c r="F29" s="142" t="s">
        <v>105</v>
      </c>
      <c r="G29" s="142" t="s">
        <v>106</v>
      </c>
      <c r="H29" s="142" t="s">
        <v>107</v>
      </c>
      <c r="I29" s="142"/>
      <c r="J29" s="142" t="s">
        <v>166</v>
      </c>
      <c r="K29" s="142" t="s">
        <v>176</v>
      </c>
      <c r="L29" s="165"/>
      <c r="M29" s="165"/>
      <c r="N29" s="143"/>
      <c r="O29" s="139" t="s">
        <v>300</v>
      </c>
      <c r="P29" s="139">
        <v>112285</v>
      </c>
      <c r="Q29" s="166">
        <f t="shared" si="0"/>
        <v>111</v>
      </c>
      <c r="R29" s="116">
        <v>102</v>
      </c>
    </row>
    <row r="30" spans="1:18" s="116" customFormat="1" ht="44" customHeight="1">
      <c r="A30" s="115">
        <v>5</v>
      </c>
      <c r="B30" s="140" t="s">
        <v>236</v>
      </c>
      <c r="C30" s="140" t="s">
        <v>242</v>
      </c>
      <c r="D30" s="139" t="s">
        <v>295</v>
      </c>
      <c r="E30" s="139" t="s">
        <v>292</v>
      </c>
      <c r="F30" s="142" t="s">
        <v>105</v>
      </c>
      <c r="G30" s="142" t="s">
        <v>106</v>
      </c>
      <c r="H30" s="142" t="s">
        <v>107</v>
      </c>
      <c r="I30" s="142"/>
      <c r="J30" s="142" t="s">
        <v>166</v>
      </c>
      <c r="K30" s="142" t="s">
        <v>176</v>
      </c>
      <c r="L30" s="165"/>
      <c r="M30" s="165"/>
      <c r="N30" s="143"/>
      <c r="O30" s="139" t="s">
        <v>300</v>
      </c>
      <c r="P30" s="139">
        <v>112285</v>
      </c>
      <c r="Q30" s="166">
        <f t="shared" si="0"/>
        <v>64</v>
      </c>
      <c r="R30" s="116">
        <v>59</v>
      </c>
    </row>
    <row r="31" spans="1:18" s="116" customFormat="1" ht="44" customHeight="1">
      <c r="A31" s="115">
        <v>6</v>
      </c>
      <c r="B31" s="140" t="s">
        <v>239</v>
      </c>
      <c r="C31" s="140" t="s">
        <v>242</v>
      </c>
      <c r="D31" s="139" t="s">
        <v>295</v>
      </c>
      <c r="E31" s="139" t="s">
        <v>292</v>
      </c>
      <c r="F31" s="142" t="s">
        <v>105</v>
      </c>
      <c r="G31" s="142" t="s">
        <v>106</v>
      </c>
      <c r="H31" s="142" t="s">
        <v>107</v>
      </c>
      <c r="I31" s="142"/>
      <c r="J31" s="142" t="s">
        <v>166</v>
      </c>
      <c r="K31" s="142" t="s">
        <v>176</v>
      </c>
      <c r="L31" s="165"/>
      <c r="M31" s="165"/>
      <c r="N31" s="143"/>
      <c r="O31" s="139" t="s">
        <v>300</v>
      </c>
      <c r="P31" s="139">
        <v>112285</v>
      </c>
      <c r="Q31" s="166">
        <f t="shared" si="0"/>
        <v>15</v>
      </c>
      <c r="R31" s="116">
        <v>13</v>
      </c>
    </row>
    <row r="32" spans="1:18" s="116" customFormat="1" ht="44" customHeight="1">
      <c r="A32" s="115">
        <v>1</v>
      </c>
      <c r="B32" s="140" t="s">
        <v>294</v>
      </c>
      <c r="C32" s="140" t="s">
        <v>226</v>
      </c>
      <c r="D32" s="139" t="s">
        <v>296</v>
      </c>
      <c r="E32" s="139" t="s">
        <v>292</v>
      </c>
      <c r="F32" s="142" t="s">
        <v>105</v>
      </c>
      <c r="G32" s="142" t="s">
        <v>106</v>
      </c>
      <c r="H32" s="142" t="s">
        <v>107</v>
      </c>
      <c r="I32" s="142"/>
      <c r="J32" s="142" t="s">
        <v>166</v>
      </c>
      <c r="K32" s="142" t="s">
        <v>176</v>
      </c>
      <c r="L32" s="165"/>
      <c r="M32" s="165" t="s">
        <v>216</v>
      </c>
      <c r="N32" s="143"/>
      <c r="O32" s="139" t="s">
        <v>300</v>
      </c>
      <c r="P32" s="139" t="s">
        <v>299</v>
      </c>
      <c r="Q32" s="166">
        <f t="shared" si="0"/>
        <v>88</v>
      </c>
      <c r="R32" s="116">
        <v>81</v>
      </c>
    </row>
    <row r="33" spans="1:18" s="116" customFormat="1" ht="44" customHeight="1">
      <c r="A33" s="115">
        <v>2</v>
      </c>
      <c r="B33" s="140" t="s">
        <v>231</v>
      </c>
      <c r="C33" s="140" t="s">
        <v>226</v>
      </c>
      <c r="D33" s="139" t="s">
        <v>296</v>
      </c>
      <c r="E33" s="139" t="s">
        <v>292</v>
      </c>
      <c r="F33" s="142" t="s">
        <v>105</v>
      </c>
      <c r="G33" s="142" t="s">
        <v>106</v>
      </c>
      <c r="H33" s="142" t="s">
        <v>107</v>
      </c>
      <c r="I33" s="142"/>
      <c r="J33" s="142" t="s">
        <v>166</v>
      </c>
      <c r="K33" s="142" t="s">
        <v>176</v>
      </c>
      <c r="L33" s="165"/>
      <c r="M33" s="165" t="s">
        <v>216</v>
      </c>
      <c r="N33" s="143"/>
      <c r="O33" s="139" t="s">
        <v>300</v>
      </c>
      <c r="P33" s="139" t="s">
        <v>299</v>
      </c>
      <c r="Q33" s="166">
        <f t="shared" si="0"/>
        <v>585</v>
      </c>
      <c r="R33" s="116">
        <v>541</v>
      </c>
    </row>
    <row r="34" spans="1:18" s="116" customFormat="1" ht="44" customHeight="1">
      <c r="A34" s="115">
        <v>3</v>
      </c>
      <c r="B34" s="140" t="s">
        <v>147</v>
      </c>
      <c r="C34" s="140" t="s">
        <v>226</v>
      </c>
      <c r="D34" s="139" t="s">
        <v>296</v>
      </c>
      <c r="E34" s="139" t="s">
        <v>292</v>
      </c>
      <c r="F34" s="142" t="s">
        <v>105</v>
      </c>
      <c r="G34" s="142" t="s">
        <v>106</v>
      </c>
      <c r="H34" s="142" t="s">
        <v>107</v>
      </c>
      <c r="I34" s="142"/>
      <c r="J34" s="142" t="s">
        <v>166</v>
      </c>
      <c r="K34" s="142" t="s">
        <v>176</v>
      </c>
      <c r="L34" s="165"/>
      <c r="M34" s="165" t="s">
        <v>216</v>
      </c>
      <c r="N34" s="143"/>
      <c r="O34" s="139" t="s">
        <v>300</v>
      </c>
      <c r="P34" s="139" t="s">
        <v>299</v>
      </c>
      <c r="Q34" s="166">
        <f t="shared" si="0"/>
        <v>922</v>
      </c>
      <c r="R34" s="116">
        <v>853</v>
      </c>
    </row>
    <row r="35" spans="1:18" s="116" customFormat="1" ht="44" customHeight="1">
      <c r="A35" s="115">
        <v>4</v>
      </c>
      <c r="B35" s="140" t="s">
        <v>234</v>
      </c>
      <c r="C35" s="140" t="s">
        <v>226</v>
      </c>
      <c r="D35" s="139" t="s">
        <v>296</v>
      </c>
      <c r="E35" s="139" t="s">
        <v>292</v>
      </c>
      <c r="F35" s="142" t="s">
        <v>105</v>
      </c>
      <c r="G35" s="142" t="s">
        <v>106</v>
      </c>
      <c r="H35" s="142" t="s">
        <v>107</v>
      </c>
      <c r="I35" s="142"/>
      <c r="J35" s="142" t="s">
        <v>166</v>
      </c>
      <c r="K35" s="142" t="s">
        <v>176</v>
      </c>
      <c r="L35" s="165"/>
      <c r="M35" s="165" t="s">
        <v>216</v>
      </c>
      <c r="N35" s="143"/>
      <c r="O35" s="139" t="s">
        <v>300</v>
      </c>
      <c r="P35" s="139" t="s">
        <v>299</v>
      </c>
      <c r="Q35" s="166">
        <f t="shared" si="0"/>
        <v>917</v>
      </c>
      <c r="R35" s="116">
        <v>849</v>
      </c>
    </row>
    <row r="36" spans="1:18" s="116" customFormat="1" ht="44" customHeight="1">
      <c r="A36" s="115">
        <v>5</v>
      </c>
      <c r="B36" s="140" t="s">
        <v>236</v>
      </c>
      <c r="C36" s="140" t="s">
        <v>226</v>
      </c>
      <c r="D36" s="139" t="s">
        <v>296</v>
      </c>
      <c r="E36" s="139" t="s">
        <v>292</v>
      </c>
      <c r="F36" s="142" t="s">
        <v>105</v>
      </c>
      <c r="G36" s="142" t="s">
        <v>106</v>
      </c>
      <c r="H36" s="142" t="s">
        <v>107</v>
      </c>
      <c r="I36" s="142"/>
      <c r="J36" s="142" t="s">
        <v>166</v>
      </c>
      <c r="K36" s="142" t="s">
        <v>176</v>
      </c>
      <c r="L36" s="165"/>
      <c r="M36" s="165" t="s">
        <v>216</v>
      </c>
      <c r="N36" s="143"/>
      <c r="O36" s="139" t="s">
        <v>300</v>
      </c>
      <c r="P36" s="139" t="s">
        <v>299</v>
      </c>
      <c r="Q36" s="166">
        <f t="shared" si="0"/>
        <v>576</v>
      </c>
      <c r="R36" s="116">
        <v>533</v>
      </c>
    </row>
    <row r="37" spans="1:18" s="116" customFormat="1" ht="44" customHeight="1">
      <c r="A37" s="115">
        <v>6</v>
      </c>
      <c r="B37" s="140" t="s">
        <v>239</v>
      </c>
      <c r="C37" s="140" t="s">
        <v>226</v>
      </c>
      <c r="D37" s="139" t="s">
        <v>296</v>
      </c>
      <c r="E37" s="139" t="s">
        <v>292</v>
      </c>
      <c r="F37" s="142" t="s">
        <v>105</v>
      </c>
      <c r="G37" s="142" t="s">
        <v>106</v>
      </c>
      <c r="H37" s="142" t="s">
        <v>107</v>
      </c>
      <c r="I37" s="142"/>
      <c r="J37" s="142" t="s">
        <v>166</v>
      </c>
      <c r="K37" s="142" t="s">
        <v>176</v>
      </c>
      <c r="L37" s="165"/>
      <c r="M37" s="165" t="s">
        <v>216</v>
      </c>
      <c r="N37" s="143"/>
      <c r="O37" s="139" t="s">
        <v>300</v>
      </c>
      <c r="P37" s="139" t="s">
        <v>299</v>
      </c>
      <c r="Q37" s="166">
        <f t="shared" si="0"/>
        <v>126</v>
      </c>
      <c r="R37" s="116">
        <v>116</v>
      </c>
    </row>
    <row r="38" spans="1:18" s="116" customFormat="1" ht="44" customHeight="1">
      <c r="A38" s="115"/>
      <c r="B38" s="140" t="s">
        <v>231</v>
      </c>
      <c r="C38" s="140" t="s">
        <v>226</v>
      </c>
      <c r="D38" s="139" t="s">
        <v>295</v>
      </c>
      <c r="E38" s="139" t="s">
        <v>292</v>
      </c>
      <c r="F38" s="142" t="s">
        <v>105</v>
      </c>
      <c r="G38" s="142" t="s">
        <v>106</v>
      </c>
      <c r="H38" s="142" t="s">
        <v>107</v>
      </c>
      <c r="I38" s="142"/>
      <c r="J38" s="142" t="s">
        <v>166</v>
      </c>
      <c r="K38" s="142" t="s">
        <v>176</v>
      </c>
      <c r="L38" s="165"/>
      <c r="M38" s="165"/>
      <c r="N38" s="143"/>
      <c r="O38" s="139" t="s">
        <v>300</v>
      </c>
      <c r="P38" s="139">
        <v>1140340</v>
      </c>
      <c r="Q38" s="166">
        <f t="shared" si="0"/>
        <v>363</v>
      </c>
      <c r="R38" s="116">
        <v>336</v>
      </c>
    </row>
    <row r="39" spans="1:18" s="116" customFormat="1" ht="44" customHeight="1">
      <c r="A39" s="115"/>
      <c r="B39" s="140" t="s">
        <v>147</v>
      </c>
      <c r="C39" s="140" t="s">
        <v>226</v>
      </c>
      <c r="D39" s="139" t="s">
        <v>295</v>
      </c>
      <c r="E39" s="139" t="s">
        <v>292</v>
      </c>
      <c r="F39" s="142" t="s">
        <v>105</v>
      </c>
      <c r="G39" s="142" t="s">
        <v>106</v>
      </c>
      <c r="H39" s="142" t="s">
        <v>107</v>
      </c>
      <c r="I39" s="142"/>
      <c r="J39" s="142" t="s">
        <v>166</v>
      </c>
      <c r="K39" s="142" t="s">
        <v>176</v>
      </c>
      <c r="L39" s="165"/>
      <c r="M39" s="165"/>
      <c r="N39" s="143"/>
      <c r="O39" s="139" t="s">
        <v>300</v>
      </c>
      <c r="P39" s="139">
        <v>1140340</v>
      </c>
      <c r="Q39" s="166">
        <f t="shared" si="0"/>
        <v>511</v>
      </c>
      <c r="R39" s="116">
        <v>473</v>
      </c>
    </row>
    <row r="40" spans="1:18" s="116" customFormat="1" ht="44" customHeight="1">
      <c r="A40" s="115"/>
      <c r="B40" s="140" t="s">
        <v>234</v>
      </c>
      <c r="C40" s="140" t="s">
        <v>226</v>
      </c>
      <c r="D40" s="139" t="s">
        <v>295</v>
      </c>
      <c r="E40" s="139" t="s">
        <v>292</v>
      </c>
      <c r="F40" s="142" t="s">
        <v>105</v>
      </c>
      <c r="G40" s="142" t="s">
        <v>106</v>
      </c>
      <c r="H40" s="142" t="s">
        <v>107</v>
      </c>
      <c r="I40" s="142"/>
      <c r="J40" s="142" t="s">
        <v>166</v>
      </c>
      <c r="K40" s="142" t="s">
        <v>176</v>
      </c>
      <c r="L40" s="165"/>
      <c r="M40" s="165"/>
      <c r="N40" s="143"/>
      <c r="O40" s="139" t="s">
        <v>300</v>
      </c>
      <c r="P40" s="139">
        <v>1140340</v>
      </c>
      <c r="Q40" s="166">
        <f t="shared" si="0"/>
        <v>488</v>
      </c>
      <c r="R40" s="116">
        <v>451</v>
      </c>
    </row>
    <row r="41" spans="1:18" s="116" customFormat="1" ht="44" customHeight="1">
      <c r="A41" s="115"/>
      <c r="B41" s="140" t="s">
        <v>236</v>
      </c>
      <c r="C41" s="140" t="s">
        <v>226</v>
      </c>
      <c r="D41" s="139" t="s">
        <v>295</v>
      </c>
      <c r="E41" s="139" t="s">
        <v>292</v>
      </c>
      <c r="F41" s="142" t="s">
        <v>105</v>
      </c>
      <c r="G41" s="142" t="s">
        <v>106</v>
      </c>
      <c r="H41" s="142" t="s">
        <v>107</v>
      </c>
      <c r="I41" s="142"/>
      <c r="J41" s="142" t="s">
        <v>166</v>
      </c>
      <c r="K41" s="142" t="s">
        <v>176</v>
      </c>
      <c r="L41" s="165"/>
      <c r="M41" s="165"/>
      <c r="N41" s="143"/>
      <c r="O41" s="139" t="s">
        <v>300</v>
      </c>
      <c r="P41" s="139">
        <v>1140340</v>
      </c>
      <c r="Q41" s="166">
        <f t="shared" si="0"/>
        <v>306</v>
      </c>
      <c r="R41" s="116">
        <v>283</v>
      </c>
    </row>
    <row r="42" spans="1:18" s="116" customFormat="1" ht="44" customHeight="1">
      <c r="A42" s="115"/>
      <c r="B42" s="140" t="s">
        <v>239</v>
      </c>
      <c r="C42" s="140" t="s">
        <v>226</v>
      </c>
      <c r="D42" s="139" t="s">
        <v>295</v>
      </c>
      <c r="E42" s="139" t="s">
        <v>292</v>
      </c>
      <c r="F42" s="142" t="s">
        <v>105</v>
      </c>
      <c r="G42" s="142" t="s">
        <v>106</v>
      </c>
      <c r="H42" s="142" t="s">
        <v>107</v>
      </c>
      <c r="I42" s="142"/>
      <c r="J42" s="142" t="s">
        <v>166</v>
      </c>
      <c r="K42" s="142" t="s">
        <v>176</v>
      </c>
      <c r="L42" s="165"/>
      <c r="M42" s="165"/>
      <c r="N42" s="143"/>
      <c r="O42" s="139" t="s">
        <v>300</v>
      </c>
      <c r="P42" s="139">
        <v>1140340</v>
      </c>
      <c r="Q42" s="166">
        <f t="shared" si="0"/>
        <v>62</v>
      </c>
      <c r="R42" s="116">
        <v>57</v>
      </c>
    </row>
    <row r="43" spans="1:18" ht="45.75" customHeight="1">
      <c r="A43" s="96"/>
      <c r="B43" s="194" t="s">
        <v>268</v>
      </c>
      <c r="C43" s="195"/>
      <c r="D43" s="195"/>
      <c r="E43" s="195"/>
      <c r="F43" s="103"/>
      <c r="G43" s="103"/>
      <c r="H43" s="103"/>
      <c r="I43" s="103"/>
      <c r="J43" s="103"/>
      <c r="K43" s="103"/>
      <c r="L43" s="103"/>
      <c r="M43" s="96"/>
      <c r="Q43">
        <f>SUM(Q26:Q42)</f>
        <v>5385</v>
      </c>
      <c r="R43">
        <f>SUM(R26:R42)</f>
        <v>4979</v>
      </c>
    </row>
    <row r="44" spans="1:18" ht="30.75" customHeight="1">
      <c r="A44" s="96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96"/>
    </row>
    <row r="45" spans="1:18" ht="15.5">
      <c r="A45" s="117"/>
      <c r="B45" s="118"/>
      <c r="C45" s="117"/>
      <c r="D45" s="96" t="s">
        <v>111</v>
      </c>
      <c r="E45" s="96"/>
      <c r="F45" s="96"/>
      <c r="G45" s="96"/>
      <c r="H45" s="96"/>
      <c r="I45" s="96"/>
      <c r="J45" s="96"/>
      <c r="K45" s="96"/>
      <c r="L45" s="96"/>
      <c r="M45" s="119"/>
    </row>
    <row r="46" spans="1:18">
      <c r="A46" s="196" t="s">
        <v>112</v>
      </c>
      <c r="B46" s="196"/>
      <c r="C46" s="103"/>
      <c r="D46" s="187"/>
      <c r="E46" s="187"/>
      <c r="F46" s="187"/>
      <c r="G46" s="187"/>
      <c r="H46" s="187"/>
      <c r="I46" s="187"/>
      <c r="J46" s="187"/>
      <c r="K46" s="187"/>
      <c r="M46" s="96"/>
    </row>
    <row r="47" spans="1:18">
      <c r="A47" s="96"/>
      <c r="B47" s="103"/>
      <c r="C47" s="103"/>
      <c r="D47" s="187"/>
      <c r="E47" s="187"/>
      <c r="F47" s="187"/>
      <c r="G47" s="187"/>
      <c r="H47" s="187"/>
      <c r="I47" s="187"/>
      <c r="J47" s="187"/>
      <c r="K47" s="187"/>
      <c r="M47" s="96"/>
    </row>
    <row r="48" spans="1:18">
      <c r="A48" s="186" t="s">
        <v>113</v>
      </c>
      <c r="B48" s="186"/>
      <c r="C48" s="103"/>
      <c r="D48" s="187"/>
      <c r="E48" s="187"/>
      <c r="F48" s="187"/>
      <c r="G48" s="187"/>
      <c r="H48" s="187"/>
      <c r="I48" s="187"/>
      <c r="J48" s="187"/>
      <c r="K48" s="187"/>
      <c r="M48" s="96"/>
    </row>
    <row r="49" spans="1:13">
      <c r="A49" s="186" t="s">
        <v>114</v>
      </c>
      <c r="B49" s="186"/>
      <c r="C49" s="96"/>
      <c r="D49" s="187"/>
      <c r="E49" s="187"/>
      <c r="F49" s="187"/>
      <c r="G49" s="187"/>
      <c r="H49" s="187"/>
      <c r="I49" s="187"/>
      <c r="J49" s="187"/>
      <c r="K49" s="187"/>
      <c r="M49" s="96"/>
    </row>
    <row r="50" spans="1:13">
      <c r="C50" s="145"/>
      <c r="D50" s="187"/>
      <c r="E50" s="187"/>
      <c r="F50" s="187"/>
      <c r="G50" s="187"/>
      <c r="H50" s="187"/>
      <c r="I50" s="187"/>
      <c r="J50" s="187"/>
      <c r="K50" s="187"/>
      <c r="M50" s="96"/>
    </row>
    <row r="51" spans="1:13">
      <c r="A51" s="185"/>
      <c r="B51" s="185"/>
      <c r="C51" s="145"/>
      <c r="D51" s="187"/>
      <c r="E51" s="187"/>
      <c r="F51" s="187"/>
      <c r="G51" s="187"/>
      <c r="H51" s="187"/>
      <c r="I51" s="187"/>
      <c r="J51" s="187"/>
      <c r="K51" s="187"/>
      <c r="M51" s="96"/>
    </row>
    <row r="52" spans="1:13">
      <c r="A52" s="185"/>
      <c r="B52" s="185"/>
      <c r="C52" s="145"/>
      <c r="D52" s="188"/>
      <c r="E52" s="188"/>
      <c r="F52" s="188"/>
      <c r="G52" s="188"/>
      <c r="H52" s="188"/>
      <c r="I52" s="188"/>
      <c r="J52" s="188"/>
      <c r="K52" s="188"/>
      <c r="M52" s="96"/>
    </row>
    <row r="53" spans="1:13">
      <c r="A53" s="185"/>
      <c r="B53" s="185"/>
      <c r="C53" s="145"/>
      <c r="D53" s="96" t="s">
        <v>115</v>
      </c>
      <c r="E53" s="96"/>
      <c r="F53" s="96"/>
      <c r="G53" s="96"/>
      <c r="H53" s="96"/>
      <c r="I53" s="96"/>
      <c r="J53" s="96"/>
      <c r="K53" s="120"/>
      <c r="L53" s="120"/>
      <c r="M53" s="96"/>
    </row>
    <row r="54" spans="1:13">
      <c r="A54" s="121"/>
      <c r="B54" s="145"/>
      <c r="C54" s="145"/>
      <c r="D54" s="145"/>
      <c r="M54" s="96"/>
    </row>
    <row r="55" spans="1:1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</row>
    <row r="56" spans="1:13" ht="15" thickBot="1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</sheetData>
  <autoFilter ref="A25:Q43" xr:uid="{00000000-0001-0000-0100-000000000000}"/>
  <mergeCells count="43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A48:B48"/>
    <mergeCell ref="D48:K48"/>
    <mergeCell ref="B15:C15"/>
    <mergeCell ref="E15:L15"/>
    <mergeCell ref="B16:C16"/>
    <mergeCell ref="E16:L16"/>
    <mergeCell ref="E17:L17"/>
    <mergeCell ref="D20:D21"/>
    <mergeCell ref="F24:N24"/>
    <mergeCell ref="B43:E43"/>
    <mergeCell ref="A46:B46"/>
    <mergeCell ref="D46:K46"/>
    <mergeCell ref="D47:K47"/>
    <mergeCell ref="A53:B53"/>
    <mergeCell ref="A49:B49"/>
    <mergeCell ref="D49:K49"/>
    <mergeCell ref="D50:K50"/>
    <mergeCell ref="A51:B51"/>
    <mergeCell ref="D51:K51"/>
    <mergeCell ref="A52:B52"/>
    <mergeCell ref="D52:K52"/>
  </mergeCells>
  <phoneticPr fontId="46" type="noConversion"/>
  <dataValidations count="2">
    <dataValidation type="list" allowBlank="1" sqref="C26:C42" xr:uid="{00000000-0002-0000-0100-000000000000}">
      <formula1>Categories</formula1>
    </dataValidation>
    <dataValidation allowBlank="1" sqref="D26:E42 B26:B42 O26:Q42" xr:uid="{00000000-0002-0000-0100-000001000000}"/>
  </dataValidations>
  <pageMargins left="0.25" right="0.25" top="0.75" bottom="0.75" header="0.3" footer="0.3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8AB6-F437-43A6-B36E-04300C57A69D}">
  <dimension ref="A1"/>
  <sheetViews>
    <sheetView zoomScaleNormal="100" workbookViewId="0">
      <selection activeCell="I16" sqref="I16"/>
    </sheetView>
  </sheetViews>
  <sheetFormatPr defaultRowHeight="14.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view="pageBreakPreview" topLeftCell="A13" zoomScale="55" zoomScaleNormal="55" zoomScaleSheetLayoutView="55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8" t="s">
        <v>82</v>
      </c>
      <c r="D3" s="199"/>
      <c r="E3" s="200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89"/>
      <c r="C9" s="189"/>
      <c r="D9" s="104" t="s">
        <v>86</v>
      </c>
      <c r="E9" s="189"/>
      <c r="F9" s="189"/>
      <c r="G9" s="189"/>
      <c r="H9" s="189"/>
      <c r="I9" s="189"/>
      <c r="J9" s="189"/>
      <c r="K9" s="189"/>
      <c r="L9" s="189"/>
      <c r="M9" s="96"/>
    </row>
    <row r="10" spans="1:13">
      <c r="A10" s="96"/>
      <c r="B10" s="189"/>
      <c r="C10" s="189"/>
      <c r="D10" s="105"/>
      <c r="E10" s="189"/>
      <c r="F10" s="189"/>
      <c r="G10" s="189"/>
      <c r="H10" s="189"/>
      <c r="I10" s="189"/>
      <c r="J10" s="189"/>
      <c r="K10" s="189"/>
      <c r="L10" s="189"/>
      <c r="M10" s="96"/>
    </row>
    <row r="11" spans="1:13">
      <c r="A11" s="96"/>
      <c r="B11" s="189"/>
      <c r="C11" s="189"/>
      <c r="D11" s="104"/>
      <c r="E11" s="189"/>
      <c r="F11" s="189"/>
      <c r="G11" s="189"/>
      <c r="H11" s="189"/>
      <c r="I11" s="189"/>
      <c r="J11" s="189"/>
      <c r="K11" s="189"/>
      <c r="L11" s="189"/>
      <c r="M11" s="96"/>
    </row>
    <row r="12" spans="1:13">
      <c r="A12" s="96"/>
      <c r="B12" s="189"/>
      <c r="C12" s="189"/>
      <c r="D12" s="96"/>
      <c r="E12" s="187"/>
      <c r="F12" s="187"/>
      <c r="G12" s="187"/>
      <c r="H12" s="187"/>
      <c r="I12" s="187"/>
      <c r="J12" s="187"/>
      <c r="K12" s="187"/>
      <c r="L12" s="187"/>
      <c r="M12" s="96"/>
    </row>
    <row r="13" spans="1:13">
      <c r="A13" s="96" t="s">
        <v>87</v>
      </c>
      <c r="B13" s="189"/>
      <c r="C13" s="189"/>
      <c r="D13" s="104" t="s">
        <v>87</v>
      </c>
      <c r="E13" s="187"/>
      <c r="F13" s="187"/>
      <c r="G13" s="187"/>
      <c r="H13" s="187"/>
      <c r="I13" s="187"/>
      <c r="J13" s="187"/>
      <c r="K13" s="187"/>
      <c r="L13" s="187"/>
      <c r="M13" s="96"/>
    </row>
    <row r="14" spans="1:13">
      <c r="A14" s="96" t="s">
        <v>88</v>
      </c>
      <c r="B14" s="189"/>
      <c r="C14" s="189"/>
      <c r="D14" s="104" t="s">
        <v>88</v>
      </c>
      <c r="E14" s="190"/>
      <c r="F14" s="190"/>
      <c r="G14" s="190"/>
      <c r="H14" s="190"/>
      <c r="I14" s="190"/>
      <c r="J14" s="190"/>
      <c r="K14" s="190"/>
      <c r="L14" s="190"/>
      <c r="M14" s="96"/>
    </row>
    <row r="15" spans="1:13">
      <c r="A15" s="96" t="s">
        <v>89</v>
      </c>
      <c r="B15" s="189"/>
      <c r="C15" s="189"/>
      <c r="D15" s="104" t="s">
        <v>89</v>
      </c>
      <c r="E15" s="190"/>
      <c r="F15" s="190"/>
      <c r="G15" s="190"/>
      <c r="H15" s="190"/>
      <c r="I15" s="190"/>
      <c r="J15" s="190"/>
      <c r="K15" s="190"/>
      <c r="L15" s="190"/>
      <c r="M15" s="96"/>
    </row>
    <row r="16" spans="1:13">
      <c r="A16" s="96" t="s">
        <v>90</v>
      </c>
      <c r="B16" s="189"/>
      <c r="C16" s="189"/>
      <c r="D16" s="104" t="s">
        <v>90</v>
      </c>
      <c r="E16" s="190"/>
      <c r="F16" s="190"/>
      <c r="G16" s="190"/>
      <c r="H16" s="190"/>
      <c r="I16" s="190"/>
      <c r="J16" s="190"/>
      <c r="K16" s="190"/>
      <c r="L16" s="190"/>
      <c r="M16" s="96"/>
    </row>
    <row r="17" spans="1:13" ht="15" thickBot="1">
      <c r="A17" s="96"/>
      <c r="B17" s="103"/>
      <c r="C17" s="103"/>
      <c r="D17" s="96"/>
      <c r="E17" s="185"/>
      <c r="F17" s="185"/>
      <c r="G17" s="185"/>
      <c r="H17" s="185"/>
      <c r="I17" s="185"/>
      <c r="J17" s="185"/>
      <c r="K17" s="185"/>
      <c r="L17" s="185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1" t="s">
        <v>266</v>
      </c>
      <c r="G23" s="201"/>
      <c r="H23" s="201"/>
      <c r="I23" s="201"/>
      <c r="J23" s="201"/>
      <c r="K23" s="201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4" t="s">
        <v>268</v>
      </c>
      <c r="C32" s="195"/>
      <c r="D32" s="195"/>
      <c r="E32" s="195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6" t="s">
        <v>112</v>
      </c>
      <c r="B34" s="196"/>
      <c r="C34" s="103"/>
      <c r="D34" s="187"/>
      <c r="E34" s="187"/>
      <c r="F34" s="187"/>
      <c r="G34" s="187"/>
      <c r="H34" s="187"/>
      <c r="I34" s="187"/>
      <c r="J34" s="187"/>
      <c r="K34" s="187"/>
      <c r="M34" s="96"/>
    </row>
    <row r="35" spans="1:13">
      <c r="A35" s="96"/>
      <c r="B35" s="103"/>
      <c r="C35" s="103"/>
      <c r="D35" s="187"/>
      <c r="E35" s="187"/>
      <c r="F35" s="187"/>
      <c r="G35" s="187"/>
      <c r="H35" s="187"/>
      <c r="I35" s="187"/>
      <c r="J35" s="187"/>
      <c r="K35" s="187"/>
      <c r="M35" s="96"/>
    </row>
    <row r="36" spans="1:13">
      <c r="A36" s="186" t="s">
        <v>113</v>
      </c>
      <c r="B36" s="186"/>
      <c r="C36" s="103"/>
      <c r="D36" s="187"/>
      <c r="E36" s="187"/>
      <c r="F36" s="187"/>
      <c r="G36" s="187"/>
      <c r="H36" s="187"/>
      <c r="I36" s="187"/>
      <c r="J36" s="187"/>
      <c r="K36" s="187"/>
      <c r="M36" s="96"/>
    </row>
    <row r="37" spans="1:13">
      <c r="A37" s="186" t="s">
        <v>114</v>
      </c>
      <c r="B37" s="186"/>
      <c r="C37" s="96"/>
      <c r="D37" s="187"/>
      <c r="E37" s="187"/>
      <c r="F37" s="187"/>
      <c r="G37" s="187"/>
      <c r="H37" s="187"/>
      <c r="I37" s="187"/>
      <c r="J37" s="187"/>
      <c r="K37" s="187"/>
      <c r="M37" s="96"/>
    </row>
    <row r="38" spans="1:13">
      <c r="C38" s="145"/>
      <c r="D38" s="187"/>
      <c r="E38" s="187"/>
      <c r="F38" s="187"/>
      <c r="G38" s="187"/>
      <c r="H38" s="187"/>
      <c r="I38" s="187"/>
      <c r="J38" s="187"/>
      <c r="K38" s="187"/>
      <c r="M38" s="96"/>
    </row>
    <row r="39" spans="1:13">
      <c r="A39" s="185"/>
      <c r="B39" s="185"/>
      <c r="C39" s="145"/>
      <c r="D39" s="187"/>
      <c r="E39" s="187"/>
      <c r="F39" s="187"/>
      <c r="G39" s="187"/>
      <c r="H39" s="187"/>
      <c r="I39" s="187"/>
      <c r="J39" s="187"/>
      <c r="K39" s="187"/>
      <c r="M39" s="96"/>
    </row>
    <row r="40" spans="1:13">
      <c r="A40" s="185"/>
      <c r="B40" s="185"/>
      <c r="C40" s="145"/>
      <c r="D40" s="188"/>
      <c r="E40" s="188"/>
      <c r="F40" s="188"/>
      <c r="G40" s="188"/>
      <c r="H40" s="188"/>
      <c r="I40" s="188"/>
      <c r="J40" s="188"/>
      <c r="K40" s="188"/>
      <c r="M40" s="96"/>
    </row>
    <row r="41" spans="1:13">
      <c r="A41" s="185"/>
      <c r="B41" s="185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scale="2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5" t="s">
        <v>42</v>
      </c>
      <c r="B1" s="205"/>
      <c r="C1" s="205"/>
      <c r="D1" s="205"/>
      <c r="E1" s="205"/>
      <c r="F1" s="205"/>
      <c r="G1" s="205"/>
      <c r="H1" s="205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6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7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7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7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7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7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7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7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7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7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7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7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7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7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7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8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09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0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0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0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0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0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0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0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0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0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0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0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0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0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0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0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0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0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0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0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0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0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0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0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0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0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0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0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0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0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0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0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0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0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0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0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0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0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0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0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0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0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0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1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2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3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5" t="s">
        <v>54</v>
      </c>
      <c r="B66" s="205"/>
      <c r="C66" s="205"/>
      <c r="D66" s="205"/>
      <c r="E66" s="205"/>
      <c r="F66" s="205"/>
      <c r="G66" s="205"/>
      <c r="H66" s="205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2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3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4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MER.QT-1.BM2</vt:lpstr>
      <vt:lpstr>MER.QT-1.BM2 (2)</vt:lpstr>
      <vt:lpstr>STS UCL Garments Thermacryl</vt:lpstr>
      <vt:lpstr>LAYOUT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2023-09-25T01:20:31Z</cp:lastPrinted>
  <dcterms:created xsi:type="dcterms:W3CDTF">2020-11-11T02:21:38Z</dcterms:created>
  <dcterms:modified xsi:type="dcterms:W3CDTF">2024-10-07T10:24:49Z</dcterms:modified>
</cp:coreProperties>
</file>