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PALACE/BLOCK/"/>
    </mc:Choice>
  </mc:AlternateContent>
  <xr:revisionPtr revIDLastSave="1" documentId="8_{B4119E57-3424-4B1E-BAF9-CAACD702536E}" xr6:coauthVersionLast="47" xr6:coauthVersionMax="47" xr10:uidLastSave="{F2579429-8022-4D64-BE8C-6177C13EBAD4}"/>
  <bookViews>
    <workbookView xWindow="-108" yWindow="-108" windowWidth="23256" windowHeight="12456" tabRatio="895" xr2:uid="{00000000-000D-0000-FFFF-FFFF00000000}"/>
  </bookViews>
  <sheets>
    <sheet name="UA updated 3-1-2024" sheetId="18" r:id="rId1"/>
    <sheet name="GRADING FOR PROTO " sheetId="16" state="hidden" r:id="rId2"/>
    <sheet name="SAMPLE MEASURES (2)" sheetId="17" state="hidden" r:id="rId3"/>
    <sheet name="MC" sheetId="9" state="hidden" r:id="rId4"/>
    <sheet name="3. ĐỊNH VỊ HÌNH IN.THÊU" sheetId="7" state="hidden" r:id="rId5"/>
    <sheet name="4. THÔNG SỐ SẢN XUẤT" sheetId="8"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SCM40">'[1]Raw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3" hidden="1">#REF!</definedName>
    <definedName name="_Fill" hidden="1">#REF!</definedName>
    <definedName name="_SCM40">'[2]Raw material movement'!#REF!</definedName>
    <definedName name="AB">#REF!</definedName>
    <definedName name="CODE">[6]CODE!$A$6:$B$156</definedName>
    <definedName name="dsdf">'[1]Raw material movement'!#REF!</definedName>
    <definedName name="IB">#REF!</definedName>
    <definedName name="MAHANG">#REF!</definedName>
    <definedName name="MAVT">[7]Code!$A$7:$A$73</definedName>
    <definedName name="NAVY" hidden="1">#REF!</definedName>
    <definedName name="_xlnm.Print_Area" localSheetId="1">'GRADING FOR PROTO '!$A$1:$J$45</definedName>
    <definedName name="_xlnm.Print_Area" localSheetId="3">MC!$A$1:$S$36</definedName>
    <definedName name="_xlnm.Print_Area" localSheetId="2">'SAMPLE MEASURES (2)'!$A$1:$L$45</definedName>
    <definedName name="_xlnm.Print_Area" localSheetId="0">'UA updated 3-1-2024'!$A$1:$J$43</definedName>
    <definedName name="Print_erea">#REF!</definedName>
    <definedName name="_xlnm.Print_Titles" localSheetId="2">'SAMPLE MEASURES (2)'!$1:$6</definedName>
    <definedName name="SESEAM" hidden="1">#REF!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8" l="1"/>
  <c r="I31" i="18" s="1"/>
  <c r="F31" i="18"/>
  <c r="E31" i="18" s="1"/>
  <c r="H30" i="18"/>
  <c r="I30" i="18" s="1"/>
  <c r="F30" i="18"/>
  <c r="E30" i="18" s="1"/>
  <c r="I29" i="18"/>
  <c r="H29" i="18"/>
  <c r="F29" i="18"/>
  <c r="E29" i="18" s="1"/>
  <c r="H28" i="18"/>
  <c r="I28" i="18" s="1"/>
  <c r="F28" i="18"/>
  <c r="E28" i="18" s="1"/>
  <c r="H27" i="18"/>
  <c r="I27" i="18" s="1"/>
  <c r="F27" i="18"/>
  <c r="E27" i="18"/>
  <c r="H26" i="18"/>
  <c r="I26" i="18" s="1"/>
  <c r="F26" i="18"/>
  <c r="E26" i="18"/>
  <c r="H25" i="18"/>
  <c r="I25" i="18" s="1"/>
  <c r="F25" i="18"/>
  <c r="E25" i="18" s="1"/>
  <c r="H24" i="18"/>
  <c r="I24" i="18" s="1"/>
  <c r="F24" i="18"/>
  <c r="E24" i="18" s="1"/>
  <c r="I23" i="18"/>
  <c r="H23" i="18"/>
  <c r="F23" i="18"/>
  <c r="E23" i="18" s="1"/>
  <c r="H22" i="18"/>
  <c r="I22" i="18" s="1"/>
  <c r="F22" i="18"/>
  <c r="E22" i="18" s="1"/>
  <c r="H21" i="18"/>
  <c r="I21" i="18" s="1"/>
  <c r="F21" i="18"/>
  <c r="E21" i="18"/>
  <c r="H20" i="18"/>
  <c r="I20" i="18" s="1"/>
  <c r="F20" i="18"/>
  <c r="E20" i="18"/>
  <c r="H19" i="18"/>
  <c r="I19" i="18" s="1"/>
  <c r="F19" i="18"/>
  <c r="E19" i="18" s="1"/>
  <c r="H18" i="18"/>
  <c r="I18" i="18" s="1"/>
  <c r="F18" i="18"/>
  <c r="E18" i="18" s="1"/>
  <c r="H17" i="18"/>
  <c r="I17" i="18" s="1"/>
  <c r="F17" i="18"/>
  <c r="E17" i="18" s="1"/>
  <c r="H16" i="18"/>
  <c r="I16" i="18" s="1"/>
  <c r="F16" i="18"/>
  <c r="E16" i="18" s="1"/>
  <c r="H15" i="18"/>
  <c r="I15" i="18" s="1"/>
  <c r="F15" i="18"/>
  <c r="E15" i="18" s="1"/>
  <c r="H14" i="18"/>
  <c r="I14" i="18" s="1"/>
  <c r="F14" i="18"/>
  <c r="E14" i="18" s="1"/>
  <c r="H13" i="18"/>
  <c r="I13" i="18" s="1"/>
  <c r="F13" i="18"/>
  <c r="E13" i="18"/>
  <c r="H12" i="18"/>
  <c r="I12" i="18" s="1"/>
  <c r="F12" i="18"/>
  <c r="E12" i="18" s="1"/>
  <c r="H11" i="18"/>
  <c r="I11" i="18" s="1"/>
  <c r="F11" i="18"/>
  <c r="E11" i="18" s="1"/>
  <c r="H10" i="18"/>
  <c r="I10" i="18" s="1"/>
  <c r="F10" i="18"/>
  <c r="E10" i="18"/>
  <c r="I9" i="18"/>
  <c r="H9" i="18"/>
  <c r="F9" i="18"/>
  <c r="E9" i="18" s="1"/>
  <c r="H8" i="18"/>
  <c r="I8" i="18" s="1"/>
  <c r="F8" i="18"/>
  <c r="E8" i="18" s="1"/>
  <c r="H7" i="18"/>
  <c r="I7" i="18" s="1"/>
  <c r="F7" i="18"/>
  <c r="E7" i="18" s="1"/>
  <c r="I4" i="18"/>
  <c r="G4" i="18"/>
  <c r="E4" i="18"/>
  <c r="C4" i="18"/>
  <c r="B4" i="18"/>
  <c r="A4" i="18"/>
  <c r="I3" i="18"/>
  <c r="G3" i="18"/>
  <c r="E3" i="18"/>
  <c r="C3" i="18"/>
  <c r="B3" i="18"/>
  <c r="A3" i="18"/>
  <c r="I2" i="18"/>
  <c r="G2" i="18"/>
  <c r="E2" i="18"/>
  <c r="C2" i="18"/>
  <c r="B2" i="18"/>
  <c r="A2" i="18"/>
  <c r="I1" i="18"/>
  <c r="G1" i="18"/>
  <c r="E1" i="18"/>
  <c r="C1" i="18"/>
  <c r="B1" i="18"/>
  <c r="A1" i="18"/>
  <c r="H8" i="17"/>
  <c r="H9" i="17"/>
  <c r="H10" i="17"/>
  <c r="H11" i="17"/>
  <c r="H12" i="17"/>
  <c r="H13" i="17"/>
  <c r="H14" i="17"/>
  <c r="H15" i="17"/>
  <c r="H16" i="17"/>
  <c r="H17" i="17"/>
  <c r="H21" i="17"/>
  <c r="H22" i="17"/>
  <c r="H23" i="17"/>
  <c r="H24" i="17"/>
  <c r="H25" i="17"/>
  <c r="H26" i="17"/>
  <c r="H27" i="17"/>
  <c r="H29" i="17"/>
  <c r="H7" i="17"/>
  <c r="B33" i="17"/>
  <c r="A33" i="17"/>
  <c r="B32" i="17"/>
  <c r="A32" i="17"/>
  <c r="B31" i="17"/>
  <c r="A31" i="17"/>
  <c r="B30" i="17"/>
  <c r="A30" i="17"/>
  <c r="B29" i="17"/>
  <c r="A29" i="17"/>
  <c r="A28" i="17"/>
  <c r="B27" i="17"/>
  <c r="A27" i="17"/>
  <c r="B26" i="17"/>
  <c r="A26" i="17"/>
  <c r="B25" i="17"/>
  <c r="A25" i="17"/>
  <c r="B24" i="17"/>
  <c r="A24" i="17"/>
  <c r="B23" i="17"/>
  <c r="A23" i="17"/>
  <c r="B22" i="17"/>
  <c r="A22" i="17"/>
  <c r="B21" i="17"/>
  <c r="A21" i="17"/>
  <c r="B17" i="17"/>
  <c r="A17" i="17"/>
  <c r="B16" i="17"/>
  <c r="A16" i="17"/>
  <c r="B15" i="17"/>
  <c r="A15" i="17"/>
  <c r="B14" i="17"/>
  <c r="A14" i="17"/>
  <c r="B13" i="17"/>
  <c r="A13" i="17"/>
  <c r="B12" i="17"/>
  <c r="A12" i="17"/>
  <c r="B11" i="17"/>
  <c r="A11" i="17"/>
  <c r="B10" i="17"/>
  <c r="A10" i="17"/>
  <c r="B9" i="17"/>
  <c r="A9" i="17"/>
  <c r="B8" i="17"/>
  <c r="A8" i="17"/>
  <c r="B7" i="17"/>
  <c r="A7" i="17"/>
  <c r="L4" i="17"/>
  <c r="J4" i="17"/>
  <c r="H4" i="17"/>
  <c r="F4" i="17"/>
  <c r="D4" i="17"/>
  <c r="A4" i="17"/>
  <c r="L3" i="17"/>
  <c r="J3" i="17"/>
  <c r="H3" i="17"/>
  <c r="F3" i="17"/>
  <c r="D3" i="17"/>
  <c r="B3" i="17"/>
  <c r="A3" i="17"/>
  <c r="L2" i="17"/>
  <c r="J2" i="17"/>
  <c r="H2" i="17"/>
  <c r="F2" i="17"/>
  <c r="D2" i="17"/>
  <c r="B2" i="17"/>
  <c r="A2" i="17"/>
  <c r="L1" i="17"/>
  <c r="J1" i="17"/>
  <c r="H1" i="17"/>
  <c r="F1" i="17"/>
  <c r="D1" i="17"/>
  <c r="A1" i="17"/>
  <c r="H33" i="16"/>
  <c r="I33" i="16" s="1"/>
  <c r="F33" i="16"/>
  <c r="E33" i="16"/>
  <c r="I32" i="16"/>
  <c r="H32" i="16"/>
  <c r="F32" i="16"/>
  <c r="E32" i="16" s="1"/>
  <c r="H31" i="16"/>
  <c r="I31" i="16" s="1"/>
  <c r="F31" i="16"/>
  <c r="E31" i="16"/>
  <c r="I30" i="16"/>
  <c r="H30" i="16"/>
  <c r="F30" i="16"/>
  <c r="E30" i="16" s="1"/>
  <c r="H29" i="16"/>
  <c r="I29" i="16" s="1"/>
  <c r="F29" i="16"/>
  <c r="E29" i="16"/>
  <c r="I28" i="16"/>
  <c r="H28" i="16"/>
  <c r="F28" i="16"/>
  <c r="E28" i="16" s="1"/>
  <c r="H27" i="16"/>
  <c r="I27" i="16" s="1"/>
  <c r="F27" i="16"/>
  <c r="E27" i="16"/>
  <c r="I26" i="16"/>
  <c r="H26" i="16"/>
  <c r="F26" i="16"/>
  <c r="E26" i="16" s="1"/>
  <c r="H25" i="16"/>
  <c r="I25" i="16" s="1"/>
  <c r="F25" i="16"/>
  <c r="E25" i="16"/>
  <c r="I24" i="16"/>
  <c r="H24" i="16"/>
  <c r="F24" i="16"/>
  <c r="E24" i="16" s="1"/>
  <c r="H23" i="16"/>
  <c r="I23" i="16" s="1"/>
  <c r="F23" i="16"/>
  <c r="E23" i="16"/>
  <c r="I22" i="16"/>
  <c r="H22" i="16"/>
  <c r="F22" i="16"/>
  <c r="E22" i="16" s="1"/>
  <c r="H21" i="16"/>
  <c r="I21" i="16" s="1"/>
  <c r="F21" i="16"/>
  <c r="E21" i="16"/>
  <c r="I20" i="16"/>
  <c r="H20" i="16"/>
  <c r="F20" i="16"/>
  <c r="E20" i="16" s="1"/>
  <c r="H19" i="16"/>
  <c r="I19" i="16" s="1"/>
  <c r="F19" i="16"/>
  <c r="E19" i="16" s="1"/>
  <c r="I18" i="16"/>
  <c r="H18" i="16"/>
  <c r="F18" i="16"/>
  <c r="E18" i="16"/>
  <c r="H17" i="16"/>
  <c r="I17" i="16" s="1"/>
  <c r="F17" i="16"/>
  <c r="E17" i="16" s="1"/>
  <c r="I16" i="16"/>
  <c r="H16" i="16"/>
  <c r="F16" i="16"/>
  <c r="E16" i="16"/>
  <c r="H15" i="16"/>
  <c r="I15" i="16" s="1"/>
  <c r="F15" i="16"/>
  <c r="E15" i="16" s="1"/>
  <c r="I14" i="16"/>
  <c r="H14" i="16"/>
  <c r="F14" i="16"/>
  <c r="E14" i="16"/>
  <c r="H13" i="16"/>
  <c r="I13" i="16" s="1"/>
  <c r="F13" i="16"/>
  <c r="E13" i="16" s="1"/>
  <c r="I12" i="16"/>
  <c r="H12" i="16"/>
  <c r="F12" i="16"/>
  <c r="E12" i="16"/>
  <c r="H11" i="16"/>
  <c r="I11" i="16" s="1"/>
  <c r="F11" i="16"/>
  <c r="E11" i="16" s="1"/>
  <c r="I10" i="16"/>
  <c r="H10" i="16"/>
  <c r="F10" i="16"/>
  <c r="E10" i="16"/>
  <c r="H9" i="16"/>
  <c r="I9" i="16" s="1"/>
  <c r="F9" i="16"/>
  <c r="E9" i="16" s="1"/>
  <c r="I8" i="16"/>
  <c r="H8" i="16"/>
  <c r="F8" i="16"/>
  <c r="E8" i="16"/>
  <c r="H7" i="16"/>
  <c r="I7" i="16" s="1"/>
  <c r="F7" i="16"/>
  <c r="E7" i="16" s="1"/>
  <c r="I4" i="16"/>
  <c r="G4" i="16"/>
  <c r="E4" i="16"/>
  <c r="C4" i="16"/>
  <c r="B4" i="16"/>
  <c r="A4" i="16"/>
  <c r="I3" i="16"/>
  <c r="G3" i="16"/>
  <c r="E3" i="16"/>
  <c r="C3" i="16"/>
  <c r="B3" i="16"/>
  <c r="A3" i="16"/>
  <c r="I2" i="16"/>
  <c r="G2" i="16"/>
  <c r="E2" i="16"/>
  <c r="C2" i="16"/>
  <c r="B2" i="16"/>
  <c r="A2" i="16"/>
  <c r="I1" i="16"/>
  <c r="G1" i="16"/>
  <c r="E1" i="16"/>
  <c r="C1" i="16"/>
  <c r="B1" i="16"/>
  <c r="A1" i="16"/>
  <c r="L25" i="9" l="1"/>
  <c r="N25" i="9" s="1"/>
  <c r="P25" i="9" s="1"/>
  <c r="H25" i="9"/>
  <c r="F25" i="9" s="1"/>
  <c r="D25" i="9" s="1"/>
  <c r="L24" i="9"/>
  <c r="N24" i="9" s="1"/>
  <c r="P24" i="9" s="1"/>
  <c r="H24" i="9"/>
  <c r="F24" i="9" s="1"/>
  <c r="D24" i="9" s="1"/>
  <c r="L23" i="9"/>
  <c r="N23" i="9" s="1"/>
  <c r="P23" i="9" s="1"/>
  <c r="H23" i="9"/>
  <c r="F23" i="9" s="1"/>
  <c r="D23" i="9" s="1"/>
  <c r="L22" i="9"/>
  <c r="N22" i="9" s="1"/>
  <c r="P22" i="9" s="1"/>
  <c r="H22" i="9"/>
  <c r="F22" i="9" s="1"/>
  <c r="D22" i="9" s="1"/>
  <c r="L21" i="9"/>
  <c r="N21" i="9" s="1"/>
  <c r="P21" i="9" s="1"/>
  <c r="H21" i="9"/>
  <c r="F21" i="9" s="1"/>
  <c r="D21" i="9" s="1"/>
  <c r="L20" i="9"/>
  <c r="N20" i="9" s="1"/>
  <c r="P20" i="9" s="1"/>
  <c r="H20" i="9"/>
  <c r="F20" i="9" s="1"/>
  <c r="D20" i="9" s="1"/>
  <c r="L19" i="9"/>
  <c r="N19" i="9" s="1"/>
  <c r="P19" i="9" s="1"/>
  <c r="H19" i="9"/>
  <c r="F19" i="9" s="1"/>
  <c r="D19" i="9" s="1"/>
  <c r="L18" i="9"/>
  <c r="N18" i="9" s="1"/>
  <c r="P18" i="9" s="1"/>
  <c r="H18" i="9"/>
  <c r="F18" i="9" s="1"/>
  <c r="D18" i="9" s="1"/>
  <c r="L17" i="9"/>
  <c r="N17" i="9" s="1"/>
  <c r="P17" i="9" s="1"/>
  <c r="H17" i="9"/>
  <c r="F17" i="9" s="1"/>
  <c r="D17" i="9" s="1"/>
  <c r="L16" i="9"/>
  <c r="N16" i="9" s="1"/>
  <c r="P16" i="9" s="1"/>
  <c r="H16" i="9"/>
  <c r="F16" i="9" s="1"/>
  <c r="D16" i="9" s="1"/>
  <c r="L15" i="9"/>
  <c r="N15" i="9" s="1"/>
  <c r="P15" i="9" s="1"/>
  <c r="H15" i="9"/>
  <c r="F15" i="9" s="1"/>
  <c r="D15" i="9" s="1"/>
  <c r="L14" i="9"/>
  <c r="N14" i="9" s="1"/>
  <c r="P14" i="9" s="1"/>
  <c r="H14" i="9"/>
  <c r="F14" i="9" s="1"/>
  <c r="D14" i="9" s="1"/>
  <c r="L13" i="9"/>
  <c r="N13" i="9" s="1"/>
  <c r="P13" i="9" s="1"/>
  <c r="H13" i="9"/>
  <c r="F13" i="9" s="1"/>
  <c r="D13" i="9" s="1"/>
  <c r="L12" i="9"/>
  <c r="N12" i="9" s="1"/>
  <c r="P12" i="9" s="1"/>
  <c r="H12" i="9"/>
  <c r="F12" i="9" s="1"/>
  <c r="D12" i="9" s="1"/>
  <c r="L11" i="9"/>
  <c r="N11" i="9" s="1"/>
  <c r="P11" i="9" s="1"/>
  <c r="H11" i="9"/>
  <c r="F11" i="9"/>
  <c r="D11" i="9"/>
  <c r="L10" i="9"/>
  <c r="N10" i="9" s="1"/>
  <c r="P10" i="9" s="1"/>
  <c r="H10" i="9"/>
  <c r="F10" i="9" s="1"/>
  <c r="D10" i="9" s="1"/>
  <c r="L9" i="9"/>
  <c r="N9" i="9" s="1"/>
  <c r="P9" i="9" s="1"/>
  <c r="H9" i="9"/>
  <c r="F9" i="9" s="1"/>
  <c r="D9" i="9" s="1"/>
  <c r="L8" i="9"/>
  <c r="N8" i="9" s="1"/>
  <c r="P8" i="9" s="1"/>
  <c r="H8" i="9"/>
  <c r="F8" i="9" s="1"/>
  <c r="D8" i="9" s="1"/>
  <c r="L7" i="9"/>
  <c r="N7" i="9" s="1"/>
  <c r="P7" i="9" s="1"/>
  <c r="H7" i="9"/>
  <c r="F7" i="9" s="1"/>
  <c r="D7" i="9" s="1"/>
  <c r="H20" i="17" l="1"/>
  <c r="B20" i="17"/>
  <c r="A18" i="18"/>
  <c r="B18" i="18"/>
  <c r="A20" i="16"/>
  <c r="A20" i="17"/>
  <c r="H18" i="17"/>
  <c r="B20" i="16"/>
  <c r="H19" i="17"/>
</calcChain>
</file>

<file path=xl/sharedStrings.xml><?xml version="1.0" encoding="utf-8"?>
<sst xmlns="http://schemas.openxmlformats.org/spreadsheetml/2006/main" count="317" uniqueCount="178">
  <si>
    <t>M</t>
  </si>
  <si>
    <t>5THEWAY</t>
  </si>
  <si>
    <t>L</t>
  </si>
  <si>
    <t>XL</t>
  </si>
  <si>
    <t>XXL</t>
  </si>
  <si>
    <t>S</t>
  </si>
  <si>
    <t>XS</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</si>
  <si>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</si>
  <si>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</si>
  <si>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</si>
  <si>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</si>
  <si>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</si>
  <si>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</si>
  <si>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</si>
  <si>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</si>
  <si>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</si>
  <si>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</si>
  <si>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</si>
  <si>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</si>
  <si>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</si>
  <si>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</si>
  <si>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</si>
  <si>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</si>
  <si>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</si>
  <si>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</si>
  <si>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</si>
  <si>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</si>
  <si>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</si>
  <si>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</si>
  <si>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</si>
  <si>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</si>
  <si>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</si>
  <si>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</si>
  <si>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</si>
  <si>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</si>
  <si>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</si>
  <si>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</si>
  <si>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</si>
  <si>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</si>
  <si>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</si>
  <si>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</si>
  <si>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</si>
  <si>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</si>
  <si>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</si>
  <si>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</si>
  <si>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</si>
  <si>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Season</t>
  </si>
  <si>
    <t>Date Created</t>
  </si>
  <si>
    <t>Proto Recieved</t>
  </si>
  <si>
    <t>Style Name</t>
  </si>
  <si>
    <t>I DON'T SKATE ON A SUNDAY</t>
  </si>
  <si>
    <t>Amended 1</t>
  </si>
  <si>
    <t>19.05.16</t>
  </si>
  <si>
    <t>2nd Proto</t>
  </si>
  <si>
    <t xml:space="preserve">CODE </t>
  </si>
  <si>
    <t>P18ATS41</t>
  </si>
  <si>
    <t>Amended 2</t>
  </si>
  <si>
    <t>20.10.16</t>
  </si>
  <si>
    <t>Sample Sealed</t>
  </si>
  <si>
    <t>Block</t>
  </si>
  <si>
    <t>NEW SPEC FOR SHORT SLEEVE TEE-SS17-20.10</t>
  </si>
  <si>
    <t>Amended 3</t>
  </si>
  <si>
    <t>Approved by</t>
  </si>
  <si>
    <t>NO.</t>
  </si>
  <si>
    <t>DESCRIPTION</t>
  </si>
  <si>
    <t>MÔ TẢ</t>
  </si>
  <si>
    <t>XXXL</t>
  </si>
  <si>
    <t>GRADING</t>
  </si>
  <si>
    <t>TOLERANCE +/-</t>
  </si>
  <si>
    <t>A</t>
  </si>
  <si>
    <t>LENGTH FROM SIDE NECK POINT TO HEM</t>
  </si>
  <si>
    <t xml:space="preserve">DÀI ÁO TỪ CẠNH CỔ ĐẾN LAI </t>
  </si>
  <si>
    <t>B</t>
  </si>
  <si>
    <t>1/2 CHEST AT ARMPIT (2CM BELOW UNDERARM POINT)</t>
  </si>
  <si>
    <t xml:space="preserve">1/2 NGỰC DƯỚI ĐIỂM NÁCH 2CM </t>
  </si>
  <si>
    <t>C</t>
  </si>
  <si>
    <t xml:space="preserve">1/2 BASE </t>
  </si>
  <si>
    <t>NGANG LAI</t>
  </si>
  <si>
    <t>D1</t>
  </si>
  <si>
    <t>OVERARM - SLEEVE LENGTH</t>
  </si>
  <si>
    <t xml:space="preserve">DÀI TAY CẠNH TRÊN </t>
  </si>
  <si>
    <t>D2</t>
  </si>
  <si>
    <t>UNDERARM</t>
  </si>
  <si>
    <t xml:space="preserve">DÀI TAY CẠNH DƯỚI </t>
  </si>
  <si>
    <t>E</t>
  </si>
  <si>
    <t>SHOULDER TO SHOULDER</t>
  </si>
  <si>
    <t xml:space="preserve">NGANG VAI </t>
  </si>
  <si>
    <t>F1</t>
  </si>
  <si>
    <t>X CHEST 18.5cms Down from SNP</t>
  </si>
  <si>
    <t>NGANG NGỰC TRƯỚC DƯỚI ĐỈNH VAI 18.5CM</t>
  </si>
  <si>
    <t>F2</t>
  </si>
  <si>
    <t>X BACK 18.5cms Down from SNP</t>
  </si>
  <si>
    <t xml:space="preserve">NGANG SAU DƯỚI ĐỈNH VAI 18.5CM </t>
  </si>
  <si>
    <t>G1</t>
  </si>
  <si>
    <t>BICEP (2CM BELOW UNDERARM POINT)</t>
  </si>
  <si>
    <t xml:space="preserve">BẮP TAY DƯỚI ĐIỂM NÁCH 2CM </t>
  </si>
  <si>
    <t>G2</t>
  </si>
  <si>
    <t>ARMHOLE (STRAIGHT)</t>
  </si>
  <si>
    <t xml:space="preserve">NÁCH ĐO THẲNG </t>
  </si>
  <si>
    <t>H</t>
  </si>
  <si>
    <t>SLEEVE HEM OPENING</t>
  </si>
  <si>
    <t xml:space="preserve">CỬA TAY </t>
  </si>
  <si>
    <t>CUFF HEIGHT</t>
  </si>
  <si>
    <t xml:space="preserve">TO BẢN LAI TAY </t>
  </si>
  <si>
    <t>BOTTOM HEM DEPTH</t>
  </si>
  <si>
    <t>N</t>
  </si>
  <si>
    <t xml:space="preserve">TO BẢN BO CỔ </t>
  </si>
  <si>
    <t>P</t>
  </si>
  <si>
    <t>NECK WIDTH</t>
  </si>
  <si>
    <t xml:space="preserve">RỘNG CỔ </t>
  </si>
  <si>
    <t>Q</t>
  </si>
  <si>
    <t xml:space="preserve">SIDE NECK LEVEL TO BACK NECK DROP </t>
  </si>
  <si>
    <t>R</t>
  </si>
  <si>
    <t>SIDE NECK LEVEL TO FRONT NECK DROP</t>
  </si>
  <si>
    <t xml:space="preserve">HẠ CỐ TRƯỚC </t>
  </si>
  <si>
    <t>SHOULDER SEAM AHEAD</t>
  </si>
  <si>
    <t xml:space="preserve">CHỒM VAI </t>
  </si>
  <si>
    <t>NS</t>
  </si>
  <si>
    <t>MINIMUM NECK STRETCH (TO ENSURE NECK OPENING STRETCHES OVER HEAD )</t>
  </si>
  <si>
    <t xml:space="preserve">ĐỘ DÃN CỔ TỐI THIỂU </t>
  </si>
  <si>
    <t>NOTES FROM SIZE SET FITS</t>
  </si>
  <si>
    <t>• 1cm added to A, body lengths - highlighted in yellow.</t>
  </si>
  <si>
    <t>• Drop position of shoulder point by 0.5cm for a slightly more slnted shoulder line.</t>
  </si>
  <si>
    <t xml:space="preserve">                                        </t>
  </si>
  <si>
    <t>• Length of neck rib to be reduced so that rib folded edge lays flat and is not rippled. (Rib width stays 2.5cm deep.  It is the length of rib circumference that needs to be reduced.</t>
  </si>
  <si>
    <t xml:space="preserve">• Remove shoulder seam tape and ensure shoulder to shoulder meas to spec(may have measured under spec due to shoulder tape.  </t>
  </si>
  <si>
    <t>• Add 0.5cm topsttitching to shoulder seam instead.</t>
  </si>
  <si>
    <t>• Remove twin needle stitching around armhole.</t>
  </si>
  <si>
    <t>• Bring all measurements back to spec.</t>
  </si>
  <si>
    <t xml:space="preserve">THÔNG SỐ THÀNH PHẨM </t>
  </si>
  <si>
    <t>Copyright 2016 © PALACE all rights reserved. PALACE is a trademark of [write here]. Copying strictly forbiden.</t>
  </si>
  <si>
    <t xml:space="preserve">THÂN TRƯỚC, CHÍNH GIỮA THÂN TRƯỚC NGƯỜI MẶC. CÁCH ĐƯỜNG TRA CỔ 10CM XUỐNG ĐỈNH HÌNH IN </t>
  </si>
  <si>
    <t>ELBOW  WIDTH- half way down underarm</t>
  </si>
  <si>
    <t>J1</t>
  </si>
  <si>
    <t>CUFF WIDTH STRETCHED FLAT - 2cm above rib</t>
  </si>
  <si>
    <t>J2</t>
  </si>
  <si>
    <t>CUFF WIDTH RELAXED</t>
  </si>
  <si>
    <t xml:space="preserve"> PALACE ES4 - LONG SLEEVE TEE GRADE -  updated 31.08.20 to UNV tee block and grade</t>
  </si>
  <si>
    <t>REF</t>
  </si>
  <si>
    <t>GRADE</t>
  </si>
  <si>
    <t>TOL +/-</t>
  </si>
  <si>
    <r>
      <t xml:space="preserve">X CHEST </t>
    </r>
    <r>
      <rPr>
        <sz val="8"/>
        <color rgb="FFFF0000"/>
        <rFont val="Arial"/>
        <family val="2"/>
      </rPr>
      <t>18.5cms</t>
    </r>
    <r>
      <rPr>
        <sz val="8"/>
        <rFont val="Arial"/>
        <family val="2"/>
      </rPr>
      <t xml:space="preserve"> Down from SNP</t>
    </r>
  </si>
  <si>
    <r>
      <t xml:space="preserve">X BACK </t>
    </r>
    <r>
      <rPr>
        <sz val="8"/>
        <color rgb="FFFF0000"/>
        <rFont val="Arial"/>
        <family val="2"/>
      </rPr>
      <t>18.5cms</t>
    </r>
    <r>
      <rPr>
        <sz val="8"/>
        <rFont val="Arial"/>
        <family val="2"/>
      </rPr>
      <t xml:space="preserve"> Down from SNP</t>
    </r>
  </si>
  <si>
    <t>OPTIONAL J2 MEASUREMENT BELOW</t>
  </si>
  <si>
    <t>SLEEVE HEM WIDTH FOR NON RIB CUFF STYLES</t>
  </si>
  <si>
    <t>LENGTH</t>
  </si>
  <si>
    <t>COMMENTS</t>
  </si>
  <si>
    <t>Copyright 2016 © PALACE all rights reserved. PALACE is a trademark of Palace Skateboards Limited. Copying strictly forbiden.</t>
  </si>
  <si>
    <t>WINTER 24</t>
  </si>
  <si>
    <t>ES4</t>
  </si>
  <si>
    <t>SPEC for SIZE L PROTO 1</t>
  </si>
  <si>
    <t xml:space="preserve">P1 MEASURES </t>
  </si>
  <si>
    <t xml:space="preserve">MMNTS FOR NEXT PROTO </t>
  </si>
  <si>
    <t>P2 MEASURES</t>
  </si>
  <si>
    <t>P3 MEASURES</t>
  </si>
  <si>
    <t xml:space="preserve">SIZE SET </t>
  </si>
  <si>
    <t xml:space="preserve">L </t>
  </si>
  <si>
    <t xml:space="preserve">XL </t>
  </si>
  <si>
    <t xml:space="preserve">MMNTS FOR BULK </t>
  </si>
  <si>
    <t>DÀI THÂN TỪ ĐỈNH VAI ĐẾN MÉP LAI</t>
  </si>
  <si>
    <t>NGANG NGỰC TẠI NÁCH</t>
  </si>
  <si>
    <t>NGANG NGỰC</t>
  </si>
  <si>
    <t>DÀI TAY NGOÀI</t>
  </si>
  <si>
    <t>DÀO TAY TRONG</t>
  </si>
  <si>
    <t>RỘNG NGỰC THÂN TRƯỚC  TỪ ĐỈNH
 VAI XUỐNG 18.5CM</t>
  </si>
  <si>
    <t>RỘNG NGỰC THÂN SAU TỪ ĐỈNH
 VAI XUỐNG 18.5CM</t>
  </si>
  <si>
    <t>RỘNG BẮP TAY DƯỚI
 NÁCH 2CM</t>
  </si>
  <si>
    <t>RỘNG KHỦY TAY ĐO TẠI ĐIỂM 
GIỮA SƯỜN TAY</t>
  </si>
  <si>
    <t>NGANG LAI MÉP DƯỚI</t>
  </si>
  <si>
    <t>TO BẢN CỔ</t>
  </si>
  <si>
    <t>RỘNG CỔ</t>
  </si>
  <si>
    <t>CHỔM VAI</t>
  </si>
  <si>
    <t>VÒNG CỔ ĐO CĂNG NHỎ NHẤT</t>
  </si>
  <si>
    <t>RỘNG CỬA TAY</t>
  </si>
  <si>
    <t>NOTES</t>
  </si>
  <si>
    <t>ADD NOTES HERE</t>
  </si>
  <si>
    <t>UA comment</t>
  </si>
  <si>
    <t>Cập nhật nhảy size cửa 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</si>
</sst>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 ;\(\$#,##0\)"/>
    <numFmt numFmtId="166" formatCode="0.00_)"/>
    <numFmt numFmtId="167" formatCode="&quot;\&quot;#,##0;[Red]&quot;\&quot;&quot;\&quot;\-#,##0"/>
    <numFmt numFmtId="168" formatCode="&quot;\&quot;#,##0.00;[Red]&quot;\&quot;&quot;\&quot;&quot;\&quot;&quot;\&quot;&quot;\&quot;&quot;\&quot;\-#,##0.00"/>
    <numFmt numFmtId="169" formatCode="&quot;\&quot;#,##0.00;[Red]&quot;\&quot;\-#,##0.00"/>
    <numFmt numFmtId="170" formatCode="&quot;\&quot;#,##0;[Red]&quot;\&quot;\-#,##0"/>
  </numFmts>
  <fonts count="69">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b/>
      <sz val="16"/>
      <name val="Muli"/>
    </font>
    <font>
      <sz val="12"/>
      <name val="Muli"/>
    </font>
    <font>
      <sz val="11"/>
      <color theme="1"/>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sz val="11"/>
      <name val="Calibri"/>
      <family val="2"/>
      <scheme val="minor"/>
    </font>
    <font>
      <b/>
      <sz val="11"/>
      <name val="Calibri"/>
      <family val="2"/>
      <scheme val="minor"/>
    </font>
    <font>
      <sz val="12"/>
      <color theme="1"/>
      <name val="Calibri"/>
      <family val="2"/>
      <scheme val="minor"/>
    </font>
    <font>
      <sz val="8"/>
      <name val="Helvetica"/>
      <family val="2"/>
    </font>
    <font>
      <sz val="9"/>
      <name val="Helvetica"/>
      <family val="2"/>
    </font>
    <font>
      <b/>
      <sz val="9"/>
      <name val="Arial"/>
      <family val="2"/>
    </font>
    <font>
      <b/>
      <sz val="9"/>
      <color rgb="FF000000"/>
      <name val="Arial"/>
      <family val="2"/>
    </font>
    <font>
      <sz val="12"/>
      <name val="Arial"/>
      <family val="2"/>
    </font>
    <font>
      <sz val="12"/>
      <color theme="1"/>
      <name val="Calibri"/>
      <family val="1"/>
      <charset val="136"/>
      <scheme val="minor"/>
    </font>
    <font>
      <sz val="9"/>
      <color rgb="FFFF0000"/>
      <name val="Helvetica"/>
      <family val="2"/>
    </font>
    <font>
      <sz val="8"/>
      <color rgb="FFFF0000"/>
      <name val="Arial"/>
      <family val="2"/>
    </font>
    <font>
      <sz val="8"/>
      <color theme="0"/>
      <name val="Arial"/>
      <family val="2"/>
    </font>
    <font>
      <sz val="9"/>
      <color theme="0"/>
      <name val="Helvetica"/>
      <family val="2"/>
    </font>
    <font>
      <b/>
      <sz val="8"/>
      <color theme="0"/>
      <name val="Arial"/>
      <family val="2"/>
    </font>
    <font>
      <sz val="9"/>
      <color theme="1"/>
      <name val="Helvetica"/>
      <family val="2"/>
    </font>
    <font>
      <b/>
      <sz val="8"/>
      <color rgb="FFFF0000"/>
      <name val="Helvetica"/>
      <family val="2"/>
    </font>
    <font>
      <b/>
      <sz val="8"/>
      <color rgb="FFFF0000"/>
      <name val="Arial"/>
      <family val="2"/>
    </font>
    <font>
      <b/>
      <sz val="8"/>
      <name val="Helvetica"/>
      <family val="2"/>
    </font>
    <font>
      <b/>
      <sz val="9"/>
      <color rgb="FFFF0000"/>
      <name val="Helvetica"/>
      <family val="2"/>
    </font>
    <font>
      <sz val="9"/>
      <color theme="0"/>
      <name val="Arial"/>
      <family val="2"/>
    </font>
    <font>
      <b/>
      <sz val="9"/>
      <color indexed="10"/>
      <name val="Arial"/>
      <family val="2"/>
    </font>
    <font>
      <sz val="9"/>
      <name val="Arial"/>
      <family val="2"/>
    </font>
    <font>
      <sz val="14"/>
      <color theme="1"/>
      <name val="Helvetica"/>
      <family val="2"/>
    </font>
    <font>
      <sz val="14"/>
      <name val="Helvetica"/>
      <family val="2"/>
    </font>
    <font>
      <sz val="14"/>
      <name val="Arial"/>
      <family val="2"/>
    </font>
    <font>
      <b/>
      <sz val="14"/>
      <name val="Arial"/>
      <family val="2"/>
    </font>
    <font>
      <sz val="14"/>
      <color theme="1"/>
      <name val="Calibri"/>
      <family val="2"/>
      <scheme val="minor"/>
    </font>
    <font>
      <sz val="14"/>
      <color rgb="FF000000"/>
      <name val="Arial"/>
      <family val="2"/>
    </font>
    <font>
      <sz val="14"/>
      <color theme="0"/>
      <name val="Arial"/>
      <family val="2"/>
    </font>
    <font>
      <b/>
      <sz val="14"/>
      <color rgb="FFFF0000"/>
      <name val="Helvetica"/>
      <family val="2"/>
    </font>
    <font>
      <b/>
      <sz val="14"/>
      <color rgb="FFFF0000"/>
      <name val="Arial"/>
      <family val="2"/>
    </font>
    <font>
      <b/>
      <sz val="14"/>
      <name val="Helvetica"/>
      <family val="2"/>
    </font>
    <font>
      <b/>
      <sz val="9"/>
      <color theme="0"/>
      <name val="Arial"/>
      <family val="2"/>
    </font>
    <font>
      <sz val="8"/>
      <color rgb="FF000000"/>
      <name val="Arial"/>
      <family val="2"/>
    </font>
    <font>
      <b/>
      <sz val="9"/>
      <color rgb="FFFF0000"/>
      <name val="Arial"/>
      <family val="2"/>
    </font>
    <font>
      <b/>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59999389629810485"/>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right/>
      <top style="thin">
        <color auto="1"/>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64">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5">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3"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5" borderId="8" applyNumberFormat="0" applyBorder="0" applyAlignment="0" applyProtection="0"/>
    <xf numFmtId="166"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6" borderId="15" applyNumberFormat="0" applyProtection="0">
      <alignment horizontal="right" vertical="center"/>
    </xf>
    <xf numFmtId="0" fontId="5" fillId="7" borderId="15" applyNumberFormat="0" applyProtection="0">
      <alignment horizontal="left" vertical="center" indent="1"/>
    </xf>
    <xf numFmtId="0" fontId="5" fillId="0" borderId="0"/>
    <xf numFmtId="40" fontId="17" fillId="0" borderId="0"/>
    <xf numFmtId="0" fontId="5" fillId="0" borderId="16"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7" fontId="5" fillId="0" borderId="0" applyFont="0" applyFill="0" applyBorder="0" applyAlignment="0" applyProtection="0"/>
    <xf numFmtId="168" fontId="5"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0" fontId="22" fillId="0" borderId="0"/>
    <xf numFmtId="0" fontId="13" fillId="0" borderId="0"/>
    <xf numFmtId="0" fontId="35" fillId="0" borderId="0"/>
    <xf numFmtId="0" fontId="41" fillId="0" borderId="0">
      <alignment vertical="center"/>
    </xf>
    <xf numFmtId="0" fontId="41" fillId="0" borderId="0">
      <alignment vertical="center"/>
    </xf>
    <xf numFmtId="0" fontId="41" fillId="0" borderId="0">
      <alignment vertical="center"/>
    </xf>
  </cellStyleXfs>
  <cellXfs count="316">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7" fillId="2" borderId="0" xfId="0" applyFont="1" applyFill="1"/>
    <xf numFmtId="0" fontId="26" fillId="0" borderId="33" xfId="0" applyFont="1" applyBorder="1"/>
    <xf numFmtId="0" fontId="25" fillId="0" borderId="17" xfId="0" applyFont="1" applyBorder="1"/>
    <xf numFmtId="0" fontId="25" fillId="0" borderId="18" xfId="0" applyFont="1" applyBorder="1"/>
    <xf numFmtId="0" fontId="25" fillId="0" borderId="19" xfId="0" applyFont="1" applyBorder="1"/>
    <xf numFmtId="0" fontId="2" fillId="0" borderId="0" xfId="0" applyFont="1"/>
    <xf numFmtId="0" fontId="28" fillId="0" borderId="0" xfId="0" applyFont="1"/>
    <xf numFmtId="0" fontId="25" fillId="0" borderId="20" xfId="0" applyFont="1" applyBorder="1" applyAlignment="1">
      <alignment horizontal="left"/>
    </xf>
    <xf numFmtId="0" fontId="25" fillId="0" borderId="0" xfId="0" applyFont="1" applyAlignment="1">
      <alignment horizontal="left"/>
    </xf>
    <xf numFmtId="0" fontId="29" fillId="0" borderId="27" xfId="0" applyFont="1" applyBorder="1"/>
    <xf numFmtId="0" fontId="30" fillId="0" borderId="28" xfId="0" applyFont="1" applyBorder="1"/>
    <xf numFmtId="0" fontId="29" fillId="0" borderId="28" xfId="0" applyFont="1" applyBorder="1" applyAlignment="1">
      <alignment horizontal="center"/>
    </xf>
    <xf numFmtId="0" fontId="29" fillId="0" borderId="29" xfId="0" applyFont="1" applyBorder="1" applyAlignment="1">
      <alignment horizontal="center"/>
    </xf>
    <xf numFmtId="0" fontId="23" fillId="0" borderId="0" xfId="0" applyFont="1"/>
    <xf numFmtId="0" fontId="31" fillId="0" borderId="0" xfId="0" applyFont="1"/>
    <xf numFmtId="0" fontId="26" fillId="0" borderId="30" xfId="0" applyFont="1" applyBorder="1"/>
    <xf numFmtId="0" fontId="26" fillId="0" borderId="31" xfId="0" applyFont="1" applyBorder="1"/>
    <xf numFmtId="0" fontId="26" fillId="0" borderId="31" xfId="0" applyFont="1" applyBorder="1" applyAlignment="1">
      <alignment horizontal="center"/>
    </xf>
    <xf numFmtId="164" fontId="26" fillId="0" borderId="32" xfId="0" applyNumberFormat="1" applyFont="1" applyBorder="1" applyAlignment="1">
      <alignment horizontal="center" wrapText="1"/>
    </xf>
    <xf numFmtId="0" fontId="4" fillId="0" borderId="0" xfId="0" applyFont="1"/>
    <xf numFmtId="0" fontId="32" fillId="0" borderId="0" xfId="0" applyFont="1"/>
    <xf numFmtId="164" fontId="26" fillId="0" borderId="33" xfId="0" applyNumberFormat="1" applyFont="1" applyBorder="1" applyAlignment="1">
      <alignment horizontal="center"/>
    </xf>
    <xf numFmtId="164" fontId="26" fillId="0" borderId="34" xfId="0" applyNumberFormat="1" applyFont="1" applyBorder="1" applyAlignment="1">
      <alignment horizontal="center" wrapText="1"/>
    </xf>
    <xf numFmtId="164" fontId="26" fillId="0" borderId="34" xfId="0" applyNumberFormat="1" applyFont="1" applyBorder="1" applyAlignment="1">
      <alignment horizontal="center"/>
    </xf>
    <xf numFmtId="164" fontId="26" fillId="0" borderId="32" xfId="0" applyNumberFormat="1" applyFont="1" applyBorder="1" applyAlignment="1">
      <alignment horizontal="center"/>
    </xf>
    <xf numFmtId="0" fontId="26" fillId="0" borderId="35" xfId="0" applyFont="1" applyBorder="1"/>
    <xf numFmtId="164" fontId="26" fillId="0" borderId="35" xfId="0" applyNumberFormat="1" applyFont="1" applyBorder="1" applyAlignment="1">
      <alignment horizontal="center"/>
    </xf>
    <xf numFmtId="164" fontId="26" fillId="0" borderId="36" xfId="0" applyNumberFormat="1" applyFont="1" applyBorder="1" applyAlignment="1">
      <alignment horizontal="center"/>
    </xf>
    <xf numFmtId="0" fontId="33" fillId="0" borderId="37" xfId="0" applyFont="1" applyBorder="1" applyAlignment="1">
      <alignment horizontal="left" vertical="center"/>
    </xf>
    <xf numFmtId="0" fontId="34" fillId="0" borderId="12" xfId="0" applyFont="1" applyBorder="1" applyAlignment="1">
      <alignment vertical="center"/>
    </xf>
    <xf numFmtId="15" fontId="33" fillId="0" borderId="14" xfId="0" applyNumberFormat="1" applyFont="1" applyBorder="1" applyAlignment="1">
      <alignment horizontal="center" vertical="center"/>
    </xf>
    <xf numFmtId="0" fontId="33" fillId="0" borderId="0" xfId="0" applyFont="1" applyAlignment="1">
      <alignment vertical="center"/>
    </xf>
    <xf numFmtId="0" fontId="33" fillId="0" borderId="40" xfId="0" applyFont="1" applyBorder="1" applyAlignment="1">
      <alignment horizontal="left" vertical="center"/>
    </xf>
    <xf numFmtId="0" fontId="34" fillId="0" borderId="9" xfId="0" applyFont="1" applyBorder="1" applyAlignment="1">
      <alignment horizontal="left" vertical="center"/>
    </xf>
    <xf numFmtId="15" fontId="33" fillId="0" borderId="8" xfId="0" applyNumberFormat="1" applyFont="1" applyBorder="1" applyAlignment="1">
      <alignment horizontal="center" vertical="center"/>
    </xf>
    <xf numFmtId="0" fontId="34" fillId="0" borderId="9" xfId="0" applyFont="1" applyBorder="1" applyAlignment="1">
      <alignment vertical="center"/>
    </xf>
    <xf numFmtId="0" fontId="33" fillId="0" borderId="43" xfId="0" applyFont="1" applyBorder="1" applyAlignment="1">
      <alignment horizontal="left" vertical="center"/>
    </xf>
    <xf numFmtId="0" fontId="33" fillId="0" borderId="22" xfId="0" applyFont="1" applyBorder="1" applyAlignment="1">
      <alignment vertical="center"/>
    </xf>
    <xf numFmtId="0" fontId="33" fillId="0" borderId="44" xfId="0" applyFont="1" applyBorder="1" applyAlignment="1">
      <alignment horizontal="center" vertical="center"/>
    </xf>
    <xf numFmtId="0" fontId="34" fillId="8" borderId="37" xfId="0" applyFont="1" applyFill="1" applyBorder="1" applyAlignment="1">
      <alignment horizontal="center" vertical="center"/>
    </xf>
    <xf numFmtId="0" fontId="34" fillId="8" borderId="14" xfId="0" applyFont="1" applyFill="1" applyBorder="1" applyAlignment="1">
      <alignment horizontal="center" vertical="center"/>
    </xf>
    <xf numFmtId="0" fontId="33" fillId="8" borderId="14" xfId="0" applyFont="1" applyFill="1" applyBorder="1" applyAlignment="1">
      <alignment horizontal="center" vertical="center"/>
    </xf>
    <xf numFmtId="0" fontId="34" fillId="8" borderId="12" xfId="0" applyFont="1" applyFill="1" applyBorder="1" applyAlignment="1">
      <alignment horizontal="center" vertical="center"/>
    </xf>
    <xf numFmtId="0" fontId="34" fillId="8" borderId="47" xfId="0" applyFont="1" applyFill="1" applyBorder="1" applyAlignment="1">
      <alignment horizontal="center" vertical="center"/>
    </xf>
    <xf numFmtId="0" fontId="33" fillId="0" borderId="0" xfId="0" applyFont="1" applyAlignment="1">
      <alignment horizontal="center" vertical="center"/>
    </xf>
    <xf numFmtId="0" fontId="33" fillId="0" borderId="40" xfId="0" applyFont="1" applyBorder="1" applyAlignment="1">
      <alignment horizontal="center" vertical="center"/>
    </xf>
    <xf numFmtId="0" fontId="33" fillId="0" borderId="8" xfId="0" applyFont="1" applyBorder="1" applyAlignment="1">
      <alignment vertical="center"/>
    </xf>
    <xf numFmtId="0" fontId="33" fillId="0" borderId="8" xfId="0" applyFont="1" applyBorder="1" applyAlignment="1">
      <alignment horizontal="center" vertical="center"/>
    </xf>
    <xf numFmtId="0" fontId="34" fillId="0" borderId="8" xfId="0" applyFont="1" applyBorder="1" applyAlignment="1">
      <alignment horizontal="center" vertical="center"/>
    </xf>
    <xf numFmtId="0" fontId="34" fillId="8" borderId="8" xfId="0" applyFont="1" applyFill="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8" xfId="0" applyFont="1" applyBorder="1" applyAlignment="1">
      <alignment vertical="center" wrapText="1"/>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33" fillId="0" borderId="5" xfId="0" applyFont="1" applyBorder="1" applyAlignment="1">
      <alignment horizontal="center" vertical="center"/>
    </xf>
    <xf numFmtId="0" fontId="33" fillId="0" borderId="5" xfId="0" applyFont="1" applyBorder="1" applyAlignment="1">
      <alignment vertical="center"/>
    </xf>
    <xf numFmtId="0" fontId="34" fillId="8" borderId="5" xfId="0" applyFont="1" applyFill="1" applyBorder="1" applyAlignment="1">
      <alignment horizontal="center" vertical="center"/>
    </xf>
    <xf numFmtId="0" fontId="34" fillId="0" borderId="5" xfId="0" applyFont="1" applyBorder="1" applyAlignment="1">
      <alignment horizontal="center" vertical="center"/>
    </xf>
    <xf numFmtId="0" fontId="33" fillId="0" borderId="49" xfId="0" applyFont="1" applyBorder="1" applyAlignment="1">
      <alignment horizontal="center" vertical="center"/>
    </xf>
    <xf numFmtId="0" fontId="33" fillId="0" borderId="20" xfId="0" applyFont="1" applyBorder="1" applyAlignment="1">
      <alignment horizontal="center" vertical="center"/>
    </xf>
    <xf numFmtId="0" fontId="33" fillId="0" borderId="5" xfId="0" applyFont="1" applyBorder="1" applyAlignment="1">
      <alignment horizontal="left" vertical="center" wrapText="1"/>
    </xf>
    <xf numFmtId="0" fontId="33" fillId="0" borderId="43" xfId="0" applyFont="1" applyBorder="1" applyAlignment="1">
      <alignment horizontal="center" vertical="center"/>
    </xf>
    <xf numFmtId="0" fontId="33" fillId="0" borderId="44" xfId="0" applyFont="1" applyBorder="1" applyAlignment="1">
      <alignment vertical="center"/>
    </xf>
    <xf numFmtId="0" fontId="33" fillId="0" borderId="50" xfId="0" applyFont="1" applyBorder="1" applyAlignment="1">
      <alignment vertical="center"/>
    </xf>
    <xf numFmtId="0" fontId="33" fillId="0" borderId="17" xfId="0" applyFont="1" applyBorder="1" applyAlignment="1">
      <alignment horizontal="left" vertical="center"/>
    </xf>
    <xf numFmtId="0" fontId="34" fillId="0" borderId="18" xfId="0" applyFont="1" applyBorder="1" applyAlignment="1">
      <alignment vertical="center"/>
    </xf>
    <xf numFmtId="0" fontId="34" fillId="0" borderId="18" xfId="0" applyFont="1" applyBorder="1" applyAlignment="1">
      <alignment horizontal="center" vertical="center"/>
    </xf>
    <xf numFmtId="0" fontId="33" fillId="0" borderId="18" xfId="0" applyFont="1" applyBorder="1" applyAlignment="1">
      <alignment vertical="center"/>
    </xf>
    <xf numFmtId="0" fontId="33" fillId="0" borderId="19" xfId="0" applyFont="1" applyBorder="1" applyAlignment="1">
      <alignment vertical="center"/>
    </xf>
    <xf numFmtId="14" fontId="33" fillId="0" borderId="20" xfId="0" applyNumberFormat="1" applyFont="1" applyBorder="1" applyAlignment="1">
      <alignment horizontal="left" vertical="center"/>
    </xf>
    <xf numFmtId="0" fontId="33" fillId="0" borderId="21" xfId="0" applyFont="1" applyBorder="1" applyAlignment="1">
      <alignment vertical="center"/>
    </xf>
    <xf numFmtId="0" fontId="33" fillId="0" borderId="20" xfId="0" applyFont="1" applyBorder="1" applyAlignment="1">
      <alignment horizontal="left" vertical="center"/>
    </xf>
    <xf numFmtId="0" fontId="33" fillId="0" borderId="20" xfId="0" applyFont="1" applyBorder="1" applyAlignment="1">
      <alignment vertical="center"/>
    </xf>
    <xf numFmtId="0" fontId="33" fillId="0" borderId="0" xfId="0" applyFont="1" applyAlignment="1">
      <alignment horizontal="left" vertical="center"/>
    </xf>
    <xf numFmtId="0" fontId="2" fillId="0" borderId="0" xfId="0" applyFont="1" applyAlignment="1">
      <alignment vertical="center"/>
    </xf>
    <xf numFmtId="0" fontId="34" fillId="0" borderId="0" xfId="0" applyFont="1" applyAlignment="1">
      <alignment horizontal="center" vertical="center"/>
    </xf>
    <xf numFmtId="0" fontId="33" fillId="0" borderId="0" xfId="0" quotePrefix="1" applyFont="1" applyAlignment="1">
      <alignment horizontal="center" vertical="center"/>
    </xf>
    <xf numFmtId="0" fontId="35" fillId="0" borderId="0" xfId="60"/>
    <xf numFmtId="0" fontId="9" fillId="0" borderId="8" xfId="60" applyFont="1" applyBorder="1" applyAlignment="1">
      <alignment horizontal="center" vertical="center"/>
    </xf>
    <xf numFmtId="0" fontId="37" fillId="2" borderId="42" xfId="60" applyFont="1" applyFill="1" applyBorder="1" applyAlignment="1">
      <alignment horizontal="left" vertical="center" indent="1"/>
    </xf>
    <xf numFmtId="0" fontId="37" fillId="2" borderId="0" xfId="60" applyFont="1" applyFill="1" applyAlignment="1">
      <alignment horizontal="left" vertical="center" indent="1"/>
    </xf>
    <xf numFmtId="0" fontId="37" fillId="2" borderId="0" xfId="60" applyFont="1" applyFill="1" applyAlignment="1">
      <alignment vertical="center"/>
    </xf>
    <xf numFmtId="0" fontId="37" fillId="2" borderId="21" xfId="60" applyFont="1" applyFill="1" applyBorder="1" applyAlignment="1">
      <alignment vertical="center"/>
    </xf>
    <xf numFmtId="0" fontId="37" fillId="2" borderId="46" xfId="60" applyFont="1" applyFill="1" applyBorder="1" applyAlignment="1">
      <alignment horizontal="left" vertical="center" indent="1"/>
    </xf>
    <xf numFmtId="0" fontId="37" fillId="2" borderId="22" xfId="60" applyFont="1" applyFill="1" applyBorder="1" applyAlignment="1">
      <alignment horizontal="left" vertical="center" indent="1"/>
    </xf>
    <xf numFmtId="0" fontId="37" fillId="2" borderId="22" xfId="60" applyFont="1" applyFill="1" applyBorder="1" applyAlignment="1">
      <alignment vertical="center"/>
    </xf>
    <xf numFmtId="0" fontId="37" fillId="2" borderId="24" xfId="60" applyFont="1" applyFill="1" applyBorder="1" applyAlignment="1">
      <alignment vertical="center"/>
    </xf>
    <xf numFmtId="0" fontId="9" fillId="2" borderId="22" xfId="60" applyFont="1" applyFill="1" applyBorder="1" applyAlignment="1">
      <alignment horizontal="center" vertical="center"/>
    </xf>
    <xf numFmtId="0" fontId="38" fillId="8" borderId="37" xfId="60" applyFont="1" applyFill="1" applyBorder="1" applyAlignment="1">
      <alignment horizontal="left" vertical="center"/>
    </xf>
    <xf numFmtId="0" fontId="38" fillId="8" borderId="47" xfId="60" applyFont="1" applyFill="1" applyBorder="1" applyAlignment="1">
      <alignment horizontal="left" vertical="center"/>
    </xf>
    <xf numFmtId="0" fontId="38" fillId="2" borderId="10" xfId="60" applyFont="1" applyFill="1" applyBorder="1" applyAlignment="1">
      <alignment horizontal="left" vertical="center"/>
    </xf>
    <xf numFmtId="0" fontId="35" fillId="0" borderId="11" xfId="60" applyBorder="1"/>
    <xf numFmtId="14" fontId="38" fillId="2" borderId="9" xfId="60" applyNumberFormat="1" applyFont="1" applyFill="1" applyBorder="1" applyAlignment="1">
      <alignment horizontal="left" vertical="center"/>
    </xf>
    <xf numFmtId="0" fontId="35" fillId="2" borderId="52" xfId="60" applyFill="1" applyBorder="1"/>
    <xf numFmtId="0" fontId="9" fillId="8" borderId="11" xfId="60" applyFont="1" applyFill="1" applyBorder="1" applyAlignment="1">
      <alignment horizontal="center" vertical="center"/>
    </xf>
    <xf numFmtId="14" fontId="38" fillId="8" borderId="12" xfId="60" applyNumberFormat="1" applyFont="1" applyFill="1" applyBorder="1" applyAlignment="1">
      <alignment horizontal="left" vertical="center"/>
    </xf>
    <xf numFmtId="0" fontId="35" fillId="8" borderId="52" xfId="60" applyFill="1" applyBorder="1"/>
    <xf numFmtId="0" fontId="35" fillId="2" borderId="17" xfId="60" applyFill="1" applyBorder="1"/>
    <xf numFmtId="0" fontId="9" fillId="2" borderId="18" xfId="60" applyFont="1" applyFill="1" applyBorder="1" applyAlignment="1">
      <alignment horizontal="center" vertical="center"/>
    </xf>
    <xf numFmtId="0" fontId="35" fillId="2" borderId="18" xfId="60" applyFill="1" applyBorder="1"/>
    <xf numFmtId="0" fontId="35" fillId="2" borderId="19" xfId="60" applyFill="1" applyBorder="1"/>
    <xf numFmtId="0" fontId="38" fillId="8" borderId="40" xfId="60" applyFont="1" applyFill="1" applyBorder="1" applyAlignment="1">
      <alignment horizontal="left" vertical="center"/>
    </xf>
    <xf numFmtId="0" fontId="39" fillId="8" borderId="48" xfId="60" applyFont="1" applyFill="1" applyBorder="1"/>
    <xf numFmtId="0" fontId="38" fillId="2" borderId="20" xfId="60" applyFont="1" applyFill="1" applyBorder="1" applyAlignment="1">
      <alignment horizontal="left" vertical="center"/>
    </xf>
    <xf numFmtId="0" fontId="35" fillId="2" borderId="53" xfId="60" applyFill="1" applyBorder="1"/>
    <xf numFmtId="0" fontId="38" fillId="8" borderId="54" xfId="60" applyFont="1" applyFill="1" applyBorder="1" applyAlignment="1">
      <alignment horizontal="left" vertical="center"/>
    </xf>
    <xf numFmtId="0" fontId="9" fillId="8" borderId="7" xfId="60" applyFont="1" applyFill="1" applyBorder="1" applyAlignment="1">
      <alignment horizontal="center" vertical="center"/>
    </xf>
    <xf numFmtId="14" fontId="38" fillId="8" borderId="9" xfId="60" applyNumberFormat="1" applyFont="1" applyFill="1" applyBorder="1" applyAlignment="1">
      <alignment horizontal="left" vertical="center"/>
    </xf>
    <xf numFmtId="0" fontId="35" fillId="8" borderId="53" xfId="60" applyFill="1" applyBorder="1"/>
    <xf numFmtId="0" fontId="35" fillId="2" borderId="20" xfId="60" applyFill="1" applyBorder="1"/>
    <xf numFmtId="0" fontId="9" fillId="2" borderId="0" xfId="60" applyFont="1" applyFill="1" applyAlignment="1">
      <alignment horizontal="center" vertical="center"/>
    </xf>
    <xf numFmtId="0" fontId="35" fillId="2" borderId="0" xfId="60" applyFill="1"/>
    <xf numFmtId="0" fontId="35" fillId="2" borderId="21" xfId="60" applyFill="1" applyBorder="1"/>
    <xf numFmtId="0" fontId="39" fillId="8" borderId="55" xfId="60" applyFont="1" applyFill="1" applyBorder="1"/>
    <xf numFmtId="0" fontId="38" fillId="2" borderId="54" xfId="60" applyFont="1" applyFill="1" applyBorder="1" applyAlignment="1">
      <alignment horizontal="left" vertical="center"/>
    </xf>
    <xf numFmtId="0" fontId="35" fillId="0" borderId="7" xfId="60" applyBorder="1"/>
    <xf numFmtId="0" fontId="38" fillId="8" borderId="43" xfId="60" applyFont="1" applyFill="1" applyBorder="1" applyAlignment="1">
      <alignment horizontal="left" vertical="center"/>
    </xf>
    <xf numFmtId="0" fontId="38" fillId="8" borderId="50" xfId="60" applyFont="1" applyFill="1" applyBorder="1" applyAlignment="1">
      <alignment horizontal="left" vertical="center" wrapText="1"/>
    </xf>
    <xf numFmtId="0" fontId="38" fillId="2" borderId="56" xfId="60" applyFont="1" applyFill="1" applyBorder="1" applyAlignment="1">
      <alignment horizontal="left" vertical="center"/>
    </xf>
    <xf numFmtId="0" fontId="35" fillId="0" borderId="57" xfId="60" applyBorder="1"/>
    <xf numFmtId="14" fontId="38" fillId="2" borderId="58" xfId="60" applyNumberFormat="1" applyFont="1" applyFill="1" applyBorder="1" applyAlignment="1">
      <alignment horizontal="left" vertical="center"/>
    </xf>
    <xf numFmtId="0" fontId="35" fillId="2" borderId="59" xfId="60" applyFill="1" applyBorder="1"/>
    <xf numFmtId="0" fontId="38" fillId="8" borderId="56" xfId="60" applyFont="1" applyFill="1" applyBorder="1" applyAlignment="1">
      <alignment horizontal="left" vertical="center"/>
    </xf>
    <xf numFmtId="0" fontId="9" fillId="8" borderId="57" xfId="60" applyFont="1" applyFill="1" applyBorder="1" applyAlignment="1">
      <alignment horizontal="center" vertical="center"/>
    </xf>
    <xf numFmtId="0" fontId="38" fillId="8" borderId="58" xfId="60" applyFont="1" applyFill="1" applyBorder="1" applyAlignment="1">
      <alignment horizontal="left" vertical="center"/>
    </xf>
    <xf numFmtId="0" fontId="35" fillId="8" borderId="59" xfId="60" applyFill="1" applyBorder="1"/>
    <xf numFmtId="0" fontId="35" fillId="2" borderId="23" xfId="60" applyFill="1" applyBorder="1"/>
    <xf numFmtId="0" fontId="35" fillId="2" borderId="22" xfId="60" applyFill="1" applyBorder="1"/>
    <xf numFmtId="0" fontId="35" fillId="2" borderId="24" xfId="60" applyFill="1" applyBorder="1"/>
    <xf numFmtId="0" fontId="35" fillId="4" borderId="18" xfId="60" applyFill="1" applyBorder="1"/>
    <xf numFmtId="0" fontId="35" fillId="4" borderId="19" xfId="60" applyFill="1" applyBorder="1"/>
    <xf numFmtId="0" fontId="38" fillId="0" borderId="60" xfId="60" applyFont="1" applyBorder="1" applyAlignment="1">
      <alignment horizontal="center" vertical="center"/>
    </xf>
    <xf numFmtId="0" fontId="38" fillId="0" borderId="38" xfId="60" applyFont="1" applyBorder="1" applyAlignment="1">
      <alignment horizontal="left" vertical="center"/>
    </xf>
    <xf numFmtId="0" fontId="38" fillId="0" borderId="14" xfId="60" applyFont="1" applyBorder="1" applyAlignment="1">
      <alignment horizontal="center" vertical="center" wrapText="1"/>
    </xf>
    <xf numFmtId="0" fontId="38" fillId="0" borderId="14" xfId="60" applyFont="1" applyBorder="1" applyAlignment="1">
      <alignment horizontal="center" vertical="center"/>
    </xf>
    <xf numFmtId="0" fontId="38" fillId="0" borderId="12" xfId="60" applyFont="1" applyBorder="1" applyAlignment="1">
      <alignment horizontal="center" vertical="center"/>
    </xf>
    <xf numFmtId="0" fontId="9" fillId="0" borderId="40" xfId="60" applyFont="1" applyBorder="1" applyAlignment="1">
      <alignment horizontal="center"/>
    </xf>
    <xf numFmtId="0" fontId="9" fillId="0" borderId="8" xfId="60" applyFont="1" applyBorder="1" applyAlignment="1">
      <alignment vertical="center"/>
    </xf>
    <xf numFmtId="0" fontId="37" fillId="0" borderId="8" xfId="61" applyFont="1" applyBorder="1" applyAlignment="1">
      <alignment horizontal="center" vertical="center"/>
    </xf>
    <xf numFmtId="0" fontId="7" fillId="10" borderId="8" xfId="60" applyFont="1" applyFill="1" applyBorder="1" applyAlignment="1">
      <alignment horizontal="center" vertical="center"/>
    </xf>
    <xf numFmtId="0" fontId="37" fillId="0" borderId="8" xfId="60" applyFont="1" applyBorder="1" applyAlignment="1">
      <alignment horizontal="center" vertical="center"/>
    </xf>
    <xf numFmtId="0" fontId="37" fillId="0" borderId="9" xfId="60" applyFont="1" applyBorder="1" applyAlignment="1">
      <alignment horizontal="center" vertical="center"/>
    </xf>
    <xf numFmtId="0" fontId="42" fillId="2" borderId="0" xfId="61" applyFont="1" applyFill="1" applyAlignment="1">
      <alignment horizontal="center" vertical="center"/>
    </xf>
    <xf numFmtId="0" fontId="37" fillId="2" borderId="21" xfId="60" applyFont="1" applyFill="1" applyBorder="1" applyAlignment="1">
      <alignment horizontal="center" vertical="center"/>
    </xf>
    <xf numFmtId="0" fontId="7" fillId="9" borderId="8" xfId="60" applyFont="1" applyFill="1" applyBorder="1" applyAlignment="1">
      <alignment horizontal="center" vertical="center"/>
    </xf>
    <xf numFmtId="0" fontId="42" fillId="2" borderId="0" xfId="62" applyFont="1" applyFill="1" applyAlignment="1">
      <alignment horizontal="center"/>
    </xf>
    <xf numFmtId="0" fontId="9" fillId="2" borderId="40" xfId="60" applyFont="1" applyFill="1" applyBorder="1" applyAlignment="1">
      <alignment horizontal="center"/>
    </xf>
    <xf numFmtId="0" fontId="9" fillId="2" borderId="8" xfId="60" applyFont="1" applyFill="1" applyBorder="1" applyAlignment="1">
      <alignment vertical="center"/>
    </xf>
    <xf numFmtId="0" fontId="9" fillId="2" borderId="8" xfId="60" applyFont="1" applyFill="1" applyBorder="1" applyAlignment="1">
      <alignment horizontal="center" vertical="center"/>
    </xf>
    <xf numFmtId="0" fontId="37" fillId="2" borderId="8" xfId="61" applyFont="1" applyFill="1" applyBorder="1" applyAlignment="1">
      <alignment horizontal="center" vertical="center"/>
    </xf>
    <xf numFmtId="0" fontId="7" fillId="2" borderId="8" xfId="60" applyFont="1" applyFill="1" applyBorder="1" applyAlignment="1">
      <alignment horizontal="center" vertical="center"/>
    </xf>
    <xf numFmtId="0" fontId="37" fillId="2" borderId="8" xfId="60" applyFont="1" applyFill="1" applyBorder="1" applyAlignment="1">
      <alignment horizontal="center" vertical="center"/>
    </xf>
    <xf numFmtId="0" fontId="37" fillId="2" borderId="9" xfId="60" applyFont="1" applyFill="1" applyBorder="1" applyAlignment="1">
      <alignment horizontal="center" vertical="center"/>
    </xf>
    <xf numFmtId="0" fontId="42" fillId="2" borderId="0" xfId="62" applyFont="1" applyFill="1" applyAlignment="1">
      <alignment horizontal="center" vertical="center"/>
    </xf>
    <xf numFmtId="0" fontId="44" fillId="2" borderId="40" xfId="60" applyFont="1" applyFill="1" applyBorder="1" applyAlignment="1">
      <alignment horizontal="center"/>
    </xf>
    <xf numFmtId="0" fontId="44" fillId="2" borderId="8" xfId="60" applyFont="1" applyFill="1" applyBorder="1" applyAlignment="1">
      <alignment vertical="center"/>
    </xf>
    <xf numFmtId="0" fontId="44" fillId="2" borderId="8" xfId="60" applyFont="1" applyFill="1" applyBorder="1" applyAlignment="1">
      <alignment horizontal="center" vertical="center"/>
    </xf>
    <xf numFmtId="0" fontId="45" fillId="2" borderId="8" xfId="61" applyFont="1" applyFill="1" applyBorder="1" applyAlignment="1">
      <alignment horizontal="center" vertical="center"/>
    </xf>
    <xf numFmtId="0" fontId="46" fillId="2" borderId="8" xfId="60" applyFont="1" applyFill="1" applyBorder="1" applyAlignment="1">
      <alignment horizontal="center" vertical="center"/>
    </xf>
    <xf numFmtId="0" fontId="45" fillId="2" borderId="8" xfId="60" applyFont="1" applyFill="1" applyBorder="1" applyAlignment="1">
      <alignment horizontal="center" vertical="center"/>
    </xf>
    <xf numFmtId="0" fontId="45" fillId="2" borderId="9" xfId="60" applyFont="1" applyFill="1" applyBorder="1" applyAlignment="1">
      <alignment horizontal="center" vertical="center"/>
    </xf>
    <xf numFmtId="0" fontId="42" fillId="2" borderId="0" xfId="63" applyFont="1" applyFill="1" applyAlignment="1">
      <alignment horizontal="center" vertical="center"/>
    </xf>
    <xf numFmtId="0" fontId="47" fillId="0" borderId="40" xfId="60" applyFont="1" applyBorder="1" applyAlignment="1">
      <alignment horizontal="center"/>
    </xf>
    <xf numFmtId="0" fontId="37" fillId="0" borderId="8" xfId="61" applyFont="1" applyBorder="1" applyAlignment="1">
      <alignment horizontal="left" vertical="center" indent="1"/>
    </xf>
    <xf numFmtId="0" fontId="48" fillId="0" borderId="8" xfId="60" applyFont="1" applyBorder="1" applyAlignment="1">
      <alignment horizontal="center" vertical="center"/>
    </xf>
    <xf numFmtId="0" fontId="49" fillId="0" borderId="8" xfId="60" applyFont="1" applyBorder="1" applyAlignment="1">
      <alignment horizontal="center" vertical="center"/>
    </xf>
    <xf numFmtId="0" fontId="48" fillId="10" borderId="8" xfId="60" applyFont="1" applyFill="1" applyBorder="1" applyAlignment="1">
      <alignment horizontal="center" vertical="center"/>
    </xf>
    <xf numFmtId="0" fontId="36" fillId="0" borderId="40" xfId="60" applyFont="1" applyBorder="1" applyAlignment="1">
      <alignment horizontal="center"/>
    </xf>
    <xf numFmtId="0" fontId="36" fillId="0" borderId="8" xfId="60" applyFont="1" applyBorder="1"/>
    <xf numFmtId="0" fontId="36" fillId="0" borderId="8" xfId="60" applyFont="1" applyBorder="1" applyAlignment="1">
      <alignment horizontal="center" vertical="center"/>
    </xf>
    <xf numFmtId="0" fontId="50" fillId="10" borderId="8" xfId="60" applyFont="1" applyFill="1" applyBorder="1" applyAlignment="1">
      <alignment horizontal="center"/>
    </xf>
    <xf numFmtId="0" fontId="42" fillId="2" borderId="0" xfId="60" applyFont="1" applyFill="1" applyAlignment="1">
      <alignment horizontal="center" vertical="center" wrapText="1"/>
    </xf>
    <xf numFmtId="0" fontId="36" fillId="0" borderId="8" xfId="60" applyFont="1" applyBorder="1" applyAlignment="1">
      <alignment horizontal="left" vertical="center"/>
    </xf>
    <xf numFmtId="0" fontId="50" fillId="9" borderId="8" xfId="60" applyFont="1" applyFill="1" applyBorder="1" applyAlignment="1">
      <alignment horizontal="center" vertical="center"/>
    </xf>
    <xf numFmtId="0" fontId="50" fillId="10" borderId="8" xfId="60" applyFont="1" applyFill="1" applyBorder="1" applyAlignment="1">
      <alignment horizontal="center" vertical="center"/>
    </xf>
    <xf numFmtId="0" fontId="42" fillId="2" borderId="0" xfId="60" applyFont="1" applyFill="1" applyAlignment="1">
      <alignment horizontal="center" vertical="center"/>
    </xf>
    <xf numFmtId="0" fontId="36" fillId="0" borderId="5" xfId="60" applyFont="1" applyBorder="1" applyAlignment="1">
      <alignment horizontal="left" vertical="center"/>
    </xf>
    <xf numFmtId="0" fontId="36" fillId="0" borderId="20" xfId="60" applyFont="1" applyBorder="1" applyAlignment="1">
      <alignment horizontal="center"/>
    </xf>
    <xf numFmtId="0" fontId="48" fillId="0" borderId="9" xfId="60" applyFont="1" applyBorder="1" applyAlignment="1">
      <alignment horizontal="left"/>
    </xf>
    <xf numFmtId="0" fontId="48" fillId="0" borderId="7" xfId="60" applyFont="1" applyBorder="1" applyAlignment="1">
      <alignment horizontal="left" vertical="center"/>
    </xf>
    <xf numFmtId="0" fontId="36" fillId="0" borderId="7" xfId="60" applyFont="1" applyBorder="1" applyAlignment="1">
      <alignment horizontal="center" vertical="center"/>
    </xf>
    <xf numFmtId="0" fontId="48" fillId="0" borderId="61" xfId="60" applyFont="1" applyBorder="1" applyAlignment="1">
      <alignment horizontal="center" vertical="center"/>
    </xf>
    <xf numFmtId="0" fontId="51" fillId="0" borderId="62" xfId="60" applyFont="1" applyBorder="1" applyAlignment="1">
      <alignment vertical="center"/>
    </xf>
    <xf numFmtId="0" fontId="45" fillId="2" borderId="40" xfId="60" applyFont="1" applyFill="1" applyBorder="1" applyAlignment="1">
      <alignment horizontal="center"/>
    </xf>
    <xf numFmtId="0" fontId="45" fillId="2" borderId="8" xfId="61" applyFont="1" applyFill="1" applyBorder="1" applyAlignment="1">
      <alignment horizontal="left" vertical="center" indent="1"/>
    </xf>
    <xf numFmtId="0" fontId="45" fillId="2" borderId="4" xfId="60" applyFont="1" applyFill="1" applyBorder="1" applyAlignment="1">
      <alignment horizontal="center" vertical="center"/>
    </xf>
    <xf numFmtId="0" fontId="45" fillId="2" borderId="8" xfId="60" applyFont="1" applyFill="1" applyBorder="1" applyAlignment="1">
      <alignment horizontal="center"/>
    </xf>
    <xf numFmtId="0" fontId="52" fillId="2" borderId="9" xfId="60" applyFont="1" applyFill="1" applyBorder="1" applyAlignment="1">
      <alignment horizontal="center" vertical="center"/>
    </xf>
    <xf numFmtId="0" fontId="45" fillId="2" borderId="63" xfId="60" applyFont="1" applyFill="1" applyBorder="1" applyAlignment="1">
      <alignment horizontal="center"/>
    </xf>
    <xf numFmtId="0" fontId="45" fillId="2" borderId="5" xfId="61" applyFont="1" applyFill="1" applyBorder="1" applyAlignment="1">
      <alignment horizontal="left" vertical="center" indent="1"/>
    </xf>
    <xf numFmtId="0" fontId="45" fillId="2" borderId="64" xfId="60" applyFont="1" applyFill="1" applyBorder="1" applyAlignment="1">
      <alignment horizontal="center" vertical="center"/>
    </xf>
    <xf numFmtId="0" fontId="45" fillId="2" borderId="5" xfId="60" applyFont="1" applyFill="1" applyBorder="1" applyAlignment="1">
      <alignment horizontal="center"/>
    </xf>
    <xf numFmtId="0" fontId="45" fillId="2" borderId="5" xfId="61" applyFont="1" applyFill="1" applyBorder="1" applyAlignment="1">
      <alignment horizontal="center" vertical="center"/>
    </xf>
    <xf numFmtId="0" fontId="52" fillId="2" borderId="51" xfId="60" applyFont="1" applyFill="1" applyBorder="1" applyAlignment="1">
      <alignment horizontal="center" vertical="center"/>
    </xf>
    <xf numFmtId="0" fontId="45" fillId="2" borderId="5" xfId="60" applyFont="1" applyFill="1" applyBorder="1" applyAlignment="1">
      <alignment horizontal="center" vertical="center"/>
    </xf>
    <xf numFmtId="0" fontId="45" fillId="2" borderId="51" xfId="60" applyFont="1" applyFill="1" applyBorder="1" applyAlignment="1">
      <alignment horizontal="center" vertical="center"/>
    </xf>
    <xf numFmtId="0" fontId="37" fillId="2" borderId="1" xfId="60" applyFont="1" applyFill="1" applyBorder="1" applyAlignment="1">
      <alignment horizontal="left" vertical="center" indent="1"/>
    </xf>
    <xf numFmtId="0" fontId="53" fillId="2" borderId="2" xfId="60" applyFont="1" applyFill="1" applyBorder="1" applyAlignment="1">
      <alignment vertical="center"/>
    </xf>
    <xf numFmtId="0" fontId="37" fillId="2" borderId="2" xfId="60" applyFont="1" applyFill="1" applyBorder="1" applyAlignment="1">
      <alignment horizontal="left" vertical="center" indent="1"/>
    </xf>
    <xf numFmtId="0" fontId="37" fillId="2" borderId="2" xfId="60" applyFont="1" applyFill="1" applyBorder="1" applyAlignment="1">
      <alignment vertical="center"/>
    </xf>
    <xf numFmtId="0" fontId="54" fillId="0" borderId="2" xfId="60" applyFont="1" applyBorder="1" applyAlignment="1">
      <alignment horizontal="center" vertical="center"/>
    </xf>
    <xf numFmtId="0" fontId="35" fillId="2" borderId="2" xfId="60" applyFill="1" applyBorder="1"/>
    <xf numFmtId="0" fontId="35" fillId="2" borderId="3" xfId="60" applyFill="1" applyBorder="1"/>
    <xf numFmtId="0" fontId="53" fillId="2" borderId="0" xfId="60" applyFont="1" applyFill="1" applyAlignment="1">
      <alignment vertical="center"/>
    </xf>
    <xf numFmtId="0" fontId="54" fillId="0" borderId="0" xfId="60" applyFont="1" applyAlignment="1">
      <alignment horizontal="center" vertical="center"/>
    </xf>
    <xf numFmtId="0" fontId="36" fillId="2" borderId="0" xfId="60" applyFont="1" applyFill="1" applyAlignment="1">
      <alignment vertical="center"/>
    </xf>
    <xf numFmtId="0" fontId="38" fillId="8" borderId="66" xfId="60" applyFont="1" applyFill="1" applyBorder="1" applyAlignment="1">
      <alignment horizontal="left" vertical="center" wrapText="1"/>
    </xf>
    <xf numFmtId="0" fontId="38" fillId="0" borderId="67" xfId="60" applyFont="1" applyBorder="1" applyAlignment="1">
      <alignment horizontal="center" vertical="center"/>
    </xf>
    <xf numFmtId="0" fontId="38" fillId="0" borderId="4" xfId="60" applyFont="1" applyBorder="1" applyAlignment="1">
      <alignment horizontal="left" vertical="center"/>
    </xf>
    <xf numFmtId="0" fontId="38" fillId="11" borderId="4" xfId="60" applyFont="1" applyFill="1" applyBorder="1" applyAlignment="1">
      <alignment horizontal="center" vertical="center" wrapText="1"/>
    </xf>
    <xf numFmtId="0" fontId="38" fillId="0" borderId="4" xfId="60" applyFont="1" applyBorder="1" applyAlignment="1">
      <alignment horizontal="center" vertical="center"/>
    </xf>
    <xf numFmtId="0" fontId="38" fillId="0" borderId="4" xfId="60" applyFont="1" applyBorder="1" applyAlignment="1">
      <alignment horizontal="left" vertical="center" indent="1"/>
    </xf>
    <xf numFmtId="0" fontId="38" fillId="0" borderId="4" xfId="60" applyFont="1" applyBorder="1" applyAlignment="1">
      <alignment horizontal="center" vertical="center" wrapText="1"/>
    </xf>
    <xf numFmtId="0" fontId="38" fillId="0" borderId="55" xfId="60" applyFont="1" applyBorder="1" applyAlignment="1">
      <alignment horizontal="center" vertical="center" wrapText="1"/>
    </xf>
    <xf numFmtId="0" fontId="55" fillId="0" borderId="40" xfId="60" applyFont="1" applyBorder="1" applyAlignment="1">
      <alignment horizontal="center" vertical="center" wrapText="1"/>
    </xf>
    <xf numFmtId="0" fontId="56" fillId="0" borderId="8" xfId="61" applyFont="1" applyBorder="1" applyAlignment="1">
      <alignment horizontal="left" vertical="center" wrapText="1"/>
    </xf>
    <xf numFmtId="0" fontId="57" fillId="0" borderId="8" xfId="60" applyFont="1" applyBorder="1" applyAlignment="1">
      <alignment horizontal="center" vertical="center" wrapText="1"/>
    </xf>
    <xf numFmtId="0" fontId="58" fillId="11" borderId="8" xfId="60" applyFont="1" applyFill="1" applyBorder="1" applyAlignment="1">
      <alignment horizontal="center" vertical="center" wrapText="1"/>
    </xf>
    <xf numFmtId="0" fontId="57" fillId="0" borderId="7" xfId="60" applyFont="1" applyBorder="1" applyAlignment="1">
      <alignment horizontal="center" vertical="center" wrapText="1"/>
    </xf>
    <xf numFmtId="0" fontId="58" fillId="0" borderId="8" xfId="60" applyFont="1" applyBorder="1" applyAlignment="1">
      <alignment horizontal="center" vertical="center" wrapText="1"/>
    </xf>
    <xf numFmtId="0" fontId="57" fillId="12" borderId="48" xfId="60" applyFont="1" applyFill="1" applyBorder="1" applyAlignment="1">
      <alignment horizontal="center" vertical="center" wrapText="1"/>
    </xf>
    <xf numFmtId="0" fontId="59" fillId="0" borderId="0" xfId="60" applyFont="1" applyAlignment="1">
      <alignment vertical="center" wrapText="1"/>
    </xf>
    <xf numFmtId="0" fontId="57" fillId="0" borderId="0" xfId="60" applyFont="1" applyAlignment="1">
      <alignment horizontal="left" vertical="center" wrapText="1"/>
    </xf>
    <xf numFmtId="1" fontId="60" fillId="0" borderId="0" xfId="60" applyNumberFormat="1" applyFont="1" applyAlignment="1">
      <alignment horizontal="center" vertical="center" wrapText="1" shrinkToFit="1"/>
    </xf>
    <xf numFmtId="164" fontId="60" fillId="0" borderId="0" xfId="60" applyNumberFormat="1" applyFont="1" applyAlignment="1">
      <alignment horizontal="center" vertical="center" wrapText="1" shrinkToFit="1"/>
    </xf>
    <xf numFmtId="0" fontId="57" fillId="2" borderId="8" xfId="60" applyFont="1" applyFill="1" applyBorder="1" applyAlignment="1">
      <alignment horizontal="center" vertical="center" wrapText="1"/>
    </xf>
    <xf numFmtId="0" fontId="61" fillId="2" borderId="8" xfId="60" applyFont="1" applyFill="1" applyBorder="1" applyAlignment="1">
      <alignment horizontal="center" vertical="center" wrapText="1"/>
    </xf>
    <xf numFmtId="0" fontId="62" fillId="0" borderId="8" xfId="60" applyFont="1" applyBorder="1" applyAlignment="1">
      <alignment horizontal="center" vertical="center" wrapText="1"/>
    </xf>
    <xf numFmtId="0" fontId="63" fillId="0" borderId="8" xfId="60" applyFont="1" applyBorder="1" applyAlignment="1">
      <alignment horizontal="center" vertical="center" wrapText="1"/>
    </xf>
    <xf numFmtId="0" fontId="64" fillId="11" borderId="8" xfId="60" applyFont="1" applyFill="1" applyBorder="1" applyAlignment="1">
      <alignment horizontal="center" vertical="center" wrapText="1"/>
    </xf>
    <xf numFmtId="0" fontId="56" fillId="0" borderId="8" xfId="60" applyFont="1" applyBorder="1" applyAlignment="1">
      <alignment horizontal="center" vertical="center" wrapText="1"/>
    </xf>
    <xf numFmtId="0" fontId="55" fillId="0" borderId="54" xfId="60" applyFont="1" applyBorder="1" applyAlignment="1">
      <alignment vertical="center" wrapText="1"/>
    </xf>
    <xf numFmtId="0" fontId="55" fillId="0" borderId="6" xfId="60" applyFont="1" applyBorder="1" applyAlignment="1">
      <alignment vertical="center" wrapText="1"/>
    </xf>
    <xf numFmtId="0" fontId="62" fillId="11" borderId="8" xfId="60" applyFont="1" applyFill="1" applyBorder="1" applyAlignment="1">
      <alignment horizontal="center" vertical="center" wrapText="1"/>
    </xf>
    <xf numFmtId="0" fontId="45" fillId="2" borderId="5" xfId="63" applyFont="1" applyFill="1" applyBorder="1" applyAlignment="1">
      <alignment horizontal="center" vertical="center"/>
    </xf>
    <xf numFmtId="0" fontId="52" fillId="2" borderId="7" xfId="60" applyFont="1" applyFill="1" applyBorder="1" applyAlignment="1">
      <alignment horizontal="center" vertical="center"/>
    </xf>
    <xf numFmtId="0" fontId="65" fillId="2" borderId="8" xfId="60" applyFont="1" applyFill="1" applyBorder="1" applyAlignment="1">
      <alignment horizontal="center" vertical="center"/>
    </xf>
    <xf numFmtId="0" fontId="52" fillId="2" borderId="8" xfId="60" applyFont="1" applyFill="1" applyBorder="1" applyAlignment="1">
      <alignment horizontal="center" vertical="center"/>
    </xf>
    <xf numFmtId="0" fontId="52" fillId="2" borderId="48" xfId="60" applyFont="1" applyFill="1" applyBorder="1" applyAlignment="1">
      <alignment horizontal="center" vertical="center"/>
    </xf>
    <xf numFmtId="0" fontId="9" fillId="0" borderId="0" xfId="60" applyFont="1" applyAlignment="1">
      <alignment horizontal="left" vertical="top" wrapText="1"/>
    </xf>
    <xf numFmtId="164" fontId="66" fillId="0" borderId="0" xfId="60" applyNumberFormat="1" applyFont="1" applyAlignment="1">
      <alignment horizontal="center" vertical="top" shrinkToFit="1"/>
    </xf>
    <xf numFmtId="0" fontId="52" fillId="2" borderId="8" xfId="60" applyFont="1" applyFill="1" applyBorder="1" applyAlignment="1">
      <alignment horizontal="center"/>
    </xf>
    <xf numFmtId="0" fontId="54" fillId="2" borderId="68" xfId="60" applyFont="1" applyFill="1" applyBorder="1" applyAlignment="1">
      <alignment horizontal="left" vertical="center" indent="1"/>
    </xf>
    <xf numFmtId="0" fontId="53" fillId="2" borderId="18" xfId="60" applyFont="1" applyFill="1" applyBorder="1" applyAlignment="1">
      <alignment vertical="center"/>
    </xf>
    <xf numFmtId="0" fontId="54" fillId="2" borderId="18" xfId="60" applyFont="1" applyFill="1" applyBorder="1" applyAlignment="1">
      <alignment vertical="center"/>
    </xf>
    <xf numFmtId="0" fontId="54" fillId="2" borderId="18" xfId="60" applyFont="1" applyFill="1" applyBorder="1" applyAlignment="1">
      <alignment horizontal="center" vertical="center"/>
    </xf>
    <xf numFmtId="0" fontId="54" fillId="2" borderId="19" xfId="60" applyFont="1" applyFill="1" applyBorder="1" applyAlignment="1">
      <alignment horizontal="center" vertical="center"/>
    </xf>
    <xf numFmtId="0" fontId="54" fillId="2" borderId="0" xfId="60" applyFont="1" applyFill="1" applyAlignment="1">
      <alignment horizontal="center" vertical="center"/>
    </xf>
    <xf numFmtId="0" fontId="54" fillId="2" borderId="21" xfId="60" applyFont="1" applyFill="1" applyBorder="1" applyAlignment="1">
      <alignment horizontal="center" vertical="center"/>
    </xf>
    <xf numFmtId="0" fontId="67" fillId="2" borderId="0" xfId="60" applyFont="1" applyFill="1" applyAlignment="1">
      <alignment vertical="center"/>
    </xf>
    <xf numFmtId="0" fontId="48" fillId="2" borderId="0" xfId="60" applyFont="1" applyFill="1" applyAlignment="1">
      <alignment vertical="center"/>
    </xf>
    <xf numFmtId="0" fontId="38" fillId="8" borderId="13" xfId="60" applyFont="1" applyFill="1" applyBorder="1" applyAlignment="1">
      <alignment horizontal="left" vertical="center" wrapText="1"/>
    </xf>
    <xf numFmtId="0" fontId="39" fillId="8" borderId="0" xfId="60" applyFont="1" applyFill="1" applyAlignment="1">
      <alignment wrapText="1"/>
    </xf>
    <xf numFmtId="0" fontId="39" fillId="8" borderId="65" xfId="60" applyFont="1" applyFill="1" applyBorder="1" applyAlignment="1">
      <alignment wrapText="1"/>
    </xf>
    <xf numFmtId="0" fontId="38" fillId="0" borderId="4" xfId="60" applyFont="1" applyBorder="1" applyAlignment="1">
      <alignment horizontal="left" vertical="center" wrapText="1"/>
    </xf>
    <xf numFmtId="0" fontId="45" fillId="2" borderId="5" xfId="61" applyFont="1" applyFill="1" applyBorder="1" applyAlignment="1">
      <alignment horizontal="left" vertical="center" wrapText="1"/>
    </xf>
    <xf numFmtId="0" fontId="45" fillId="2" borderId="8" xfId="61" applyFont="1" applyFill="1" applyBorder="1" applyAlignment="1">
      <alignment horizontal="left" vertical="center" wrapText="1"/>
    </xf>
    <xf numFmtId="0" fontId="53" fillId="2" borderId="18" xfId="60" applyFont="1" applyFill="1" applyBorder="1" applyAlignment="1">
      <alignment vertical="center" wrapText="1"/>
    </xf>
    <xf numFmtId="0" fontId="53" fillId="2" borderId="0" xfId="60" applyFont="1" applyFill="1" applyAlignment="1">
      <alignment vertical="center" wrapText="1"/>
    </xf>
    <xf numFmtId="0" fontId="67" fillId="2" borderId="0" xfId="60" applyFont="1" applyFill="1" applyAlignment="1">
      <alignment vertical="center" wrapText="1"/>
    </xf>
    <xf numFmtId="0" fontId="48" fillId="2" borderId="0" xfId="60" applyFont="1" applyFill="1" applyAlignment="1">
      <alignment vertical="center" wrapText="1"/>
    </xf>
    <xf numFmtId="0" fontId="36" fillId="2" borderId="0" xfId="60" applyFont="1" applyFill="1" applyAlignment="1">
      <alignment vertical="center" wrapText="1"/>
    </xf>
    <xf numFmtId="0" fontId="37" fillId="2" borderId="0" xfId="60" applyFont="1" applyFill="1" applyAlignment="1">
      <alignment horizontal="left" vertical="center" wrapText="1"/>
    </xf>
    <xf numFmtId="0" fontId="37" fillId="2" borderId="22" xfId="60" applyFont="1" applyFill="1" applyBorder="1" applyAlignment="1">
      <alignment horizontal="left" vertical="center" wrapText="1"/>
    </xf>
    <xf numFmtId="0" fontId="35" fillId="0" borderId="0" xfId="60" applyAlignment="1">
      <alignment wrapText="1"/>
    </xf>
    <xf numFmtId="0" fontId="35" fillId="2" borderId="8" xfId="60" applyFill="1" applyBorder="1"/>
    <xf numFmtId="0" fontId="35" fillId="0" borderId="8" xfId="60" applyBorder="1"/>
    <xf numFmtId="0" fontId="9" fillId="13" borderId="8" xfId="60" applyFont="1" applyFill="1" applyBorder="1" applyAlignment="1">
      <alignment vertical="center"/>
    </xf>
    <xf numFmtId="0" fontId="9" fillId="13" borderId="8" xfId="60" applyFont="1" applyFill="1" applyBorder="1" applyAlignment="1">
      <alignment horizontal="center" vertical="center"/>
    </xf>
    <xf numFmtId="0" fontId="37" fillId="13" borderId="8" xfId="61" applyFont="1" applyFill="1" applyBorder="1" applyAlignment="1">
      <alignment horizontal="center" vertical="center"/>
    </xf>
    <xf numFmtId="0" fontId="7" fillId="13" borderId="8" xfId="60" applyFont="1" applyFill="1" applyBorder="1" applyAlignment="1">
      <alignment horizontal="center" vertical="center"/>
    </xf>
    <xf numFmtId="0" fontId="37" fillId="13" borderId="8" xfId="60" applyFont="1" applyFill="1" applyBorder="1" applyAlignment="1">
      <alignment horizontal="center" vertical="center"/>
    </xf>
    <xf numFmtId="0" fontId="37" fillId="13" borderId="9" xfId="60" applyFont="1" applyFill="1" applyBorder="1" applyAlignment="1">
      <alignment horizontal="center" vertical="center"/>
    </xf>
    <xf numFmtId="0" fontId="48" fillId="13" borderId="61" xfId="60" applyFont="1" applyFill="1" applyBorder="1" applyAlignment="1">
      <alignment horizontal="center" vertical="center"/>
    </xf>
    <xf numFmtId="0" fontId="51" fillId="13" borderId="62" xfId="60" applyFont="1" applyFill="1" applyBorder="1" applyAlignment="1">
      <alignment vertical="center"/>
    </xf>
    <xf numFmtId="0" fontId="48" fillId="13" borderId="8" xfId="60" applyFont="1" applyFill="1" applyBorder="1" applyAlignment="1">
      <alignment horizontal="center" vertical="center"/>
    </xf>
    <xf numFmtId="0" fontId="49" fillId="13" borderId="8" xfId="60" applyFont="1" applyFill="1" applyBorder="1" applyAlignment="1">
      <alignment horizontal="center" vertical="center"/>
    </xf>
    <xf numFmtId="0" fontId="68" fillId="13" borderId="8" xfId="60" applyFont="1" applyFill="1" applyBorder="1"/>
    <xf numFmtId="0" fontId="40" fillId="4" borderId="1" xfId="60" applyFont="1" applyFill="1" applyBorder="1" applyAlignment="1">
      <alignment horizontal="center" vertical="center" wrapText="1"/>
    </xf>
    <xf numFmtId="0" fontId="9" fillId="4" borderId="2" xfId="60" applyFont="1" applyFill="1" applyBorder="1" applyAlignment="1">
      <alignment horizontal="center" vertical="center"/>
    </xf>
    <xf numFmtId="0" fontId="9" fillId="4" borderId="18" xfId="60" applyFont="1" applyFill="1" applyBorder="1" applyAlignment="1">
      <alignment horizontal="center" vertical="center"/>
    </xf>
    <xf numFmtId="0" fontId="9" fillId="2" borderId="1" xfId="60" applyFont="1" applyFill="1" applyBorder="1" applyAlignment="1">
      <alignment horizontal="center" vertical="center"/>
    </xf>
    <xf numFmtId="0" fontId="9" fillId="2" borderId="2" xfId="60" applyFont="1" applyFill="1" applyBorder="1" applyAlignment="1">
      <alignment horizontal="center" vertical="center"/>
    </xf>
    <xf numFmtId="0" fontId="9" fillId="4" borderId="2" xfId="60" applyFont="1" applyFill="1" applyBorder="1" applyAlignment="1">
      <alignment horizontal="center" vertical="center" wrapText="1"/>
    </xf>
    <xf numFmtId="0" fontId="9" fillId="4" borderId="3" xfId="60" applyFont="1" applyFill="1" applyBorder="1" applyAlignment="1">
      <alignment horizontal="center" vertical="center" wrapText="1"/>
    </xf>
    <xf numFmtId="0" fontId="9" fillId="2" borderId="22" xfId="60" applyFont="1" applyFill="1" applyBorder="1" applyAlignment="1">
      <alignment horizontal="center" vertical="center"/>
    </xf>
    <xf numFmtId="0" fontId="9" fillId="2" borderId="24" xfId="60" applyFont="1" applyFill="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23" xfId="0" applyFont="1" applyBorder="1" applyAlignment="1">
      <alignment horizontal="center" vertical="center"/>
    </xf>
    <xf numFmtId="0" fontId="33" fillId="0" borderId="22" xfId="0" applyFont="1" applyBorder="1" applyAlignment="1">
      <alignment horizontal="center" vertical="center"/>
    </xf>
    <xf numFmtId="0" fontId="33" fillId="0" borderId="24" xfId="0" applyFont="1" applyBorder="1" applyAlignment="1">
      <alignment horizontal="center" vertical="center"/>
    </xf>
    <xf numFmtId="0" fontId="33" fillId="0" borderId="14" xfId="0" applyFont="1" applyBorder="1" applyAlignment="1">
      <alignment horizontal="left" vertical="center"/>
    </xf>
    <xf numFmtId="15" fontId="33" fillId="0" borderId="38" xfId="0" applyNumberFormat="1" applyFont="1" applyBorder="1" applyAlignment="1">
      <alignment horizontal="center" vertical="center"/>
    </xf>
    <xf numFmtId="15" fontId="33" fillId="0" borderId="18" xfId="0" applyNumberFormat="1" applyFont="1" applyBorder="1" applyAlignment="1">
      <alignment horizontal="center" vertical="center"/>
    </xf>
    <xf numFmtId="15" fontId="33" fillId="0" borderId="19" xfId="0" applyNumberFormat="1" applyFont="1" applyBorder="1" applyAlignment="1">
      <alignment horizontal="center" vertical="center"/>
    </xf>
    <xf numFmtId="15" fontId="33" fillId="0" borderId="41" xfId="0" applyNumberFormat="1" applyFont="1" applyBorder="1" applyAlignment="1">
      <alignment horizontal="center" vertical="center"/>
    </xf>
    <xf numFmtId="15" fontId="33" fillId="0" borderId="0" xfId="0" applyNumberFormat="1" applyFont="1" applyAlignment="1">
      <alignment horizontal="center" vertical="center"/>
    </xf>
    <xf numFmtId="15" fontId="33" fillId="0" borderId="21" xfId="0" applyNumberFormat="1" applyFont="1" applyBorder="1" applyAlignment="1">
      <alignment horizontal="center" vertical="center"/>
    </xf>
    <xf numFmtId="15" fontId="33" fillId="0" borderId="45" xfId="0" applyNumberFormat="1" applyFont="1" applyBorder="1" applyAlignment="1">
      <alignment horizontal="center" vertical="center"/>
    </xf>
    <xf numFmtId="15" fontId="33" fillId="0" borderId="22" xfId="0" applyNumberFormat="1" applyFont="1" applyBorder="1" applyAlignment="1">
      <alignment horizontal="center" vertical="center"/>
    </xf>
    <xf numFmtId="15" fontId="33" fillId="0" borderId="24" xfId="0" applyNumberFormat="1" applyFont="1" applyBorder="1" applyAlignment="1">
      <alignment horizontal="center" vertical="center"/>
    </xf>
    <xf numFmtId="0" fontId="33" fillId="0" borderId="39" xfId="0" applyFont="1" applyBorder="1" applyAlignment="1">
      <alignment horizontal="center" vertical="center"/>
    </xf>
    <xf numFmtId="0" fontId="33" fillId="0" borderId="42" xfId="0" applyFont="1" applyBorder="1" applyAlignment="1">
      <alignment horizontal="center" vertical="center"/>
    </xf>
    <xf numFmtId="0" fontId="33" fillId="0" borderId="46" xfId="0" applyFont="1" applyBorder="1" applyAlignment="1">
      <alignment horizontal="center" vertical="center"/>
    </xf>
    <xf numFmtId="0" fontId="33" fillId="0" borderId="8" xfId="0" applyFont="1" applyBorder="1" applyAlignment="1">
      <alignment horizontal="left" vertical="center"/>
    </xf>
    <xf numFmtId="0" fontId="33" fillId="0" borderId="44" xfId="0" applyFont="1" applyBorder="1" applyAlignment="1">
      <alignment horizontal="left" vertical="center"/>
    </xf>
    <xf numFmtId="0" fontId="25" fillId="0" borderId="18" xfId="0" applyFont="1" applyBorder="1" applyAlignment="1">
      <alignment horizontal="left"/>
    </xf>
    <xf numFmtId="0" fontId="25" fillId="0" borderId="25" xfId="0" applyFont="1" applyBorder="1" applyAlignment="1">
      <alignment horizontal="center"/>
    </xf>
    <xf numFmtId="0" fontId="25" fillId="0" borderId="26" xfId="0" applyFont="1" applyBorder="1" applyAlignment="1">
      <alignment horizontal="center"/>
    </xf>
  </cellXfs>
  <cellStyles count="64">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_112060-QTM" xfId="28" xr:uid="{00000000-0005-0000-0000-00001D000000}"/>
    <cellStyle name="Normal 3" xfId="29" xr:uid="{00000000-0005-0000-0000-00001E000000}"/>
    <cellStyle name="Normal 3 2" xfId="30" xr:uid="{00000000-0005-0000-0000-00001F000000}"/>
    <cellStyle name="Normal 3 3" xfId="31" xr:uid="{00000000-0005-0000-0000-000020000000}"/>
    <cellStyle name="Normal 3_111030-111048-111061-QTCN" xfId="32" xr:uid="{00000000-0005-0000-0000-000021000000}"/>
    <cellStyle name="Normal 4" xfId="33" xr:uid="{00000000-0005-0000-0000-000022000000}"/>
    <cellStyle name="Normal 4 2" xfId="34" xr:uid="{00000000-0005-0000-0000-000023000000}"/>
    <cellStyle name="Normal 5" xfId="35" xr:uid="{00000000-0005-0000-0000-000024000000}"/>
    <cellStyle name="Normal 6" xfId="36" xr:uid="{00000000-0005-0000-0000-000025000000}"/>
    <cellStyle name="Normal 7" xfId="60" xr:uid="{A033945E-EC9D-472C-9D7F-837500E21901}"/>
    <cellStyle name="Percent [2]" xfId="37" xr:uid="{00000000-0005-0000-0000-000026000000}"/>
    <cellStyle name="Percent 2" xfId="38" xr:uid="{00000000-0005-0000-0000-000027000000}"/>
    <cellStyle name="Percent 2 2" xfId="39" xr:uid="{00000000-0005-0000-0000-000028000000}"/>
    <cellStyle name="Percent 2 3" xfId="40" xr:uid="{00000000-0005-0000-0000-000029000000}"/>
    <cellStyle name="Percent 3" xfId="41" xr:uid="{00000000-0005-0000-0000-00002A000000}"/>
    <cellStyle name="SAPBEXstdData" xfId="42" xr:uid="{00000000-0005-0000-0000-00002B000000}"/>
    <cellStyle name="SAPBEXstdItem" xfId="43" xr:uid="{00000000-0005-0000-0000-00002C000000}"/>
    <cellStyle name="Style 1" xfId="44" xr:uid="{00000000-0005-0000-0000-00002D000000}"/>
    <cellStyle name="Times New Roman" xfId="45" xr:uid="{00000000-0005-0000-0000-00002E000000}"/>
    <cellStyle name="Total 2" xfId="46" xr:uid="{00000000-0005-0000-0000-00002F000000}"/>
    <cellStyle name="Обычный_Лист1" xfId="47" xr:uid="{00000000-0005-0000-0000-000030000000}"/>
    <cellStyle name="똿뗦먛귟 [0.00]_PRODUCT DETAIL Q1" xfId="48" xr:uid="{00000000-0005-0000-0000-000031000000}"/>
    <cellStyle name="똿뗦먛귟_PRODUCT DETAIL Q1" xfId="49" xr:uid="{00000000-0005-0000-0000-000032000000}"/>
    <cellStyle name="믅됞 [0.00]_PRODUCT DETAIL Q1" xfId="50" xr:uid="{00000000-0005-0000-0000-000033000000}"/>
    <cellStyle name="믅됞_PRODUCT DETAIL Q1" xfId="51" xr:uid="{00000000-0005-0000-0000-000034000000}"/>
    <cellStyle name="백분율_HOBONG" xfId="52" xr:uid="{00000000-0005-0000-0000-000035000000}"/>
    <cellStyle name="뷭?_BOOKSHIP" xfId="53" xr:uid="{00000000-0005-0000-0000-000036000000}"/>
    <cellStyle name="콤마 [0]_1202" xfId="54" xr:uid="{00000000-0005-0000-0000-000037000000}"/>
    <cellStyle name="콤마_1202" xfId="55" xr:uid="{00000000-0005-0000-0000-000038000000}"/>
    <cellStyle name="통화 [0]_1202" xfId="56" xr:uid="{00000000-0005-0000-0000-000039000000}"/>
    <cellStyle name="통화_1202" xfId="57" xr:uid="{00000000-0005-0000-0000-00003A000000}"/>
    <cellStyle name="표준_(정보부문)월별인원계획" xfId="58" xr:uid="{00000000-0005-0000-0000-00003B000000}"/>
    <cellStyle name="一般 2 2" xfId="62" xr:uid="{63B05B11-5975-4127-85F2-D84A59CC69C5}"/>
    <cellStyle name="一般 2 3" xfId="61" xr:uid="{21015D96-6801-4485-96CD-B806F35005E5}"/>
    <cellStyle name="一般 4" xfId="63" xr:uid="{418388AE-7341-4F6D-96FF-0457DDD06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357574</xdr:colOff>
      <xdr:row>1</xdr:row>
      <xdr:rowOff>108713</xdr:rowOff>
    </xdr:from>
    <xdr:to>
      <xdr:col>13</xdr:col>
      <xdr:colOff>602931</xdr:colOff>
      <xdr:row>3</xdr:row>
      <xdr:rowOff>136480</xdr:rowOff>
    </xdr:to>
    <xdr:pic>
      <xdr:nvPicPr>
        <xdr:cNvPr id="2" name="Picture 1">
          <a:extLst>
            <a:ext uri="{FF2B5EF4-FFF2-40B4-BE49-F238E27FC236}">
              <a16:creationId xmlns:a16="http://schemas.microsoft.com/office/drawing/2014/main" id="{EBB38EC9-BDEF-4427-BCA4-15F1FC2B39D5}"/>
            </a:ext>
          </a:extLst>
        </xdr:cNvPr>
        <xdr:cNvPicPr>
          <a:picLocks noChangeAspect="1"/>
        </xdr:cNvPicPr>
      </xdr:nvPicPr>
      <xdr:blipFill>
        <a:blip xmlns:r="http://schemas.openxmlformats.org/officeDocument/2006/relationships" r:embed="rId1"/>
        <a:stretch>
          <a:fillRect/>
        </a:stretch>
      </xdr:blipFill>
      <xdr:spPr>
        <a:xfrm>
          <a:off x="9749224" y="308738"/>
          <a:ext cx="2064632" cy="427817"/>
        </a:xfrm>
        <a:prstGeom prst="rect">
          <a:avLst/>
        </a:prstGeom>
      </xdr:spPr>
    </xdr:pic>
    <xdr:clientData/>
  </xdr:twoCellAnchor>
  <xdr:oneCellAnchor>
    <xdr:from>
      <xdr:col>5</xdr:col>
      <xdr:colOff>0</xdr:colOff>
      <xdr:row>9</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7FE2088-138B-4371-BB7D-037C43275DED}"/>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C283AAE3-0127-4419-B956-1F9703E4106D}"/>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DD2B795D-D0F5-4B0F-A7FE-3961047371AA}"/>
            </a:ext>
          </a:extLst>
        </xdr:cNvPr>
        <xdr:cNvSpPr>
          <a:spLocks noChangeAspect="1" noChangeArrowheads="1"/>
        </xdr:cNvSpPr>
      </xdr:nvSpPr>
      <xdr:spPr bwMode="auto">
        <a:xfrm>
          <a:off x="6219825"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965FEDD2-EEAD-4903-99EA-BAC5BA92F874}"/>
            </a:ext>
          </a:extLst>
        </xdr:cNvPr>
        <xdr:cNvSpPr>
          <a:spLocks noChangeAspect="1" noChangeArrowheads="1"/>
        </xdr:cNvSpPr>
      </xdr:nvSpPr>
      <xdr:spPr bwMode="auto">
        <a:xfrm>
          <a:off x="6219825"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781F3D7D-B3F1-4152-BB4B-24B931242610}"/>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D787C153-15B0-4E78-841F-63841DEC98EB}"/>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00BC6BC8-0323-4478-B176-748B9AA5F359}"/>
            </a:ext>
          </a:extLst>
        </xdr:cNvPr>
        <xdr:cNvSpPr>
          <a:spLocks noChangeAspect="1" noChangeArrowheads="1"/>
        </xdr:cNvSpPr>
      </xdr:nvSpPr>
      <xdr:spPr bwMode="auto">
        <a:xfrm>
          <a:off x="68199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DCC01841-6436-41B2-9F82-5DF00AE54A3F}"/>
            </a:ext>
          </a:extLst>
        </xdr:cNvPr>
        <xdr:cNvSpPr>
          <a:spLocks noChangeAspect="1" noChangeArrowheads="1"/>
        </xdr:cNvSpPr>
      </xdr:nvSpPr>
      <xdr:spPr bwMode="auto">
        <a:xfrm>
          <a:off x="68199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DA37E4E0-9C4F-446C-BD79-CBE101547D93}"/>
            </a:ext>
          </a:extLst>
        </xdr:cNvPr>
        <xdr:cNvSpPr>
          <a:spLocks noChangeAspect="1" noChangeArrowheads="1"/>
        </xdr:cNvSpPr>
      </xdr:nvSpPr>
      <xdr:spPr bwMode="auto">
        <a:xfrm>
          <a:off x="6819900"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40000E3F-CC82-43FA-8CFF-B1AAA78C3A4A}"/>
            </a:ext>
          </a:extLst>
        </xdr:cNvPr>
        <xdr:cNvSpPr>
          <a:spLocks noChangeAspect="1" noChangeArrowheads="1"/>
        </xdr:cNvSpPr>
      </xdr:nvSpPr>
      <xdr:spPr bwMode="auto">
        <a:xfrm>
          <a:off x="6819900"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91210DDF-5895-4D07-A8E0-9F912984295C}"/>
            </a:ext>
          </a:extLst>
        </xdr:cNvPr>
        <xdr:cNvSpPr>
          <a:spLocks noChangeAspect="1" noChangeArrowheads="1"/>
        </xdr:cNvSpPr>
      </xdr:nvSpPr>
      <xdr:spPr bwMode="auto">
        <a:xfrm>
          <a:off x="68199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0621FC9C-84DB-41E5-994C-359D2FF08790}"/>
            </a:ext>
          </a:extLst>
        </xdr:cNvPr>
        <xdr:cNvSpPr>
          <a:spLocks noChangeAspect="1" noChangeArrowheads="1"/>
        </xdr:cNvSpPr>
      </xdr:nvSpPr>
      <xdr:spPr bwMode="auto">
        <a:xfrm>
          <a:off x="68199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A75FD3CA-6BEA-4152-AC70-4A6FC28AA977}"/>
            </a:ext>
          </a:extLst>
        </xdr:cNvPr>
        <xdr:cNvSpPr>
          <a:spLocks noChangeAspect="1" noChangeArrowheads="1"/>
        </xdr:cNvSpPr>
      </xdr:nvSpPr>
      <xdr:spPr bwMode="auto">
        <a:xfrm>
          <a:off x="54483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AC5D507A-1029-4559-AE4B-14C42F2FEC50}"/>
            </a:ext>
          </a:extLst>
        </xdr:cNvPr>
        <xdr:cNvSpPr>
          <a:spLocks noChangeAspect="1" noChangeArrowheads="1"/>
        </xdr:cNvSpPr>
      </xdr:nvSpPr>
      <xdr:spPr bwMode="auto">
        <a:xfrm>
          <a:off x="54483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0401208E-9E03-4C70-81C7-FC028D2DA4EF}"/>
            </a:ext>
          </a:extLst>
        </xdr:cNvPr>
        <xdr:cNvSpPr>
          <a:spLocks noChangeAspect="1" noChangeArrowheads="1"/>
        </xdr:cNvSpPr>
      </xdr:nvSpPr>
      <xdr:spPr bwMode="auto">
        <a:xfrm>
          <a:off x="5448300"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292F910B-01EF-420C-8D05-81E4669F27AB}"/>
            </a:ext>
          </a:extLst>
        </xdr:cNvPr>
        <xdr:cNvSpPr>
          <a:spLocks noChangeAspect="1" noChangeArrowheads="1"/>
        </xdr:cNvSpPr>
      </xdr:nvSpPr>
      <xdr:spPr bwMode="auto">
        <a:xfrm>
          <a:off x="5448300"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3C394C61-4CB0-482F-8E6B-46A13C535B26}"/>
            </a:ext>
          </a:extLst>
        </xdr:cNvPr>
        <xdr:cNvSpPr>
          <a:spLocks noChangeAspect="1" noChangeArrowheads="1"/>
        </xdr:cNvSpPr>
      </xdr:nvSpPr>
      <xdr:spPr bwMode="auto">
        <a:xfrm>
          <a:off x="54483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6BD97C39-FB0C-4C03-87D3-787A95CC912A}"/>
            </a:ext>
          </a:extLst>
        </xdr:cNvPr>
        <xdr:cNvSpPr>
          <a:spLocks noChangeAspect="1" noChangeArrowheads="1"/>
        </xdr:cNvSpPr>
      </xdr:nvSpPr>
      <xdr:spPr bwMode="auto">
        <a:xfrm>
          <a:off x="5448300"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C3D6B402-A7E8-4103-B076-5C79D69D85D8}"/>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F8FA844B-B0DE-44AD-A015-23CC6829E769}"/>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85B7B11A-E28C-4675-8A98-E8BDB0E02DE8}"/>
            </a:ext>
          </a:extLst>
        </xdr:cNvPr>
        <xdr:cNvSpPr>
          <a:spLocks noChangeAspect="1" noChangeArrowheads="1"/>
        </xdr:cNvSpPr>
      </xdr:nvSpPr>
      <xdr:spPr bwMode="auto">
        <a:xfrm>
          <a:off x="6219825"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8F7D3730-F307-4DD1-BA94-DE88561C364F}"/>
            </a:ext>
          </a:extLst>
        </xdr:cNvPr>
        <xdr:cNvSpPr>
          <a:spLocks noChangeAspect="1" noChangeArrowheads="1"/>
        </xdr:cNvSpPr>
      </xdr:nvSpPr>
      <xdr:spPr bwMode="auto">
        <a:xfrm>
          <a:off x="6219825" y="23145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F57550C7-A1E0-4955-BEA2-231C03FBA16B}"/>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9ADAB553-E90B-4736-B040-58AC59418FA6}"/>
            </a:ext>
          </a:extLst>
        </xdr:cNvPr>
        <xdr:cNvSpPr>
          <a:spLocks noChangeAspect="1" noChangeArrowheads="1"/>
        </xdr:cNvSpPr>
      </xdr:nvSpPr>
      <xdr:spPr bwMode="auto">
        <a:xfrm>
          <a:off x="6219825" y="23145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357574</xdr:colOff>
      <xdr:row>1</xdr:row>
      <xdr:rowOff>108713</xdr:rowOff>
    </xdr:from>
    <xdr:to>
      <xdr:col>13</xdr:col>
      <xdr:colOff>602931</xdr:colOff>
      <xdr:row>3</xdr:row>
      <xdr:rowOff>136480</xdr:rowOff>
    </xdr:to>
    <xdr:pic>
      <xdr:nvPicPr>
        <xdr:cNvPr id="2" name="Picture 1">
          <a:extLst>
            <a:ext uri="{FF2B5EF4-FFF2-40B4-BE49-F238E27FC236}">
              <a16:creationId xmlns:a16="http://schemas.microsoft.com/office/drawing/2014/main" id="{CA75381E-67AE-43C0-AA15-6AE221E238AF}"/>
            </a:ext>
          </a:extLst>
        </xdr:cNvPr>
        <xdr:cNvPicPr>
          <a:picLocks noChangeAspect="1"/>
        </xdr:cNvPicPr>
      </xdr:nvPicPr>
      <xdr:blipFill>
        <a:blip xmlns:r="http://schemas.openxmlformats.org/officeDocument/2006/relationships" r:embed="rId1"/>
        <a:stretch>
          <a:fillRect/>
        </a:stretch>
      </xdr:blipFill>
      <xdr:spPr>
        <a:xfrm>
          <a:off x="10034974" y="306833"/>
          <a:ext cx="2112257" cy="424007"/>
        </a:xfrm>
        <a:prstGeom prst="rect">
          <a:avLst/>
        </a:prstGeom>
      </xdr:spPr>
    </xdr:pic>
    <xdr:clientData/>
  </xdr:twoCellAnchor>
  <xdr:oneCellAnchor>
    <xdr:from>
      <xdr:col>5</xdr:col>
      <xdr:colOff>0</xdr:colOff>
      <xdr:row>9</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DDA6A41-6551-4A3E-8AD7-00340B427D5B}"/>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D54F3D3F-F189-467F-8C0A-BAFBCA9ACE49}"/>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1E0E2136-5E36-4C24-872D-E61628B1593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4841AE5F-5949-4546-AD62-28F19BF5B177}"/>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50A0DA3F-B3D7-443C-887A-4A16D7483A80}"/>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5413C932-0894-4E72-9F0F-F3C95ADA1DD8}"/>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636B68B-C3EA-412B-B8F4-3C0A58EDC71D}"/>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3621F42F-566B-4135-A7D4-E79FEBE7D506}"/>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2D257116-D4B7-448C-AE54-B2C331C24090}"/>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080388A0-16F2-4890-A519-32E8D8B4D5FA}"/>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A97A4A2B-8D6A-4CA6-A8DD-4C3A513F87E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847C5F59-5E7D-4520-8DA8-48FDE107B59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60813948-B573-4C64-A4DA-F3F2989136E5}"/>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3962BA4A-7C7E-446F-AB9F-784E5ADD821B}"/>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28BEDC7-D1E7-4890-ABE6-7EE535EAF64F}"/>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44FBBBA0-297A-4D43-B797-95F7FB40BF17}"/>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7B5EDEDA-2DBF-439A-A58C-AF9BE4B162E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22472B2E-90EF-4DC8-B901-4A9D28B2FCA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6D31E0F8-5641-404E-976E-D343BDD45EBC}"/>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9ABBD201-E267-4F3C-8066-D00AA3F47D26}"/>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7BFDE547-53E7-4003-9985-83A76678738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368809D-26C2-4C2C-934F-8EDE362B1648}"/>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7CE7F64E-2637-498C-A553-23422D562F9E}"/>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FBE1B165-CB4A-4901-98FD-154538702CDD}"/>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19</xdr:col>
      <xdr:colOff>388620</xdr:colOff>
      <xdr:row>3</xdr:row>
      <xdr:rowOff>165099</xdr:rowOff>
    </xdr:to>
    <xdr:pic>
      <xdr:nvPicPr>
        <xdr:cNvPr id="2" name="Picture 1">
          <a:extLst>
            <a:ext uri="{FF2B5EF4-FFF2-40B4-BE49-F238E27FC236}">
              <a16:creationId xmlns:a16="http://schemas.microsoft.com/office/drawing/2014/main" id="{D8FB4F47-A049-4B57-8904-74D363E85527}"/>
            </a:ext>
          </a:extLst>
        </xdr:cNvPr>
        <xdr:cNvPicPr>
          <a:picLocks noChangeAspect="1"/>
        </xdr:cNvPicPr>
      </xdr:nvPicPr>
      <xdr:blipFill>
        <a:blip xmlns:r="http://schemas.openxmlformats.org/officeDocument/2006/relationships" r:embed="rId1"/>
        <a:stretch>
          <a:fillRect/>
        </a:stretch>
      </xdr:blipFill>
      <xdr:spPr>
        <a:xfrm>
          <a:off x="11643360" y="324768"/>
          <a:ext cx="2110740" cy="434691"/>
        </a:xfrm>
        <a:prstGeom prst="rect">
          <a:avLst/>
        </a:prstGeom>
      </xdr:spPr>
    </xdr:pic>
    <xdr:clientData/>
  </xdr:twoCellAnchor>
  <xdr:oneCellAnchor>
    <xdr:from>
      <xdr:col>18</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C9B7D68-E02B-4A0C-930E-6B2DFF7C1EF3}"/>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A25F3931-0A00-425C-9A71-7D346DB08688}"/>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C16ED3E7-5ECB-4647-A911-B6EC601BD545}"/>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116A015-302B-4501-9447-3E81A0600932}"/>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BB93EFE7-B67B-42E0-9B75-53E696D22005}"/>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CA84B1D-60A1-4699-956C-93200E4BB461}"/>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098F1C7-A88E-4BDD-AAB3-F3B0AF4C446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73295A93-CD71-4799-A8C1-D65E9C645BE7}"/>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735129D4-0D2E-4C91-9249-4ECCB3F109FE}"/>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14A98F7C-BF60-4419-AB68-BA691C75CAC8}"/>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12A114B4-E7D9-4EA8-8D07-2E8707D36AB8}"/>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152E8FF9-80C1-40CF-898C-FC5D077B82A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11</xdr:col>
      <xdr:colOff>296546</xdr:colOff>
      <xdr:row>0</xdr:row>
      <xdr:rowOff>167923</xdr:rowOff>
    </xdr:from>
    <xdr:to>
      <xdr:col>17</xdr:col>
      <xdr:colOff>381423</xdr:colOff>
      <xdr:row>3</xdr:row>
      <xdr:rowOff>79374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806306" y="167923"/>
          <a:ext cx="1845097" cy="437231"/>
        </a:xfrm>
        <a:prstGeom prst="rect">
          <a:avLst/>
        </a:prstGeom>
      </xdr:spPr>
    </xdr:pic>
    <xdr:clientData/>
  </xdr:twoCellAnchor>
  <xdr:twoCellAnchor editAs="oneCell">
    <xdr:from>
      <xdr:col>18</xdr:col>
      <xdr:colOff>30481</xdr:colOff>
      <xdr:row>0</xdr:row>
      <xdr:rowOff>60960</xdr:rowOff>
    </xdr:from>
    <xdr:to>
      <xdr:col>18</xdr:col>
      <xdr:colOff>727499</xdr:colOff>
      <xdr:row>3</xdr:row>
      <xdr:rowOff>145211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757661" y="60960"/>
          <a:ext cx="697018" cy="610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Documents%20and%20Settings\ThuTo\Desktop\Unavailable\COST_PRICE_Gament.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 Id="rId1"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UTTING DOCKET"/>
      <sheetName val="2. TRIM CARD "/>
      <sheetName val="POM"/>
      <sheetName val="COVERSHEET (2)"/>
      <sheetName val="GRADING FOR PROTO "/>
      <sheetName val="SAMPLE MEASURES (2)"/>
      <sheetName val="COVERSHEET"/>
      <sheetName val="FORM SIGN"/>
      <sheetName val="3. ĐỊNH VỊ HÌNH IN.THÊU"/>
      <sheetName val="4. THÔNG SỐ SẢN XUẤT"/>
    </sheetNames>
    <sheetDataSet>
      <sheetData sheetId="0" refreshError="1"/>
      <sheetData sheetId="1" refreshError="1"/>
      <sheetData sheetId="2" refreshError="1"/>
      <sheetData sheetId="3">
        <row r="1">
          <cell r="A1" t="str">
            <v>Season</v>
          </cell>
          <cell r="B1" t="str">
            <v>WINTER 24</v>
          </cell>
          <cell r="C1" t="str">
            <v>Date Created</v>
          </cell>
          <cell r="D1" t="str">
            <v>10/11/23. ER</v>
          </cell>
          <cell r="E1" t="str">
            <v>00/00/2023</v>
          </cell>
          <cell r="G1" t="str">
            <v>Proto Recieved</v>
          </cell>
          <cell r="I1" t="str">
            <v>00/00/2023</v>
          </cell>
        </row>
        <row r="2">
          <cell r="A2" t="str">
            <v>Style Name</v>
          </cell>
          <cell r="B2" t="str">
            <v>TIE-DYE WAFFLE LONG SLEEVE</v>
          </cell>
          <cell r="C2" t="str">
            <v xml:space="preserve">Amended 1 </v>
          </cell>
          <cell r="E2" t="str">
            <v>00/00/2023</v>
          </cell>
          <cell r="G2" t="str">
            <v>2nd Proto</v>
          </cell>
          <cell r="I2" t="str">
            <v>00/00/2023</v>
          </cell>
        </row>
        <row r="3">
          <cell r="A3" t="str">
            <v>Code</v>
          </cell>
          <cell r="B3" t="str">
            <v>P27ES061_062_063_064</v>
          </cell>
          <cell r="C3" t="str">
            <v>Amended 2</v>
          </cell>
          <cell r="E3" t="str">
            <v>00/00/2023</v>
          </cell>
          <cell r="G3" t="str">
            <v>Sample Sealed</v>
          </cell>
          <cell r="I3" t="str">
            <v>00/00/2023</v>
          </cell>
        </row>
        <row r="4">
          <cell r="A4" t="str">
            <v>Block</v>
          </cell>
          <cell r="B4" t="str">
            <v>ES4B</v>
          </cell>
          <cell r="C4" t="str">
            <v>Amended 3</v>
          </cell>
          <cell r="E4" t="str">
            <v>00/00/2023</v>
          </cell>
          <cell r="G4" t="str">
            <v>Approved By</v>
          </cell>
          <cell r="I4" t="str">
            <v>X</v>
          </cell>
        </row>
      </sheetData>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CECA-3121-4199-A009-BE18DB46F723}">
  <sheetPr codeName="Sheet1">
    <pageSetUpPr fitToPage="1"/>
  </sheetPr>
  <dimension ref="A1:N43"/>
  <sheetViews>
    <sheetView tabSelected="1" zoomScale="90" zoomScaleNormal="90" workbookViewId="0">
      <selection activeCell="F24" sqref="F24"/>
    </sheetView>
  </sheetViews>
  <sheetFormatPr defaultColWidth="12.5546875" defaultRowHeight="15.6"/>
  <cols>
    <col min="1" max="1" width="12.5546875" style="82"/>
    <col min="2" max="2" width="46.6640625" style="82" customWidth="1"/>
    <col min="3" max="3" width="11.6640625" style="82" customWidth="1"/>
    <col min="4" max="4" width="10.6640625" style="82" customWidth="1"/>
    <col min="5" max="5" width="11.5546875" style="82" customWidth="1"/>
    <col min="6" max="6" width="9" style="82" customWidth="1"/>
    <col min="7" max="7" width="12.5546875" style="82"/>
    <col min="8" max="9" width="8.6640625" style="82" customWidth="1"/>
    <col min="10" max="10" width="40.33203125" style="82" customWidth="1"/>
    <col min="11" max="11" width="8.44140625" style="82" customWidth="1"/>
    <col min="12" max="12" width="6.33203125" style="82" customWidth="1"/>
    <col min="13" max="16384" width="12.5546875" style="82"/>
  </cols>
  <sheetData>
    <row r="1" spans="1:14">
      <c r="A1" s="93" t="str">
        <f>'[8]COVERSHEET (2)'!A1</f>
        <v>Season</v>
      </c>
      <c r="B1" s="94" t="str">
        <f>'[8]COVERSHEET (2)'!B1</f>
        <v>WINTER 24</v>
      </c>
      <c r="C1" s="95" t="str">
        <f>'[8]COVERSHEET (2)'!C1</f>
        <v>Date Created</v>
      </c>
      <c r="D1" s="96"/>
      <c r="E1" s="97" t="str">
        <f>'[8]COVERSHEET (2)'!E1</f>
        <v>00/00/2023</v>
      </c>
      <c r="F1" s="98"/>
      <c r="G1" s="93" t="str">
        <f>'[8]COVERSHEET (2)'!G1</f>
        <v>Proto Recieved</v>
      </c>
      <c r="H1" s="99"/>
      <c r="I1" s="100" t="str">
        <f>'[8]COVERSHEET (2)'!I1</f>
        <v>00/00/2023</v>
      </c>
      <c r="J1" s="101"/>
      <c r="K1" s="102"/>
      <c r="L1" s="103"/>
      <c r="M1" s="104"/>
      <c r="N1" s="105"/>
    </row>
    <row r="2" spans="1:14">
      <c r="A2" s="106" t="str">
        <f>'[8]COVERSHEET (2)'!A2</f>
        <v>Style Name</v>
      </c>
      <c r="B2" s="107" t="str">
        <f>'[8]COVERSHEET (2)'!B2</f>
        <v>TIE-DYE WAFFLE LONG SLEEVE</v>
      </c>
      <c r="C2" s="108" t="str">
        <f>'[8]COVERSHEET (2)'!C2</f>
        <v xml:space="preserve">Amended 1 </v>
      </c>
      <c r="E2" s="97" t="str">
        <f>'[8]COVERSHEET (2)'!E2</f>
        <v>00/00/2023</v>
      </c>
      <c r="F2" s="109"/>
      <c r="G2" s="110" t="str">
        <f>'[8]COVERSHEET (2)'!G2</f>
        <v>2nd Proto</v>
      </c>
      <c r="H2" s="111"/>
      <c r="I2" s="112" t="str">
        <f>'[8]COVERSHEET (2)'!I2</f>
        <v>00/00/2023</v>
      </c>
      <c r="J2" s="113"/>
      <c r="K2" s="114"/>
      <c r="L2" s="115"/>
      <c r="M2" s="116"/>
      <c r="N2" s="117"/>
    </row>
    <row r="3" spans="1:14">
      <c r="A3" s="106" t="str">
        <f>'[8]COVERSHEET (2)'!A3</f>
        <v>Code</v>
      </c>
      <c r="B3" s="118" t="str">
        <f>'[8]COVERSHEET (2)'!B3</f>
        <v>P27ES061_062_063_064</v>
      </c>
      <c r="C3" s="119" t="str">
        <f>'[8]COVERSHEET (2)'!C3</f>
        <v>Amended 2</v>
      </c>
      <c r="D3" s="120"/>
      <c r="E3" s="97" t="str">
        <f>'[8]COVERSHEET (2)'!E3</f>
        <v>00/00/2023</v>
      </c>
      <c r="F3" s="109"/>
      <c r="G3" s="110" t="str">
        <f>'[8]COVERSHEET (2)'!G3</f>
        <v>Sample Sealed</v>
      </c>
      <c r="H3" s="111"/>
      <c r="I3" s="112" t="str">
        <f>'[8]COVERSHEET (2)'!I3</f>
        <v>00/00/2023</v>
      </c>
      <c r="J3" s="113"/>
      <c r="K3" s="114"/>
      <c r="L3" s="115"/>
      <c r="M3" s="116"/>
      <c r="N3" s="117"/>
    </row>
    <row r="4" spans="1:14" ht="50.1" customHeight="1" thickBot="1">
      <c r="A4" s="121" t="str">
        <f>'[8]COVERSHEET (2)'!A4</f>
        <v>Block</v>
      </c>
      <c r="B4" s="122" t="str">
        <f>'[8]COVERSHEET (2)'!B4</f>
        <v>ES4B</v>
      </c>
      <c r="C4" s="123" t="str">
        <f>'[8]COVERSHEET (2)'!C4</f>
        <v>Amended 3</v>
      </c>
      <c r="D4" s="124"/>
      <c r="E4" s="125" t="str">
        <f>'[8]COVERSHEET (2)'!E4</f>
        <v>00/00/2023</v>
      </c>
      <c r="F4" s="126"/>
      <c r="G4" s="127" t="str">
        <f>'[8]COVERSHEET (2)'!G4</f>
        <v>Approved By</v>
      </c>
      <c r="H4" s="128"/>
      <c r="I4" s="129" t="str">
        <f>'[8]COVERSHEET (2)'!I4</f>
        <v>X</v>
      </c>
      <c r="J4" s="130"/>
      <c r="K4" s="131"/>
      <c r="L4" s="92"/>
      <c r="M4" s="132"/>
      <c r="N4" s="133"/>
    </row>
    <row r="5" spans="1:14" ht="23.1" customHeight="1" thickBot="1">
      <c r="A5" s="283" t="s">
        <v>137</v>
      </c>
      <c r="B5" s="284"/>
      <c r="C5" s="284"/>
      <c r="D5" s="284"/>
      <c r="E5" s="284"/>
      <c r="F5" s="284"/>
      <c r="G5" s="284"/>
      <c r="H5" s="284"/>
      <c r="I5" s="284"/>
      <c r="J5" s="285"/>
      <c r="K5" s="134"/>
      <c r="L5" s="134"/>
      <c r="M5" s="134"/>
      <c r="N5" s="135"/>
    </row>
    <row r="6" spans="1:14">
      <c r="A6" s="136" t="s">
        <v>138</v>
      </c>
      <c r="B6" s="137" t="s">
        <v>64</v>
      </c>
      <c r="C6" s="138" t="s">
        <v>139</v>
      </c>
      <c r="D6" s="139" t="s">
        <v>140</v>
      </c>
      <c r="E6" s="139" t="s">
        <v>5</v>
      </c>
      <c r="F6" s="139" t="s">
        <v>0</v>
      </c>
      <c r="G6" s="140" t="s">
        <v>2</v>
      </c>
      <c r="H6" s="139" t="s">
        <v>3</v>
      </c>
      <c r="I6" s="140" t="s">
        <v>4</v>
      </c>
      <c r="J6" s="271" t="s">
        <v>176</v>
      </c>
      <c r="K6" s="271"/>
      <c r="L6" s="104"/>
      <c r="M6" s="104"/>
      <c r="N6" s="105"/>
    </row>
    <row r="7" spans="1:14">
      <c r="A7" s="141" t="s">
        <v>69</v>
      </c>
      <c r="B7" s="272" t="s">
        <v>70</v>
      </c>
      <c r="C7" s="273">
        <v>2</v>
      </c>
      <c r="D7" s="273">
        <v>1</v>
      </c>
      <c r="E7" s="274">
        <f>F7-C7</f>
        <v>71</v>
      </c>
      <c r="F7" s="274">
        <f>G7-C7</f>
        <v>73</v>
      </c>
      <c r="G7" s="275">
        <v>75</v>
      </c>
      <c r="H7" s="276">
        <f t="shared" ref="H7:H31" si="0">G7+C7</f>
        <v>77</v>
      </c>
      <c r="I7" s="277">
        <f t="shared" ref="I7:I31" si="1">H7+C7</f>
        <v>79</v>
      </c>
      <c r="J7" s="282"/>
      <c r="K7" s="116"/>
      <c r="L7" s="147"/>
      <c r="M7" s="116"/>
      <c r="N7" s="148"/>
    </row>
    <row r="8" spans="1:14">
      <c r="A8" s="141" t="s">
        <v>72</v>
      </c>
      <c r="B8" s="142" t="s">
        <v>73</v>
      </c>
      <c r="C8" s="83">
        <v>3.8</v>
      </c>
      <c r="D8" s="83">
        <v>1</v>
      </c>
      <c r="E8" s="143">
        <f t="shared" ref="E8:E28" si="2">F8-C8</f>
        <v>50.800000000000004</v>
      </c>
      <c r="F8" s="143">
        <f t="shared" ref="F8:F28" si="3">G8-C8</f>
        <v>54.6</v>
      </c>
      <c r="G8" s="149">
        <v>58.4</v>
      </c>
      <c r="H8" s="145">
        <f t="shared" si="0"/>
        <v>62.199999999999996</v>
      </c>
      <c r="I8" s="146">
        <f t="shared" si="1"/>
        <v>66</v>
      </c>
      <c r="J8" s="270"/>
      <c r="K8" s="116"/>
      <c r="L8" s="147"/>
      <c r="M8" s="116"/>
      <c r="N8" s="148"/>
    </row>
    <row r="9" spans="1:14">
      <c r="A9" s="141" t="s">
        <v>75</v>
      </c>
      <c r="B9" s="142" t="s">
        <v>76</v>
      </c>
      <c r="C9" s="83">
        <v>3.8</v>
      </c>
      <c r="D9" s="83">
        <v>1</v>
      </c>
      <c r="E9" s="143">
        <f t="shared" si="2"/>
        <v>50.800000000000004</v>
      </c>
      <c r="F9" s="143">
        <f t="shared" si="3"/>
        <v>54.6</v>
      </c>
      <c r="G9" s="149">
        <v>58.4</v>
      </c>
      <c r="H9" s="145">
        <f t="shared" si="0"/>
        <v>62.199999999999996</v>
      </c>
      <c r="I9" s="146">
        <f t="shared" si="1"/>
        <v>66</v>
      </c>
      <c r="J9" s="270"/>
      <c r="K9" s="116"/>
      <c r="L9" s="147"/>
      <c r="M9" s="116"/>
      <c r="N9" s="148"/>
    </row>
    <row r="10" spans="1:14">
      <c r="A10" s="141" t="s">
        <v>78</v>
      </c>
      <c r="B10" s="142" t="s">
        <v>79</v>
      </c>
      <c r="C10" s="83">
        <v>1.5</v>
      </c>
      <c r="D10" s="83">
        <v>0.5</v>
      </c>
      <c r="E10" s="143">
        <f t="shared" si="2"/>
        <v>60.5</v>
      </c>
      <c r="F10" s="143">
        <f t="shared" si="3"/>
        <v>62</v>
      </c>
      <c r="G10" s="144">
        <v>63.5</v>
      </c>
      <c r="H10" s="145">
        <f t="shared" si="0"/>
        <v>65</v>
      </c>
      <c r="I10" s="146">
        <f t="shared" si="1"/>
        <v>66.5</v>
      </c>
      <c r="J10" s="270"/>
      <c r="K10" s="116"/>
      <c r="L10" s="147"/>
      <c r="M10" s="116"/>
      <c r="N10" s="148"/>
    </row>
    <row r="11" spans="1:14">
      <c r="A11" s="141" t="s">
        <v>81</v>
      </c>
      <c r="B11" s="142" t="s">
        <v>82</v>
      </c>
      <c r="C11" s="83">
        <v>1.2</v>
      </c>
      <c r="D11" s="83">
        <v>0.5</v>
      </c>
      <c r="E11" s="143">
        <f t="shared" si="2"/>
        <v>47.599999999999994</v>
      </c>
      <c r="F11" s="143">
        <f t="shared" si="3"/>
        <v>48.8</v>
      </c>
      <c r="G11" s="144">
        <v>50</v>
      </c>
      <c r="H11" s="145">
        <f t="shared" si="0"/>
        <v>51.2</v>
      </c>
      <c r="I11" s="146">
        <f t="shared" si="1"/>
        <v>52.400000000000006</v>
      </c>
      <c r="J11" s="270"/>
      <c r="K11" s="116"/>
      <c r="L11" s="147"/>
      <c r="M11" s="116"/>
      <c r="N11" s="148"/>
    </row>
    <row r="12" spans="1:14">
      <c r="A12" s="141" t="s">
        <v>84</v>
      </c>
      <c r="B12" s="142" t="s">
        <v>85</v>
      </c>
      <c r="C12" s="83">
        <v>1.9</v>
      </c>
      <c r="D12" s="83">
        <v>0.5</v>
      </c>
      <c r="E12" s="143">
        <f t="shared" si="2"/>
        <v>49.150000000000006</v>
      </c>
      <c r="F12" s="143">
        <f t="shared" si="3"/>
        <v>51.050000000000004</v>
      </c>
      <c r="G12" s="149">
        <v>52.95</v>
      </c>
      <c r="H12" s="145">
        <f t="shared" si="0"/>
        <v>54.85</v>
      </c>
      <c r="I12" s="146">
        <f t="shared" si="1"/>
        <v>56.75</v>
      </c>
      <c r="J12" s="270"/>
      <c r="K12" s="116"/>
      <c r="L12" s="147"/>
      <c r="M12" s="116"/>
      <c r="N12" s="148"/>
    </row>
    <row r="13" spans="1:14">
      <c r="A13" s="141" t="s">
        <v>87</v>
      </c>
      <c r="B13" s="142" t="s">
        <v>141</v>
      </c>
      <c r="C13" s="83">
        <v>1.9</v>
      </c>
      <c r="D13" s="83">
        <v>0.5</v>
      </c>
      <c r="E13" s="143">
        <f t="shared" si="2"/>
        <v>45.150000000000006</v>
      </c>
      <c r="F13" s="143">
        <f t="shared" si="3"/>
        <v>47.050000000000004</v>
      </c>
      <c r="G13" s="149">
        <v>48.95</v>
      </c>
      <c r="H13" s="145">
        <f t="shared" si="0"/>
        <v>50.85</v>
      </c>
      <c r="I13" s="146">
        <f t="shared" si="1"/>
        <v>52.75</v>
      </c>
      <c r="J13" s="270"/>
      <c r="K13" s="116"/>
      <c r="L13" s="147"/>
      <c r="M13" s="116"/>
      <c r="N13" s="148"/>
    </row>
    <row r="14" spans="1:14">
      <c r="A14" s="141" t="s">
        <v>90</v>
      </c>
      <c r="B14" s="142" t="s">
        <v>142</v>
      </c>
      <c r="C14" s="83">
        <v>1.9</v>
      </c>
      <c r="D14" s="83">
        <v>0.5</v>
      </c>
      <c r="E14" s="143">
        <f t="shared" si="2"/>
        <v>45.150000000000006</v>
      </c>
      <c r="F14" s="143">
        <f t="shared" si="3"/>
        <v>47.050000000000004</v>
      </c>
      <c r="G14" s="149">
        <v>48.95</v>
      </c>
      <c r="H14" s="145">
        <f t="shared" si="0"/>
        <v>50.85</v>
      </c>
      <c r="I14" s="146">
        <f t="shared" si="1"/>
        <v>52.75</v>
      </c>
      <c r="J14" s="270"/>
      <c r="K14" s="116"/>
      <c r="L14" s="150"/>
      <c r="M14" s="116"/>
      <c r="N14" s="148"/>
    </row>
    <row r="15" spans="1:14">
      <c r="A15" s="141" t="s">
        <v>93</v>
      </c>
      <c r="B15" s="272" t="s">
        <v>94</v>
      </c>
      <c r="C15" s="273">
        <v>1</v>
      </c>
      <c r="D15" s="273">
        <v>1</v>
      </c>
      <c r="E15" s="274">
        <f t="shared" si="2"/>
        <v>21</v>
      </c>
      <c r="F15" s="274">
        <f t="shared" si="3"/>
        <v>22</v>
      </c>
      <c r="G15" s="275">
        <v>23</v>
      </c>
      <c r="H15" s="276">
        <f t="shared" si="0"/>
        <v>24</v>
      </c>
      <c r="I15" s="277">
        <f t="shared" si="1"/>
        <v>25</v>
      </c>
      <c r="J15" s="282"/>
      <c r="K15" s="116"/>
      <c r="L15" s="147"/>
      <c r="M15" s="116"/>
      <c r="N15" s="148"/>
    </row>
    <row r="16" spans="1:14">
      <c r="A16" s="141" t="s">
        <v>96</v>
      </c>
      <c r="B16" s="142" t="s">
        <v>97</v>
      </c>
      <c r="C16" s="83">
        <v>1</v>
      </c>
      <c r="D16" s="83">
        <v>1</v>
      </c>
      <c r="E16" s="143">
        <f t="shared" si="2"/>
        <v>27</v>
      </c>
      <c r="F16" s="143">
        <f t="shared" si="3"/>
        <v>28</v>
      </c>
      <c r="G16" s="149">
        <v>29</v>
      </c>
      <c r="H16" s="145">
        <f t="shared" si="0"/>
        <v>30</v>
      </c>
      <c r="I16" s="146">
        <f t="shared" si="1"/>
        <v>31</v>
      </c>
      <c r="J16" s="270"/>
      <c r="K16" s="116"/>
      <c r="L16" s="147"/>
      <c r="M16" s="116"/>
      <c r="N16" s="148"/>
    </row>
    <row r="17" spans="1:14">
      <c r="A17" s="151" t="s">
        <v>99</v>
      </c>
      <c r="B17" s="272" t="s">
        <v>132</v>
      </c>
      <c r="C17" s="273">
        <v>0.7</v>
      </c>
      <c r="D17" s="273">
        <v>0.5</v>
      </c>
      <c r="E17" s="274">
        <f t="shared" si="2"/>
        <v>16.600000000000001</v>
      </c>
      <c r="F17" s="274">
        <f t="shared" si="3"/>
        <v>17.3</v>
      </c>
      <c r="G17" s="275">
        <v>18</v>
      </c>
      <c r="H17" s="276">
        <f t="shared" si="0"/>
        <v>18.7</v>
      </c>
      <c r="I17" s="277">
        <f t="shared" si="1"/>
        <v>19.399999999999999</v>
      </c>
      <c r="J17" s="282"/>
      <c r="K17" s="116"/>
      <c r="L17" s="158"/>
      <c r="M17" s="116"/>
      <c r="N17" s="148"/>
    </row>
    <row r="18" spans="1:14">
      <c r="A18" s="167" t="str">
        <f ca="1">'UA updated 3-1-2024'!A18</f>
        <v>L</v>
      </c>
      <c r="B18" s="168" t="str">
        <f ca="1">'UA updated 3-1-2024'!B18</f>
        <v>CUFF HEIGHT</v>
      </c>
      <c r="C18" s="169">
        <v>0</v>
      </c>
      <c r="D18" s="170">
        <v>0.3</v>
      </c>
      <c r="E18" s="143">
        <f t="shared" si="2"/>
        <v>2.5</v>
      </c>
      <c r="F18" s="143">
        <f t="shared" si="3"/>
        <v>2.5</v>
      </c>
      <c r="G18" s="171">
        <v>2.5</v>
      </c>
      <c r="H18" s="145">
        <f t="shared" si="0"/>
        <v>2.5</v>
      </c>
      <c r="I18" s="146">
        <f t="shared" si="1"/>
        <v>2.5</v>
      </c>
      <c r="J18" s="270"/>
      <c r="K18" s="116"/>
      <c r="L18" s="166"/>
      <c r="M18" s="116"/>
      <c r="N18" s="148"/>
    </row>
    <row r="19" spans="1:14">
      <c r="A19" s="172" t="s">
        <v>0</v>
      </c>
      <c r="B19" s="173" t="s">
        <v>104</v>
      </c>
      <c r="C19" s="174">
        <v>0</v>
      </c>
      <c r="D19" s="83">
        <v>0.3</v>
      </c>
      <c r="E19" s="143">
        <f t="shared" si="2"/>
        <v>2.5</v>
      </c>
      <c r="F19" s="143">
        <f t="shared" si="3"/>
        <v>2.5</v>
      </c>
      <c r="G19" s="175">
        <v>2.5</v>
      </c>
      <c r="H19" s="145">
        <f t="shared" si="0"/>
        <v>2.5</v>
      </c>
      <c r="I19" s="146">
        <f t="shared" si="1"/>
        <v>2.5</v>
      </c>
      <c r="J19" s="270"/>
      <c r="K19" s="116"/>
      <c r="L19" s="158"/>
      <c r="M19" s="116"/>
      <c r="N19" s="148"/>
    </row>
    <row r="20" spans="1:14">
      <c r="A20" s="172" t="s">
        <v>105</v>
      </c>
      <c r="B20" s="173" t="s">
        <v>44</v>
      </c>
      <c r="C20" s="174">
        <v>0</v>
      </c>
      <c r="D20" s="83">
        <v>0.5</v>
      </c>
      <c r="E20" s="143">
        <f t="shared" si="2"/>
        <v>2.5</v>
      </c>
      <c r="F20" s="143">
        <f t="shared" si="3"/>
        <v>2.5</v>
      </c>
      <c r="G20" s="175">
        <v>2.5</v>
      </c>
      <c r="H20" s="145">
        <f t="shared" si="0"/>
        <v>2.5</v>
      </c>
      <c r="I20" s="146">
        <f t="shared" si="1"/>
        <v>2.5</v>
      </c>
      <c r="J20" s="270"/>
      <c r="K20" s="116"/>
      <c r="L20" s="176"/>
      <c r="M20" s="116"/>
      <c r="N20" s="148"/>
    </row>
    <row r="21" spans="1:14">
      <c r="A21" s="172" t="s">
        <v>107</v>
      </c>
      <c r="B21" s="177" t="s">
        <v>108</v>
      </c>
      <c r="C21" s="174">
        <v>0.7</v>
      </c>
      <c r="D21" s="83">
        <v>0.5</v>
      </c>
      <c r="E21" s="143">
        <f t="shared" si="2"/>
        <v>17.950000000000003</v>
      </c>
      <c r="F21" s="143">
        <f t="shared" si="3"/>
        <v>18.650000000000002</v>
      </c>
      <c r="G21" s="178">
        <v>19.350000000000001</v>
      </c>
      <c r="H21" s="145">
        <f t="shared" si="0"/>
        <v>20.05</v>
      </c>
      <c r="I21" s="146">
        <f t="shared" si="1"/>
        <v>20.75</v>
      </c>
      <c r="J21" s="270"/>
      <c r="K21" s="116"/>
      <c r="L21" s="176"/>
      <c r="M21" s="116"/>
      <c r="N21" s="148"/>
    </row>
    <row r="22" spans="1:14">
      <c r="A22" s="172" t="s">
        <v>110</v>
      </c>
      <c r="B22" s="177" t="s">
        <v>111</v>
      </c>
      <c r="C22" s="174">
        <v>0</v>
      </c>
      <c r="D22" s="83">
        <v>0.5</v>
      </c>
      <c r="E22" s="143">
        <f t="shared" si="2"/>
        <v>2</v>
      </c>
      <c r="F22" s="143">
        <f t="shared" si="3"/>
        <v>2</v>
      </c>
      <c r="G22" s="179">
        <v>2</v>
      </c>
      <c r="H22" s="145">
        <f t="shared" si="0"/>
        <v>2</v>
      </c>
      <c r="I22" s="146">
        <f t="shared" si="1"/>
        <v>2</v>
      </c>
      <c r="J22" s="270"/>
      <c r="K22" s="116"/>
      <c r="L22" s="180"/>
      <c r="M22" s="116"/>
      <c r="N22" s="148"/>
    </row>
    <row r="23" spans="1:14">
      <c r="A23" s="172" t="s">
        <v>112</v>
      </c>
      <c r="B23" s="181" t="s">
        <v>113</v>
      </c>
      <c r="C23" s="174">
        <v>0.3</v>
      </c>
      <c r="D23" s="83">
        <v>0.5</v>
      </c>
      <c r="E23" s="143">
        <f t="shared" si="2"/>
        <v>10.049999999999999</v>
      </c>
      <c r="F23" s="143">
        <f t="shared" si="3"/>
        <v>10.35</v>
      </c>
      <c r="G23" s="178">
        <v>10.65</v>
      </c>
      <c r="H23" s="145">
        <f t="shared" si="0"/>
        <v>10.950000000000001</v>
      </c>
      <c r="I23" s="146">
        <f t="shared" si="1"/>
        <v>11.250000000000002</v>
      </c>
      <c r="J23" s="270"/>
      <c r="K23" s="116"/>
      <c r="L23" s="176"/>
      <c r="M23" s="116"/>
      <c r="N23" s="148"/>
    </row>
    <row r="24" spans="1:14">
      <c r="A24" s="172" t="s">
        <v>5</v>
      </c>
      <c r="B24" s="181" t="s">
        <v>115</v>
      </c>
      <c r="C24" s="174">
        <v>0</v>
      </c>
      <c r="D24" s="83">
        <v>0.5</v>
      </c>
      <c r="E24" s="143">
        <f t="shared" si="2"/>
        <v>1</v>
      </c>
      <c r="F24" s="143">
        <f t="shared" si="3"/>
        <v>1</v>
      </c>
      <c r="G24" s="179">
        <v>1</v>
      </c>
      <c r="H24" s="145">
        <f t="shared" si="0"/>
        <v>1</v>
      </c>
      <c r="I24" s="146">
        <f t="shared" si="1"/>
        <v>1</v>
      </c>
      <c r="J24" s="270"/>
      <c r="K24" s="116"/>
      <c r="L24" s="166"/>
      <c r="M24" s="116"/>
      <c r="N24" s="148"/>
    </row>
    <row r="25" spans="1:14">
      <c r="A25" s="182" t="s">
        <v>117</v>
      </c>
      <c r="B25" s="181" t="s">
        <v>118</v>
      </c>
      <c r="C25" s="174">
        <v>0</v>
      </c>
      <c r="D25" s="83">
        <v>0.5</v>
      </c>
      <c r="E25" s="143">
        <f t="shared" si="2"/>
        <v>31</v>
      </c>
      <c r="F25" s="143">
        <f t="shared" si="3"/>
        <v>31</v>
      </c>
      <c r="G25" s="179">
        <v>31</v>
      </c>
      <c r="H25" s="145">
        <f t="shared" si="0"/>
        <v>31</v>
      </c>
      <c r="I25" s="146">
        <f t="shared" si="1"/>
        <v>31</v>
      </c>
      <c r="J25" s="270"/>
      <c r="K25" s="116"/>
      <c r="L25" s="166"/>
      <c r="M25" s="116"/>
      <c r="N25" s="148"/>
    </row>
    <row r="26" spans="1:14">
      <c r="A26" s="183" t="s">
        <v>143</v>
      </c>
      <c r="B26" s="184"/>
      <c r="C26" s="185"/>
      <c r="D26" s="83"/>
      <c r="E26" s="143">
        <f t="shared" si="2"/>
        <v>0</v>
      </c>
      <c r="F26" s="143">
        <f t="shared" si="3"/>
        <v>0</v>
      </c>
      <c r="G26" s="179"/>
      <c r="H26" s="145">
        <f t="shared" si="0"/>
        <v>0</v>
      </c>
      <c r="I26" s="146">
        <f t="shared" si="1"/>
        <v>0</v>
      </c>
      <c r="J26" s="270"/>
      <c r="K26" s="116"/>
      <c r="L26" s="166"/>
      <c r="M26" s="116"/>
      <c r="N26" s="148"/>
    </row>
    <row r="27" spans="1:14" ht="16.2" thickBot="1">
      <c r="A27" s="278" t="s">
        <v>135</v>
      </c>
      <c r="B27" s="279" t="s">
        <v>144</v>
      </c>
      <c r="C27" s="280">
        <v>0.3</v>
      </c>
      <c r="D27" s="281">
        <v>0.5</v>
      </c>
      <c r="E27" s="274">
        <f t="shared" si="2"/>
        <v>13.899999999999999</v>
      </c>
      <c r="F27" s="274">
        <f t="shared" si="3"/>
        <v>14.2</v>
      </c>
      <c r="G27" s="280">
        <v>14.5</v>
      </c>
      <c r="H27" s="276">
        <f t="shared" si="0"/>
        <v>14.8</v>
      </c>
      <c r="I27" s="277">
        <f t="shared" si="1"/>
        <v>15.100000000000001</v>
      </c>
      <c r="J27" s="282" t="s">
        <v>177</v>
      </c>
      <c r="K27" s="116"/>
      <c r="L27" s="166"/>
      <c r="M27" s="116"/>
      <c r="N27" s="148"/>
    </row>
    <row r="28" spans="1:14">
      <c r="A28" s="188" t="s">
        <v>69</v>
      </c>
      <c r="B28" s="189" t="s">
        <v>145</v>
      </c>
      <c r="C28" s="190">
        <v>24</v>
      </c>
      <c r="D28" s="191"/>
      <c r="E28" s="162">
        <f t="shared" si="2"/>
        <v>-25</v>
      </c>
      <c r="F28" s="162">
        <f t="shared" si="3"/>
        <v>-1</v>
      </c>
      <c r="G28" s="192">
        <v>23</v>
      </c>
      <c r="H28" s="164">
        <f t="shared" si="0"/>
        <v>47</v>
      </c>
      <c r="I28" s="165">
        <f t="shared" si="1"/>
        <v>71</v>
      </c>
      <c r="J28" s="114"/>
      <c r="K28" s="116"/>
      <c r="L28" s="166"/>
      <c r="M28" s="116"/>
      <c r="N28" s="148"/>
    </row>
    <row r="29" spans="1:14">
      <c r="A29" s="188" t="s">
        <v>69</v>
      </c>
      <c r="B29" s="189" t="s">
        <v>145</v>
      </c>
      <c r="C29" s="190">
        <v>25</v>
      </c>
      <c r="D29" s="191"/>
      <c r="E29" s="162">
        <f>F29-C29</f>
        <v>-26</v>
      </c>
      <c r="F29" s="162">
        <f>G29-C29</f>
        <v>-1</v>
      </c>
      <c r="G29" s="192">
        <v>24</v>
      </c>
      <c r="H29" s="164">
        <f t="shared" si="0"/>
        <v>49</v>
      </c>
      <c r="I29" s="165">
        <f t="shared" si="1"/>
        <v>74</v>
      </c>
      <c r="J29" s="114"/>
      <c r="K29" s="116"/>
      <c r="L29" s="166"/>
      <c r="M29" s="116"/>
      <c r="N29" s="148"/>
    </row>
    <row r="30" spans="1:14">
      <c r="A30" s="188" t="s">
        <v>69</v>
      </c>
      <c r="B30" s="189" t="s">
        <v>145</v>
      </c>
      <c r="C30" s="190">
        <v>26</v>
      </c>
      <c r="D30" s="191"/>
      <c r="E30" s="162">
        <f t="shared" ref="E30:E31" si="4">F30-C30</f>
        <v>-27</v>
      </c>
      <c r="F30" s="162">
        <f t="shared" ref="F30:F31" si="5">G30-C30</f>
        <v>-1</v>
      </c>
      <c r="G30" s="192">
        <v>25</v>
      </c>
      <c r="H30" s="164">
        <f t="shared" si="0"/>
        <v>51</v>
      </c>
      <c r="I30" s="165">
        <f t="shared" si="1"/>
        <v>77</v>
      </c>
      <c r="J30" s="114"/>
      <c r="K30" s="116"/>
      <c r="L30" s="166"/>
      <c r="M30" s="116"/>
      <c r="N30" s="148"/>
    </row>
    <row r="31" spans="1:14" ht="16.2" thickBot="1">
      <c r="A31" s="193" t="s">
        <v>69</v>
      </c>
      <c r="B31" s="194" t="s">
        <v>145</v>
      </c>
      <c r="C31" s="195">
        <v>27</v>
      </c>
      <c r="D31" s="196"/>
      <c r="E31" s="197">
        <f t="shared" si="4"/>
        <v>-28</v>
      </c>
      <c r="F31" s="197">
        <f t="shared" si="5"/>
        <v>-1</v>
      </c>
      <c r="G31" s="198">
        <v>26</v>
      </c>
      <c r="H31" s="199">
        <f t="shared" si="0"/>
        <v>53</v>
      </c>
      <c r="I31" s="200">
        <f t="shared" si="1"/>
        <v>80</v>
      </c>
      <c r="J31" s="114"/>
      <c r="K31" s="116"/>
      <c r="L31" s="166"/>
      <c r="M31" s="116"/>
      <c r="N31" s="148"/>
    </row>
    <row r="32" spans="1:14" ht="16.2" thickBot="1">
      <c r="A32" s="201" t="s">
        <v>146</v>
      </c>
      <c r="B32" s="202"/>
      <c r="C32" s="203"/>
      <c r="D32" s="204"/>
      <c r="E32" s="204"/>
      <c r="F32" s="204"/>
      <c r="G32" s="204"/>
      <c r="H32" s="204"/>
      <c r="I32" s="204"/>
      <c r="J32" s="204"/>
      <c r="K32" s="205"/>
      <c r="L32" s="206"/>
      <c r="M32" s="206"/>
      <c r="N32" s="207"/>
    </row>
    <row r="33" spans="1:14">
      <c r="A33" s="84"/>
      <c r="B33" s="208"/>
      <c r="C33" s="85"/>
      <c r="D33" s="86"/>
      <c r="E33" s="86"/>
      <c r="F33" s="86"/>
      <c r="G33" s="86"/>
      <c r="H33" s="86"/>
      <c r="I33" s="86"/>
      <c r="J33" s="86"/>
      <c r="K33" s="209"/>
      <c r="L33" s="116"/>
      <c r="M33" s="116"/>
      <c r="N33" s="117"/>
    </row>
    <row r="34" spans="1:14">
      <c r="A34" s="84"/>
      <c r="B34" s="208"/>
      <c r="C34" s="85"/>
      <c r="D34" s="86"/>
      <c r="E34" s="86"/>
      <c r="F34" s="86"/>
      <c r="G34" s="86"/>
      <c r="H34" s="86"/>
      <c r="I34" s="86"/>
      <c r="J34" s="86"/>
      <c r="K34" s="209"/>
      <c r="L34" s="116"/>
      <c r="M34" s="116"/>
      <c r="N34" s="117"/>
    </row>
    <row r="35" spans="1:14">
      <c r="A35" s="84"/>
      <c r="B35" s="208"/>
      <c r="C35" s="85"/>
      <c r="D35" s="86"/>
      <c r="E35" s="86"/>
      <c r="F35" s="86"/>
      <c r="G35" s="86"/>
      <c r="H35" s="86"/>
      <c r="I35" s="86"/>
      <c r="J35" s="86"/>
      <c r="K35" s="116"/>
      <c r="L35" s="116"/>
      <c r="M35" s="116"/>
      <c r="N35" s="117"/>
    </row>
    <row r="36" spans="1:14">
      <c r="A36" s="84"/>
      <c r="B36" s="208"/>
      <c r="C36" s="85"/>
      <c r="D36" s="86"/>
      <c r="E36" s="86"/>
      <c r="F36" s="86"/>
      <c r="G36" s="86"/>
      <c r="H36" s="86"/>
      <c r="I36" s="86"/>
      <c r="J36" s="86"/>
      <c r="K36" s="116"/>
      <c r="L36" s="116"/>
      <c r="M36" s="116"/>
      <c r="N36" s="117"/>
    </row>
    <row r="37" spans="1:14">
      <c r="A37" s="84"/>
      <c r="B37" s="210"/>
      <c r="C37" s="85"/>
      <c r="D37" s="86"/>
      <c r="E37" s="86"/>
      <c r="F37" s="86"/>
      <c r="G37" s="86"/>
      <c r="H37" s="86"/>
      <c r="I37" s="86"/>
      <c r="J37" s="86"/>
      <c r="K37" s="116"/>
      <c r="L37" s="116"/>
      <c r="M37" s="116"/>
      <c r="N37" s="117"/>
    </row>
    <row r="38" spans="1:14">
      <c r="A38" s="84"/>
      <c r="B38" s="210"/>
      <c r="C38" s="85"/>
      <c r="D38" s="86"/>
      <c r="E38" s="86"/>
      <c r="F38" s="86"/>
      <c r="G38" s="86"/>
      <c r="H38" s="86"/>
      <c r="I38" s="86"/>
      <c r="J38" s="86"/>
      <c r="K38" s="116"/>
      <c r="L38" s="116"/>
      <c r="M38" s="116"/>
      <c r="N38" s="117"/>
    </row>
    <row r="39" spans="1:14">
      <c r="A39" s="84"/>
      <c r="B39" s="85"/>
      <c r="C39" s="85"/>
      <c r="D39" s="86"/>
      <c r="E39" s="86"/>
      <c r="F39" s="86"/>
      <c r="G39" s="86"/>
      <c r="H39" s="86"/>
      <c r="I39" s="86"/>
      <c r="J39" s="86"/>
      <c r="K39" s="116"/>
      <c r="L39" s="116"/>
      <c r="M39" s="116"/>
      <c r="N39" s="117"/>
    </row>
    <row r="40" spans="1:14">
      <c r="A40" s="84"/>
      <c r="B40" s="85"/>
      <c r="C40" s="85"/>
      <c r="D40" s="86"/>
      <c r="E40" s="86"/>
      <c r="F40" s="86"/>
      <c r="G40" s="86"/>
      <c r="H40" s="86"/>
      <c r="I40" s="86"/>
      <c r="J40" s="86"/>
      <c r="K40" s="116"/>
      <c r="L40" s="116"/>
      <c r="M40" s="116"/>
      <c r="N40" s="117"/>
    </row>
    <row r="41" spans="1:14">
      <c r="A41" s="84"/>
      <c r="B41" s="85"/>
      <c r="C41" s="85"/>
      <c r="D41" s="86"/>
      <c r="E41" s="86"/>
      <c r="F41" s="86"/>
      <c r="G41" s="86"/>
      <c r="H41" s="86"/>
      <c r="I41" s="86"/>
      <c r="J41" s="86"/>
      <c r="K41" s="116"/>
      <c r="L41" s="116"/>
      <c r="M41" s="116"/>
      <c r="N41" s="117"/>
    </row>
    <row r="42" spans="1:14" ht="16.2" thickBot="1">
      <c r="A42" s="88"/>
      <c r="B42" s="89"/>
      <c r="C42" s="89"/>
      <c r="D42" s="90"/>
      <c r="E42" s="90"/>
      <c r="F42" s="90"/>
      <c r="G42" s="90"/>
      <c r="H42" s="90"/>
      <c r="I42" s="90"/>
      <c r="J42" s="90"/>
      <c r="K42" s="132"/>
      <c r="L42" s="132"/>
      <c r="M42" s="132"/>
      <c r="N42" s="133"/>
    </row>
    <row r="43" spans="1:14" ht="16.2" thickBot="1">
      <c r="A43" s="286" t="s">
        <v>147</v>
      </c>
      <c r="B43" s="287"/>
      <c r="C43" s="287"/>
      <c r="D43" s="287"/>
      <c r="E43" s="287"/>
      <c r="F43" s="287"/>
      <c r="G43" s="287"/>
      <c r="H43" s="287"/>
      <c r="I43" s="287"/>
      <c r="J43" s="287"/>
      <c r="K43" s="206"/>
      <c r="L43" s="206"/>
      <c r="M43" s="206"/>
      <c r="N43" s="207"/>
    </row>
  </sheetData>
  <mergeCells count="2">
    <mergeCell ref="A5:J5"/>
    <mergeCell ref="A43:J43"/>
  </mergeCells>
  <pageMargins left="0.7" right="0.7" top="0.75" bottom="0.75" header="0.3" footer="0.3"/>
  <pageSetup paperSize="9" scale="90"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CA03-5DED-4A38-95D9-4AA0B4F35C33}">
  <sheetPr codeName="Sheet2">
    <pageSetUpPr fitToPage="1"/>
  </sheetPr>
  <dimension ref="A1:N45"/>
  <sheetViews>
    <sheetView zoomScale="75" zoomScaleNormal="162" workbookViewId="0">
      <selection activeCell="M19" sqref="M19"/>
    </sheetView>
  </sheetViews>
  <sheetFormatPr defaultColWidth="12.5546875" defaultRowHeight="15.6"/>
  <cols>
    <col min="1" max="1" width="12.5546875" style="82"/>
    <col min="2" max="2" width="46.6640625" style="82" customWidth="1"/>
    <col min="3" max="3" width="11.6640625" style="82" customWidth="1"/>
    <col min="4" max="4" width="10.6640625" style="82" customWidth="1"/>
    <col min="5" max="5" width="11.5546875" style="82" customWidth="1"/>
    <col min="6" max="6" width="9" style="82" customWidth="1"/>
    <col min="7" max="7" width="12.5546875" style="82"/>
    <col min="8" max="9" width="8.6640625" style="82" customWidth="1"/>
    <col min="10" max="10" width="8.5546875" style="82" customWidth="1"/>
    <col min="11" max="11" width="8.44140625" style="82" customWidth="1"/>
    <col min="12" max="12" width="6.33203125" style="82" customWidth="1"/>
    <col min="13" max="16384" width="12.5546875" style="82"/>
  </cols>
  <sheetData>
    <row r="1" spans="1:14">
      <c r="A1" s="93" t="str">
        <f>'[8]COVERSHEET (2)'!A1</f>
        <v>Season</v>
      </c>
      <c r="B1" s="94" t="str">
        <f>'[8]COVERSHEET (2)'!B1</f>
        <v>WINTER 24</v>
      </c>
      <c r="C1" s="95" t="str">
        <f>'[8]COVERSHEET (2)'!C1</f>
        <v>Date Created</v>
      </c>
      <c r="D1" s="96"/>
      <c r="E1" s="97" t="str">
        <f>'[8]COVERSHEET (2)'!E1</f>
        <v>00/00/2023</v>
      </c>
      <c r="F1" s="98"/>
      <c r="G1" s="93" t="str">
        <f>'[8]COVERSHEET (2)'!G1</f>
        <v>Proto Recieved</v>
      </c>
      <c r="H1" s="99"/>
      <c r="I1" s="100" t="str">
        <f>'[8]COVERSHEET (2)'!I1</f>
        <v>00/00/2023</v>
      </c>
      <c r="J1" s="101"/>
      <c r="K1" s="102"/>
      <c r="L1" s="103"/>
      <c r="M1" s="104"/>
      <c r="N1" s="105"/>
    </row>
    <row r="2" spans="1:14">
      <c r="A2" s="106" t="str">
        <f>'[8]COVERSHEET (2)'!A2</f>
        <v>Style Name</v>
      </c>
      <c r="B2" s="107" t="str">
        <f>'[8]COVERSHEET (2)'!B2</f>
        <v>TIE-DYE WAFFLE LONG SLEEVE</v>
      </c>
      <c r="C2" s="108" t="str">
        <f>'[8]COVERSHEET (2)'!C2</f>
        <v xml:space="preserve">Amended 1 </v>
      </c>
      <c r="E2" s="97" t="str">
        <f>'[8]COVERSHEET (2)'!E2</f>
        <v>00/00/2023</v>
      </c>
      <c r="F2" s="109"/>
      <c r="G2" s="110" t="str">
        <f>'[8]COVERSHEET (2)'!G2</f>
        <v>2nd Proto</v>
      </c>
      <c r="H2" s="111"/>
      <c r="I2" s="112" t="str">
        <f>'[8]COVERSHEET (2)'!I2</f>
        <v>00/00/2023</v>
      </c>
      <c r="J2" s="113"/>
      <c r="K2" s="114"/>
      <c r="L2" s="115"/>
      <c r="M2" s="116"/>
      <c r="N2" s="117"/>
    </row>
    <row r="3" spans="1:14">
      <c r="A3" s="106" t="str">
        <f>'[8]COVERSHEET (2)'!A3</f>
        <v>Code</v>
      </c>
      <c r="B3" s="118" t="str">
        <f>'[8]COVERSHEET (2)'!B3</f>
        <v>P27ES061_062_063_064</v>
      </c>
      <c r="C3" s="119" t="str">
        <f>'[8]COVERSHEET (2)'!C3</f>
        <v>Amended 2</v>
      </c>
      <c r="D3" s="120"/>
      <c r="E3" s="97" t="str">
        <f>'[8]COVERSHEET (2)'!E3</f>
        <v>00/00/2023</v>
      </c>
      <c r="F3" s="109"/>
      <c r="G3" s="110" t="str">
        <f>'[8]COVERSHEET (2)'!G3</f>
        <v>Sample Sealed</v>
      </c>
      <c r="H3" s="111"/>
      <c r="I3" s="112" t="str">
        <f>'[8]COVERSHEET (2)'!I3</f>
        <v>00/00/2023</v>
      </c>
      <c r="J3" s="113"/>
      <c r="K3" s="114"/>
      <c r="L3" s="115"/>
      <c r="M3" s="116"/>
      <c r="N3" s="117"/>
    </row>
    <row r="4" spans="1:14" ht="50.1" customHeight="1" thickBot="1">
      <c r="A4" s="121" t="str">
        <f>'[8]COVERSHEET (2)'!A4</f>
        <v>Block</v>
      </c>
      <c r="B4" s="122" t="str">
        <f>'[8]COVERSHEET (2)'!B4</f>
        <v>ES4B</v>
      </c>
      <c r="C4" s="123" t="str">
        <f>'[8]COVERSHEET (2)'!C4</f>
        <v>Amended 3</v>
      </c>
      <c r="D4" s="124"/>
      <c r="E4" s="125" t="str">
        <f>'[8]COVERSHEET (2)'!E4</f>
        <v>00/00/2023</v>
      </c>
      <c r="F4" s="126"/>
      <c r="G4" s="127" t="str">
        <f>'[8]COVERSHEET (2)'!G4</f>
        <v>Approved By</v>
      </c>
      <c r="H4" s="128"/>
      <c r="I4" s="129" t="str">
        <f>'[8]COVERSHEET (2)'!I4</f>
        <v>X</v>
      </c>
      <c r="J4" s="130"/>
      <c r="K4" s="131"/>
      <c r="L4" s="92"/>
      <c r="M4" s="132"/>
      <c r="N4" s="133"/>
    </row>
    <row r="5" spans="1:14" ht="23.1" customHeight="1" thickBot="1">
      <c r="A5" s="283" t="s">
        <v>137</v>
      </c>
      <c r="B5" s="284"/>
      <c r="C5" s="284"/>
      <c r="D5" s="284"/>
      <c r="E5" s="284"/>
      <c r="F5" s="284"/>
      <c r="G5" s="284"/>
      <c r="H5" s="284"/>
      <c r="I5" s="284"/>
      <c r="J5" s="285"/>
      <c r="K5" s="134"/>
      <c r="L5" s="134"/>
      <c r="M5" s="134"/>
      <c r="N5" s="135"/>
    </row>
    <row r="6" spans="1:14">
      <c r="A6" s="136" t="s">
        <v>138</v>
      </c>
      <c r="B6" s="137" t="s">
        <v>64</v>
      </c>
      <c r="C6" s="138" t="s">
        <v>139</v>
      </c>
      <c r="D6" s="139" t="s">
        <v>140</v>
      </c>
      <c r="E6" s="139" t="s">
        <v>5</v>
      </c>
      <c r="F6" s="139" t="s">
        <v>0</v>
      </c>
      <c r="G6" s="140" t="s">
        <v>2</v>
      </c>
      <c r="H6" s="139" t="s">
        <v>3</v>
      </c>
      <c r="I6" s="140" t="s">
        <v>4</v>
      </c>
      <c r="J6" s="102"/>
      <c r="K6" s="104"/>
      <c r="L6" s="104"/>
      <c r="M6" s="104"/>
      <c r="N6" s="105"/>
    </row>
    <row r="7" spans="1:14">
      <c r="A7" s="141" t="s">
        <v>69</v>
      </c>
      <c r="B7" s="142" t="s">
        <v>70</v>
      </c>
      <c r="C7" s="83">
        <v>2</v>
      </c>
      <c r="D7" s="83">
        <v>1</v>
      </c>
      <c r="E7" s="143">
        <f>F7-C7</f>
        <v>72</v>
      </c>
      <c r="F7" s="143">
        <f>G7-C7</f>
        <v>74</v>
      </c>
      <c r="G7" s="144">
        <v>76</v>
      </c>
      <c r="H7" s="145">
        <f t="shared" ref="H7:H33" si="0">G7+C7</f>
        <v>78</v>
      </c>
      <c r="I7" s="146">
        <f t="shared" ref="I7:I33" si="1">H7+C7</f>
        <v>80</v>
      </c>
      <c r="J7" s="114"/>
      <c r="K7" s="116"/>
      <c r="L7" s="147"/>
      <c r="M7" s="116"/>
      <c r="N7" s="148"/>
    </row>
    <row r="8" spans="1:14">
      <c r="A8" s="141" t="s">
        <v>72</v>
      </c>
      <c r="B8" s="142" t="s">
        <v>73</v>
      </c>
      <c r="C8" s="83">
        <v>3.8</v>
      </c>
      <c r="D8" s="83">
        <v>1</v>
      </c>
      <c r="E8" s="143">
        <f t="shared" ref="E8:E30" si="2">F8-C8</f>
        <v>50.800000000000004</v>
      </c>
      <c r="F8" s="143">
        <f t="shared" ref="F8:F30" si="3">G8-C8</f>
        <v>54.6</v>
      </c>
      <c r="G8" s="149">
        <v>58.4</v>
      </c>
      <c r="H8" s="145">
        <f t="shared" si="0"/>
        <v>62.199999999999996</v>
      </c>
      <c r="I8" s="146">
        <f t="shared" si="1"/>
        <v>66</v>
      </c>
      <c r="J8" s="114"/>
      <c r="K8" s="116"/>
      <c r="L8" s="147"/>
      <c r="M8" s="116"/>
      <c r="N8" s="148"/>
    </row>
    <row r="9" spans="1:14">
      <c r="A9" s="141" t="s">
        <v>75</v>
      </c>
      <c r="B9" s="142" t="s">
        <v>76</v>
      </c>
      <c r="C9" s="83">
        <v>3.8</v>
      </c>
      <c r="D9" s="83">
        <v>1</v>
      </c>
      <c r="E9" s="143">
        <f t="shared" si="2"/>
        <v>50.800000000000004</v>
      </c>
      <c r="F9" s="143">
        <f t="shared" si="3"/>
        <v>54.6</v>
      </c>
      <c r="G9" s="149">
        <v>58.4</v>
      </c>
      <c r="H9" s="145">
        <f t="shared" si="0"/>
        <v>62.199999999999996</v>
      </c>
      <c r="I9" s="146">
        <f t="shared" si="1"/>
        <v>66</v>
      </c>
      <c r="J9" s="114"/>
      <c r="K9" s="116"/>
      <c r="L9" s="147"/>
      <c r="M9" s="116"/>
      <c r="N9" s="148"/>
    </row>
    <row r="10" spans="1:14">
      <c r="A10" s="141" t="s">
        <v>78</v>
      </c>
      <c r="B10" s="142" t="s">
        <v>79</v>
      </c>
      <c r="C10" s="83">
        <v>1.5</v>
      </c>
      <c r="D10" s="83">
        <v>0.5</v>
      </c>
      <c r="E10" s="143">
        <f t="shared" si="2"/>
        <v>60.5</v>
      </c>
      <c r="F10" s="143">
        <f t="shared" si="3"/>
        <v>62</v>
      </c>
      <c r="G10" s="144">
        <v>63.5</v>
      </c>
      <c r="H10" s="145">
        <f t="shared" si="0"/>
        <v>65</v>
      </c>
      <c r="I10" s="146">
        <f t="shared" si="1"/>
        <v>66.5</v>
      </c>
      <c r="J10" s="114"/>
      <c r="K10" s="116"/>
      <c r="L10" s="147"/>
      <c r="M10" s="116"/>
      <c r="N10" s="148"/>
    </row>
    <row r="11" spans="1:14">
      <c r="A11" s="141" t="s">
        <v>81</v>
      </c>
      <c r="B11" s="142" t="s">
        <v>82</v>
      </c>
      <c r="C11" s="83">
        <v>1.2</v>
      </c>
      <c r="D11" s="83">
        <v>0.5</v>
      </c>
      <c r="E11" s="143">
        <f t="shared" si="2"/>
        <v>47.599999999999994</v>
      </c>
      <c r="F11" s="143">
        <f t="shared" si="3"/>
        <v>48.8</v>
      </c>
      <c r="G11" s="144">
        <v>50</v>
      </c>
      <c r="H11" s="145">
        <f t="shared" si="0"/>
        <v>51.2</v>
      </c>
      <c r="I11" s="146">
        <f t="shared" si="1"/>
        <v>52.400000000000006</v>
      </c>
      <c r="J11" s="114"/>
      <c r="K11" s="116"/>
      <c r="L11" s="147"/>
      <c r="M11" s="116"/>
      <c r="N11" s="148"/>
    </row>
    <row r="12" spans="1:14">
      <c r="A12" s="141" t="s">
        <v>84</v>
      </c>
      <c r="B12" s="142" t="s">
        <v>85</v>
      </c>
      <c r="C12" s="83">
        <v>1.9</v>
      </c>
      <c r="D12" s="83">
        <v>0.5</v>
      </c>
      <c r="E12" s="143">
        <f t="shared" si="2"/>
        <v>49.150000000000006</v>
      </c>
      <c r="F12" s="143">
        <f t="shared" si="3"/>
        <v>51.050000000000004</v>
      </c>
      <c r="G12" s="149">
        <v>52.95</v>
      </c>
      <c r="H12" s="145">
        <f t="shared" si="0"/>
        <v>54.85</v>
      </c>
      <c r="I12" s="146">
        <f t="shared" si="1"/>
        <v>56.75</v>
      </c>
      <c r="J12" s="114"/>
      <c r="K12" s="116"/>
      <c r="L12" s="147"/>
      <c r="M12" s="116"/>
      <c r="N12" s="148"/>
    </row>
    <row r="13" spans="1:14">
      <c r="A13" s="141" t="s">
        <v>87</v>
      </c>
      <c r="B13" s="142" t="s">
        <v>141</v>
      </c>
      <c r="C13" s="83">
        <v>1.9</v>
      </c>
      <c r="D13" s="83">
        <v>0.5</v>
      </c>
      <c r="E13" s="143">
        <f t="shared" si="2"/>
        <v>45.150000000000006</v>
      </c>
      <c r="F13" s="143">
        <f t="shared" si="3"/>
        <v>47.050000000000004</v>
      </c>
      <c r="G13" s="149">
        <v>48.95</v>
      </c>
      <c r="H13" s="145">
        <f t="shared" si="0"/>
        <v>50.85</v>
      </c>
      <c r="I13" s="146">
        <f t="shared" si="1"/>
        <v>52.75</v>
      </c>
      <c r="J13" s="114"/>
      <c r="K13" s="116"/>
      <c r="L13" s="147"/>
      <c r="M13" s="116"/>
      <c r="N13" s="148"/>
    </row>
    <row r="14" spans="1:14">
      <c r="A14" s="141" t="s">
        <v>90</v>
      </c>
      <c r="B14" s="142" t="s">
        <v>142</v>
      </c>
      <c r="C14" s="83">
        <v>1.9</v>
      </c>
      <c r="D14" s="83">
        <v>0.5</v>
      </c>
      <c r="E14" s="143">
        <f t="shared" si="2"/>
        <v>45.150000000000006</v>
      </c>
      <c r="F14" s="143">
        <f t="shared" si="3"/>
        <v>47.050000000000004</v>
      </c>
      <c r="G14" s="149">
        <v>48.95</v>
      </c>
      <c r="H14" s="145">
        <f t="shared" si="0"/>
        <v>50.85</v>
      </c>
      <c r="I14" s="146">
        <f t="shared" si="1"/>
        <v>52.75</v>
      </c>
      <c r="J14" s="114"/>
      <c r="K14" s="116"/>
      <c r="L14" s="150"/>
      <c r="M14" s="116"/>
      <c r="N14" s="148"/>
    </row>
    <row r="15" spans="1:14">
      <c r="A15" s="141" t="s">
        <v>93</v>
      </c>
      <c r="B15" s="142" t="s">
        <v>94</v>
      </c>
      <c r="C15" s="83">
        <v>1</v>
      </c>
      <c r="D15" s="83">
        <v>1</v>
      </c>
      <c r="E15" s="143">
        <f t="shared" si="2"/>
        <v>23</v>
      </c>
      <c r="F15" s="143">
        <f t="shared" si="3"/>
        <v>24</v>
      </c>
      <c r="G15" s="149">
        <v>25</v>
      </c>
      <c r="H15" s="145">
        <f t="shared" si="0"/>
        <v>26</v>
      </c>
      <c r="I15" s="146">
        <f t="shared" si="1"/>
        <v>27</v>
      </c>
      <c r="J15" s="114"/>
      <c r="K15" s="116"/>
      <c r="L15" s="147"/>
      <c r="M15" s="116"/>
      <c r="N15" s="148"/>
    </row>
    <row r="16" spans="1:14">
      <c r="A16" s="141" t="s">
        <v>96</v>
      </c>
      <c r="B16" s="142" t="s">
        <v>97</v>
      </c>
      <c r="C16" s="83">
        <v>1</v>
      </c>
      <c r="D16" s="83">
        <v>1</v>
      </c>
      <c r="E16" s="143">
        <f t="shared" si="2"/>
        <v>27</v>
      </c>
      <c r="F16" s="143">
        <f t="shared" si="3"/>
        <v>28</v>
      </c>
      <c r="G16" s="149">
        <v>29</v>
      </c>
      <c r="H16" s="145">
        <f t="shared" si="0"/>
        <v>30</v>
      </c>
      <c r="I16" s="146">
        <f t="shared" si="1"/>
        <v>31</v>
      </c>
      <c r="J16" s="114"/>
      <c r="K16" s="116"/>
      <c r="L16" s="147"/>
      <c r="M16" s="116"/>
      <c r="N16" s="148"/>
    </row>
    <row r="17" spans="1:14">
      <c r="A17" s="151" t="s">
        <v>99</v>
      </c>
      <c r="B17" s="152" t="s">
        <v>132</v>
      </c>
      <c r="C17" s="153">
        <v>0.7</v>
      </c>
      <c r="D17" s="153">
        <v>0.5</v>
      </c>
      <c r="E17" s="154">
        <f t="shared" si="2"/>
        <v>17.600000000000001</v>
      </c>
      <c r="F17" s="154">
        <f t="shared" si="3"/>
        <v>18.3</v>
      </c>
      <c r="G17" s="155">
        <v>19</v>
      </c>
      <c r="H17" s="156">
        <f t="shared" si="0"/>
        <v>19.7</v>
      </c>
      <c r="I17" s="157">
        <f t="shared" si="1"/>
        <v>20.399999999999999</v>
      </c>
      <c r="J17" s="114"/>
      <c r="K17" s="116"/>
      <c r="L17" s="158"/>
      <c r="M17" s="116"/>
      <c r="N17" s="148"/>
    </row>
    <row r="18" spans="1:14">
      <c r="A18" s="159" t="s">
        <v>133</v>
      </c>
      <c r="B18" s="160" t="s">
        <v>134</v>
      </c>
      <c r="C18" s="161">
        <v>0.5</v>
      </c>
      <c r="D18" s="161">
        <v>0.5</v>
      </c>
      <c r="E18" s="162">
        <f t="shared" si="2"/>
        <v>14.5</v>
      </c>
      <c r="F18" s="162">
        <f t="shared" si="3"/>
        <v>15</v>
      </c>
      <c r="G18" s="163">
        <v>15.5</v>
      </c>
      <c r="H18" s="164">
        <f t="shared" si="0"/>
        <v>16</v>
      </c>
      <c r="I18" s="165">
        <f t="shared" si="1"/>
        <v>16.5</v>
      </c>
      <c r="J18" s="114"/>
      <c r="K18" s="116"/>
      <c r="L18" s="166"/>
      <c r="M18" s="116"/>
      <c r="N18" s="148"/>
    </row>
    <row r="19" spans="1:14">
      <c r="A19" s="159" t="s">
        <v>135</v>
      </c>
      <c r="B19" s="160" t="s">
        <v>136</v>
      </c>
      <c r="C19" s="161">
        <v>0.3</v>
      </c>
      <c r="D19" s="161">
        <v>0.5</v>
      </c>
      <c r="E19" s="162">
        <f t="shared" si="2"/>
        <v>8.8999999999999986</v>
      </c>
      <c r="F19" s="162">
        <f t="shared" si="3"/>
        <v>9.1999999999999993</v>
      </c>
      <c r="G19" s="163">
        <v>9.5</v>
      </c>
      <c r="H19" s="164">
        <f t="shared" si="0"/>
        <v>9.8000000000000007</v>
      </c>
      <c r="I19" s="165">
        <f t="shared" si="1"/>
        <v>10.100000000000001</v>
      </c>
      <c r="J19" s="114"/>
      <c r="K19" s="116"/>
      <c r="L19" s="166"/>
      <c r="M19" s="116"/>
      <c r="N19" s="148"/>
    </row>
    <row r="20" spans="1:14">
      <c r="A20" s="167" t="str">
        <f ca="1">'GRADING FOR PROTO '!A20</f>
        <v>L</v>
      </c>
      <c r="B20" s="168" t="str">
        <f ca="1">'GRADING FOR PROTO '!B20</f>
        <v>CUFF HEIGHT</v>
      </c>
      <c r="C20" s="169">
        <v>0</v>
      </c>
      <c r="D20" s="170">
        <v>0.3</v>
      </c>
      <c r="E20" s="143">
        <f t="shared" si="2"/>
        <v>2.5</v>
      </c>
      <c r="F20" s="143">
        <f t="shared" si="3"/>
        <v>2.5</v>
      </c>
      <c r="G20" s="171">
        <v>2.5</v>
      </c>
      <c r="H20" s="145">
        <f t="shared" si="0"/>
        <v>2.5</v>
      </c>
      <c r="I20" s="146">
        <f t="shared" si="1"/>
        <v>2.5</v>
      </c>
      <c r="J20" s="114"/>
      <c r="K20" s="116"/>
      <c r="L20" s="166"/>
      <c r="M20" s="116"/>
      <c r="N20" s="148"/>
    </row>
    <row r="21" spans="1:14">
      <c r="A21" s="172" t="s">
        <v>0</v>
      </c>
      <c r="B21" s="173" t="s">
        <v>104</v>
      </c>
      <c r="C21" s="174">
        <v>0</v>
      </c>
      <c r="D21" s="83">
        <v>0.3</v>
      </c>
      <c r="E21" s="143">
        <f t="shared" si="2"/>
        <v>2.5</v>
      </c>
      <c r="F21" s="143">
        <f t="shared" si="3"/>
        <v>2.5</v>
      </c>
      <c r="G21" s="175">
        <v>2.5</v>
      </c>
      <c r="H21" s="145">
        <f t="shared" si="0"/>
        <v>2.5</v>
      </c>
      <c r="I21" s="146">
        <f t="shared" si="1"/>
        <v>2.5</v>
      </c>
      <c r="J21" s="114"/>
      <c r="K21" s="116"/>
      <c r="L21" s="158"/>
      <c r="M21" s="116"/>
      <c r="N21" s="148"/>
    </row>
    <row r="22" spans="1:14">
      <c r="A22" s="172" t="s">
        <v>105</v>
      </c>
      <c r="B22" s="173" t="s">
        <v>44</v>
      </c>
      <c r="C22" s="174">
        <v>0</v>
      </c>
      <c r="D22" s="83">
        <v>0.5</v>
      </c>
      <c r="E22" s="143">
        <f t="shared" si="2"/>
        <v>2.5</v>
      </c>
      <c r="F22" s="143">
        <f t="shared" si="3"/>
        <v>2.5</v>
      </c>
      <c r="G22" s="175">
        <v>2.5</v>
      </c>
      <c r="H22" s="145">
        <f t="shared" si="0"/>
        <v>2.5</v>
      </c>
      <c r="I22" s="146">
        <f t="shared" si="1"/>
        <v>2.5</v>
      </c>
      <c r="J22" s="114"/>
      <c r="K22" s="116"/>
      <c r="L22" s="176"/>
      <c r="M22" s="116"/>
      <c r="N22" s="148"/>
    </row>
    <row r="23" spans="1:14">
      <c r="A23" s="172" t="s">
        <v>107</v>
      </c>
      <c r="B23" s="177" t="s">
        <v>108</v>
      </c>
      <c r="C23" s="174">
        <v>0.7</v>
      </c>
      <c r="D23" s="83">
        <v>0.5</v>
      </c>
      <c r="E23" s="143">
        <f t="shared" si="2"/>
        <v>17.950000000000003</v>
      </c>
      <c r="F23" s="143">
        <f t="shared" si="3"/>
        <v>18.650000000000002</v>
      </c>
      <c r="G23" s="178">
        <v>19.350000000000001</v>
      </c>
      <c r="H23" s="145">
        <f t="shared" si="0"/>
        <v>20.05</v>
      </c>
      <c r="I23" s="146">
        <f t="shared" si="1"/>
        <v>20.75</v>
      </c>
      <c r="J23" s="114"/>
      <c r="K23" s="116"/>
      <c r="L23" s="176"/>
      <c r="M23" s="116"/>
      <c r="N23" s="148"/>
    </row>
    <row r="24" spans="1:14">
      <c r="A24" s="172" t="s">
        <v>110</v>
      </c>
      <c r="B24" s="177" t="s">
        <v>111</v>
      </c>
      <c r="C24" s="174">
        <v>0</v>
      </c>
      <c r="D24" s="83">
        <v>0.5</v>
      </c>
      <c r="E24" s="143">
        <f t="shared" si="2"/>
        <v>2</v>
      </c>
      <c r="F24" s="143">
        <f t="shared" si="3"/>
        <v>2</v>
      </c>
      <c r="G24" s="179">
        <v>2</v>
      </c>
      <c r="H24" s="145">
        <f t="shared" si="0"/>
        <v>2</v>
      </c>
      <c r="I24" s="146">
        <f t="shared" si="1"/>
        <v>2</v>
      </c>
      <c r="J24" s="114"/>
      <c r="K24" s="116"/>
      <c r="L24" s="180"/>
      <c r="M24" s="116"/>
      <c r="N24" s="148"/>
    </row>
    <row r="25" spans="1:14">
      <c r="A25" s="172" t="s">
        <v>112</v>
      </c>
      <c r="B25" s="181" t="s">
        <v>113</v>
      </c>
      <c r="C25" s="174">
        <v>0.3</v>
      </c>
      <c r="D25" s="83">
        <v>0.5</v>
      </c>
      <c r="E25" s="143">
        <f t="shared" si="2"/>
        <v>10.049999999999999</v>
      </c>
      <c r="F25" s="143">
        <f t="shared" si="3"/>
        <v>10.35</v>
      </c>
      <c r="G25" s="178">
        <v>10.65</v>
      </c>
      <c r="H25" s="145">
        <f t="shared" si="0"/>
        <v>10.950000000000001</v>
      </c>
      <c r="I25" s="146">
        <f t="shared" si="1"/>
        <v>11.250000000000002</v>
      </c>
      <c r="J25" s="114"/>
      <c r="K25" s="116"/>
      <c r="L25" s="176"/>
      <c r="M25" s="116"/>
      <c r="N25" s="148"/>
    </row>
    <row r="26" spans="1:14">
      <c r="A26" s="172" t="s">
        <v>5</v>
      </c>
      <c r="B26" s="181" t="s">
        <v>115</v>
      </c>
      <c r="C26" s="174">
        <v>0</v>
      </c>
      <c r="D26" s="83">
        <v>0.5</v>
      </c>
      <c r="E26" s="143">
        <f t="shared" si="2"/>
        <v>1</v>
      </c>
      <c r="F26" s="143">
        <f t="shared" si="3"/>
        <v>1</v>
      </c>
      <c r="G26" s="179">
        <v>1</v>
      </c>
      <c r="H26" s="145">
        <f t="shared" si="0"/>
        <v>1</v>
      </c>
      <c r="I26" s="146">
        <f t="shared" si="1"/>
        <v>1</v>
      </c>
      <c r="J26" s="114"/>
      <c r="K26" s="116"/>
      <c r="L26" s="166"/>
      <c r="M26" s="116"/>
      <c r="N26" s="148"/>
    </row>
    <row r="27" spans="1:14">
      <c r="A27" s="182" t="s">
        <v>117</v>
      </c>
      <c r="B27" s="181" t="s">
        <v>118</v>
      </c>
      <c r="C27" s="174">
        <v>0</v>
      </c>
      <c r="D27" s="83">
        <v>0.5</v>
      </c>
      <c r="E27" s="143">
        <f t="shared" si="2"/>
        <v>31</v>
      </c>
      <c r="F27" s="143">
        <f t="shared" si="3"/>
        <v>31</v>
      </c>
      <c r="G27" s="179">
        <v>31</v>
      </c>
      <c r="H27" s="145">
        <f t="shared" si="0"/>
        <v>31</v>
      </c>
      <c r="I27" s="146">
        <f t="shared" si="1"/>
        <v>31</v>
      </c>
      <c r="J27" s="114"/>
      <c r="K27" s="116"/>
      <c r="L27" s="166"/>
      <c r="M27" s="116"/>
      <c r="N27" s="148"/>
    </row>
    <row r="28" spans="1:14">
      <c r="A28" s="183" t="s">
        <v>143</v>
      </c>
      <c r="B28" s="184"/>
      <c r="C28" s="185"/>
      <c r="D28" s="83"/>
      <c r="E28" s="143">
        <f t="shared" si="2"/>
        <v>0</v>
      </c>
      <c r="F28" s="143">
        <f t="shared" si="3"/>
        <v>0</v>
      </c>
      <c r="G28" s="179"/>
      <c r="H28" s="145">
        <f t="shared" si="0"/>
        <v>0</v>
      </c>
      <c r="I28" s="146">
        <f t="shared" si="1"/>
        <v>0</v>
      </c>
      <c r="J28" s="114"/>
      <c r="K28" s="116"/>
      <c r="L28" s="166"/>
      <c r="M28" s="116"/>
      <c r="N28" s="148"/>
    </row>
    <row r="29" spans="1:14" ht="16.2" thickBot="1">
      <c r="A29" s="186" t="s">
        <v>135</v>
      </c>
      <c r="B29" s="187" t="s">
        <v>144</v>
      </c>
      <c r="C29" s="169">
        <v>0</v>
      </c>
      <c r="D29" s="170">
        <v>0.5</v>
      </c>
      <c r="E29" s="143">
        <f t="shared" si="2"/>
        <v>14.5</v>
      </c>
      <c r="F29" s="143">
        <f t="shared" si="3"/>
        <v>14.5</v>
      </c>
      <c r="G29" s="171">
        <v>14.5</v>
      </c>
      <c r="H29" s="145">
        <f t="shared" si="0"/>
        <v>14.5</v>
      </c>
      <c r="I29" s="146">
        <f t="shared" si="1"/>
        <v>14.5</v>
      </c>
      <c r="J29" s="114"/>
      <c r="K29" s="116"/>
      <c r="L29" s="166"/>
      <c r="M29" s="116"/>
      <c r="N29" s="148"/>
    </row>
    <row r="30" spans="1:14">
      <c r="A30" s="188" t="s">
        <v>69</v>
      </c>
      <c r="B30" s="189" t="s">
        <v>145</v>
      </c>
      <c r="C30" s="190">
        <v>24</v>
      </c>
      <c r="D30" s="191"/>
      <c r="E30" s="162">
        <f t="shared" si="2"/>
        <v>-25</v>
      </c>
      <c r="F30" s="162">
        <f t="shared" si="3"/>
        <v>-1</v>
      </c>
      <c r="G30" s="192">
        <v>23</v>
      </c>
      <c r="H30" s="164">
        <f t="shared" si="0"/>
        <v>47</v>
      </c>
      <c r="I30" s="165">
        <f t="shared" si="1"/>
        <v>71</v>
      </c>
      <c r="J30" s="114"/>
      <c r="K30" s="116"/>
      <c r="L30" s="166"/>
      <c r="M30" s="116"/>
      <c r="N30" s="148"/>
    </row>
    <row r="31" spans="1:14">
      <c r="A31" s="188" t="s">
        <v>69</v>
      </c>
      <c r="B31" s="189" t="s">
        <v>145</v>
      </c>
      <c r="C31" s="190">
        <v>25</v>
      </c>
      <c r="D31" s="191"/>
      <c r="E31" s="162">
        <f>F31-C31</f>
        <v>-26</v>
      </c>
      <c r="F31" s="162">
        <f>G31-C31</f>
        <v>-1</v>
      </c>
      <c r="G31" s="192">
        <v>24</v>
      </c>
      <c r="H31" s="164">
        <f t="shared" si="0"/>
        <v>49</v>
      </c>
      <c r="I31" s="165">
        <f t="shared" si="1"/>
        <v>74</v>
      </c>
      <c r="J31" s="114"/>
      <c r="K31" s="116"/>
      <c r="L31" s="166"/>
      <c r="M31" s="116"/>
      <c r="N31" s="148"/>
    </row>
    <row r="32" spans="1:14">
      <c r="A32" s="188" t="s">
        <v>69</v>
      </c>
      <c r="B32" s="189" t="s">
        <v>145</v>
      </c>
      <c r="C32" s="190">
        <v>26</v>
      </c>
      <c r="D32" s="191"/>
      <c r="E32" s="162">
        <f t="shared" ref="E32:E33" si="4">F32-C32</f>
        <v>-27</v>
      </c>
      <c r="F32" s="162">
        <f t="shared" ref="F32:F33" si="5">G32-C32</f>
        <v>-1</v>
      </c>
      <c r="G32" s="192">
        <v>25</v>
      </c>
      <c r="H32" s="164">
        <f t="shared" si="0"/>
        <v>51</v>
      </c>
      <c r="I32" s="165">
        <f t="shared" si="1"/>
        <v>77</v>
      </c>
      <c r="J32" s="114"/>
      <c r="K32" s="116"/>
      <c r="L32" s="166"/>
      <c r="M32" s="116"/>
      <c r="N32" s="148"/>
    </row>
    <row r="33" spans="1:14" ht="16.2" thickBot="1">
      <c r="A33" s="193" t="s">
        <v>69</v>
      </c>
      <c r="B33" s="194" t="s">
        <v>145</v>
      </c>
      <c r="C33" s="195">
        <v>27</v>
      </c>
      <c r="D33" s="196"/>
      <c r="E33" s="197">
        <f t="shared" si="4"/>
        <v>-28</v>
      </c>
      <c r="F33" s="197">
        <f t="shared" si="5"/>
        <v>-1</v>
      </c>
      <c r="G33" s="198">
        <v>26</v>
      </c>
      <c r="H33" s="199">
        <f t="shared" si="0"/>
        <v>53</v>
      </c>
      <c r="I33" s="200">
        <f t="shared" si="1"/>
        <v>80</v>
      </c>
      <c r="J33" s="114"/>
      <c r="K33" s="116"/>
      <c r="L33" s="166"/>
      <c r="M33" s="116"/>
      <c r="N33" s="148"/>
    </row>
    <row r="34" spans="1:14" ht="16.2" thickBot="1">
      <c r="A34" s="201" t="s">
        <v>146</v>
      </c>
      <c r="B34" s="202"/>
      <c r="C34" s="203"/>
      <c r="D34" s="204"/>
      <c r="E34" s="204"/>
      <c r="F34" s="204"/>
      <c r="G34" s="204"/>
      <c r="H34" s="204"/>
      <c r="I34" s="204"/>
      <c r="J34" s="204"/>
      <c r="K34" s="205"/>
      <c r="L34" s="206"/>
      <c r="M34" s="206"/>
      <c r="N34" s="207"/>
    </row>
    <row r="35" spans="1:14">
      <c r="A35" s="84"/>
      <c r="B35" s="208"/>
      <c r="C35" s="85"/>
      <c r="D35" s="86"/>
      <c r="E35" s="86"/>
      <c r="F35" s="86"/>
      <c r="G35" s="86"/>
      <c r="H35" s="86"/>
      <c r="I35" s="86"/>
      <c r="J35" s="86"/>
      <c r="K35" s="209"/>
      <c r="L35" s="116"/>
      <c r="M35" s="116"/>
      <c r="N35" s="117"/>
    </row>
    <row r="36" spans="1:14">
      <c r="A36" s="84"/>
      <c r="B36" s="208"/>
      <c r="C36" s="85"/>
      <c r="D36" s="86"/>
      <c r="E36" s="86"/>
      <c r="F36" s="86"/>
      <c r="G36" s="86"/>
      <c r="H36" s="86"/>
      <c r="I36" s="86"/>
      <c r="J36" s="86"/>
      <c r="K36" s="209"/>
      <c r="L36" s="116"/>
      <c r="M36" s="116"/>
      <c r="N36" s="117"/>
    </row>
    <row r="37" spans="1:14">
      <c r="A37" s="84"/>
      <c r="B37" s="208"/>
      <c r="C37" s="85"/>
      <c r="D37" s="86"/>
      <c r="E37" s="86"/>
      <c r="F37" s="86"/>
      <c r="G37" s="86"/>
      <c r="H37" s="86"/>
      <c r="I37" s="86"/>
      <c r="J37" s="86"/>
      <c r="K37" s="116"/>
      <c r="L37" s="116"/>
      <c r="M37" s="116"/>
      <c r="N37" s="117"/>
    </row>
    <row r="38" spans="1:14">
      <c r="A38" s="84"/>
      <c r="B38" s="208"/>
      <c r="C38" s="85"/>
      <c r="D38" s="86"/>
      <c r="E38" s="86"/>
      <c r="F38" s="86"/>
      <c r="G38" s="86"/>
      <c r="H38" s="86"/>
      <c r="I38" s="86"/>
      <c r="J38" s="86"/>
      <c r="K38" s="116"/>
      <c r="L38" s="116"/>
      <c r="M38" s="116"/>
      <c r="N38" s="117"/>
    </row>
    <row r="39" spans="1:14">
      <c r="A39" s="84"/>
      <c r="B39" s="210"/>
      <c r="C39" s="85"/>
      <c r="D39" s="86"/>
      <c r="E39" s="86"/>
      <c r="F39" s="86"/>
      <c r="G39" s="86"/>
      <c r="H39" s="86"/>
      <c r="I39" s="86"/>
      <c r="J39" s="86"/>
      <c r="K39" s="116"/>
      <c r="L39" s="116"/>
      <c r="M39" s="116"/>
      <c r="N39" s="117"/>
    </row>
    <row r="40" spans="1:14">
      <c r="A40" s="84"/>
      <c r="B40" s="210"/>
      <c r="C40" s="85"/>
      <c r="D40" s="86"/>
      <c r="E40" s="86"/>
      <c r="F40" s="86"/>
      <c r="G40" s="86"/>
      <c r="H40" s="86"/>
      <c r="I40" s="86"/>
      <c r="J40" s="86"/>
      <c r="K40" s="116"/>
      <c r="L40" s="116"/>
      <c r="M40" s="116"/>
      <c r="N40" s="117"/>
    </row>
    <row r="41" spans="1:14">
      <c r="A41" s="84"/>
      <c r="B41" s="85"/>
      <c r="C41" s="85"/>
      <c r="D41" s="86"/>
      <c r="E41" s="86"/>
      <c r="F41" s="86"/>
      <c r="G41" s="86"/>
      <c r="H41" s="86"/>
      <c r="I41" s="86"/>
      <c r="J41" s="86"/>
      <c r="K41" s="116"/>
      <c r="L41" s="116"/>
      <c r="M41" s="116"/>
      <c r="N41" s="117"/>
    </row>
    <row r="42" spans="1:14">
      <c r="A42" s="84"/>
      <c r="B42" s="85"/>
      <c r="C42" s="85"/>
      <c r="D42" s="86"/>
      <c r="E42" s="86"/>
      <c r="F42" s="86"/>
      <c r="G42" s="86"/>
      <c r="H42" s="86"/>
      <c r="I42" s="86"/>
      <c r="J42" s="86"/>
      <c r="K42" s="116"/>
      <c r="L42" s="116"/>
      <c r="M42" s="116"/>
      <c r="N42" s="117"/>
    </row>
    <row r="43" spans="1:14">
      <c r="A43" s="84"/>
      <c r="B43" s="85"/>
      <c r="C43" s="85"/>
      <c r="D43" s="86"/>
      <c r="E43" s="86"/>
      <c r="F43" s="86"/>
      <c r="G43" s="86"/>
      <c r="H43" s="86"/>
      <c r="I43" s="86"/>
      <c r="J43" s="86"/>
      <c r="K43" s="116"/>
      <c r="L43" s="116"/>
      <c r="M43" s="116"/>
      <c r="N43" s="117"/>
    </row>
    <row r="44" spans="1:14" ht="16.2" thickBot="1">
      <c r="A44" s="88"/>
      <c r="B44" s="89"/>
      <c r="C44" s="89"/>
      <c r="D44" s="90"/>
      <c r="E44" s="90"/>
      <c r="F44" s="90"/>
      <c r="G44" s="90"/>
      <c r="H44" s="90"/>
      <c r="I44" s="90"/>
      <c r="J44" s="90"/>
      <c r="K44" s="132"/>
      <c r="L44" s="132"/>
      <c r="M44" s="132"/>
      <c r="N44" s="133"/>
    </row>
    <row r="45" spans="1:14" ht="16.2" thickBot="1">
      <c r="A45" s="286" t="s">
        <v>147</v>
      </c>
      <c r="B45" s="287"/>
      <c r="C45" s="287"/>
      <c r="D45" s="287"/>
      <c r="E45" s="287"/>
      <c r="F45" s="287"/>
      <c r="G45" s="287"/>
      <c r="H45" s="287"/>
      <c r="I45" s="287"/>
      <c r="J45" s="287"/>
      <c r="K45" s="206"/>
      <c r="L45" s="206"/>
      <c r="M45" s="206"/>
      <c r="N45" s="207"/>
    </row>
  </sheetData>
  <mergeCells count="2">
    <mergeCell ref="A5:J5"/>
    <mergeCell ref="A45:J45"/>
  </mergeCells>
  <pageMargins left="0.7" right="0.7" top="0.75" bottom="0.75" header="0.3" footer="0.3"/>
  <pageSetup paperSize="9" scale="90"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B29-FA75-45EA-9972-BF7FCC6E16AE}">
  <sheetPr codeName="Sheet3">
    <pageSetUpPr fitToPage="1"/>
  </sheetPr>
  <dimension ref="A1:BA45"/>
  <sheetViews>
    <sheetView view="pageBreakPreview" topLeftCell="A6" zoomScale="85" zoomScaleNormal="100" zoomScaleSheetLayoutView="85" workbookViewId="0">
      <selection activeCell="M19" sqref="M19"/>
    </sheetView>
  </sheetViews>
  <sheetFormatPr defaultColWidth="12.5546875" defaultRowHeight="15.6"/>
  <cols>
    <col min="1" max="1" width="13.6640625" style="82" customWidth="1"/>
    <col min="2" max="2" width="27.6640625" style="82" customWidth="1"/>
    <col min="3" max="3" width="34.6640625" style="269" customWidth="1"/>
    <col min="4" max="4" width="11.6640625" style="82" customWidth="1"/>
    <col min="5" max="5" width="10.6640625" style="82" customWidth="1"/>
    <col min="6" max="6" width="12.5546875" style="82"/>
    <col min="7" max="7" width="44.6640625" style="82" customWidth="1"/>
    <col min="8" max="8" width="13.5546875" style="82" customWidth="1"/>
    <col min="9" max="9" width="0" style="82" hidden="1" customWidth="1"/>
    <col min="10" max="10" width="10.33203125" style="82" hidden="1" customWidth="1"/>
    <col min="11" max="17" width="0" style="82" hidden="1" customWidth="1"/>
    <col min="18" max="16384" width="12.5546875" style="82"/>
  </cols>
  <sheetData>
    <row r="1" spans="1:53">
      <c r="A1" s="93" t="str">
        <f>'[8]COVERSHEET (2)'!A1</f>
        <v>Season</v>
      </c>
      <c r="B1" s="94" t="s">
        <v>148</v>
      </c>
      <c r="C1" s="256"/>
      <c r="D1" s="95" t="str">
        <f>'[8]COVERSHEET (2)'!D1</f>
        <v>10/11/23. ER</v>
      </c>
      <c r="E1" s="96"/>
      <c r="F1" s="95" t="str">
        <f>'[8]COVERSHEET (2)'!C1</f>
        <v>Date Created</v>
      </c>
      <c r="G1" s="96"/>
      <c r="H1" s="97" t="str">
        <f>'[8]COVERSHEET (2)'!E1</f>
        <v>00/00/2023</v>
      </c>
      <c r="I1" s="98"/>
      <c r="J1" s="93" t="str">
        <f>'[8]COVERSHEET (2)'!G1</f>
        <v>Proto Recieved</v>
      </c>
      <c r="K1" s="99"/>
      <c r="L1" s="100" t="str">
        <f>'[8]COVERSHEET (2)'!I1</f>
        <v>00/00/2023</v>
      </c>
      <c r="M1" s="101"/>
      <c r="N1" s="102"/>
      <c r="O1" s="103"/>
      <c r="P1" s="104"/>
      <c r="Q1" s="105"/>
    </row>
    <row r="2" spans="1:53">
      <c r="A2" s="106" t="str">
        <f>'[8]COVERSHEET (2)'!A2</f>
        <v>Style Name</v>
      </c>
      <c r="B2" s="107" t="str">
        <f>'[8]COVERSHEET (2)'!B2</f>
        <v>TIE-DYE WAFFLE LONG SLEEVE</v>
      </c>
      <c r="C2" s="257"/>
      <c r="D2" s="108">
        <f>'[8]COVERSHEET (2)'!D2</f>
        <v>0</v>
      </c>
      <c r="F2" s="108" t="str">
        <f>'[8]COVERSHEET (2)'!C2</f>
        <v xml:space="preserve">Amended 1 </v>
      </c>
      <c r="H2" s="97" t="str">
        <f>'[8]COVERSHEET (2)'!E2</f>
        <v>00/00/2023</v>
      </c>
      <c r="I2" s="109"/>
      <c r="J2" s="110" t="str">
        <f>'[8]COVERSHEET (2)'!G2</f>
        <v>2nd Proto</v>
      </c>
      <c r="K2" s="111"/>
      <c r="L2" s="112" t="str">
        <f>'[8]COVERSHEET (2)'!I2</f>
        <v>00/00/2023</v>
      </c>
      <c r="M2" s="113"/>
      <c r="N2" s="114"/>
      <c r="O2" s="115"/>
      <c r="P2" s="116"/>
      <c r="Q2" s="117"/>
    </row>
    <row r="3" spans="1:53">
      <c r="A3" s="106" t="str">
        <f>'[8]COVERSHEET (2)'!A3</f>
        <v>Code</v>
      </c>
      <c r="B3" s="118" t="str">
        <f>'[8]COVERSHEET (2)'!B3</f>
        <v>P27ES061_062_063_064</v>
      </c>
      <c r="C3" s="258"/>
      <c r="D3" s="119">
        <f>'[8]COVERSHEET (2)'!D3</f>
        <v>0</v>
      </c>
      <c r="E3" s="120"/>
      <c r="F3" s="119" t="str">
        <f>'[8]COVERSHEET (2)'!C3</f>
        <v>Amended 2</v>
      </c>
      <c r="G3" s="120"/>
      <c r="H3" s="97" t="str">
        <f>'[8]COVERSHEET (2)'!E3</f>
        <v>00/00/2023</v>
      </c>
      <c r="I3" s="109"/>
      <c r="J3" s="110" t="str">
        <f>'[8]COVERSHEET (2)'!G3</f>
        <v>Sample Sealed</v>
      </c>
      <c r="K3" s="111"/>
      <c r="L3" s="112" t="str">
        <f>'[8]COVERSHEET (2)'!I3</f>
        <v>00/00/2023</v>
      </c>
      <c r="M3" s="113"/>
      <c r="N3" s="114"/>
      <c r="O3" s="115"/>
      <c r="P3" s="116"/>
      <c r="Q3" s="117"/>
    </row>
    <row r="4" spans="1:53" ht="44.1" customHeight="1" thickBot="1">
      <c r="A4" s="121" t="str">
        <f>'[8]COVERSHEET (2)'!A4</f>
        <v>Block</v>
      </c>
      <c r="B4" s="122" t="s">
        <v>149</v>
      </c>
      <c r="C4" s="211"/>
      <c r="D4" s="123">
        <f>'[8]COVERSHEET (2)'!D4</f>
        <v>0</v>
      </c>
      <c r="E4" s="124"/>
      <c r="F4" s="123" t="str">
        <f>'[8]COVERSHEET (2)'!C4</f>
        <v>Amended 3</v>
      </c>
      <c r="G4" s="124"/>
      <c r="H4" s="125" t="str">
        <f>'[8]COVERSHEET (2)'!E4</f>
        <v>00/00/2023</v>
      </c>
      <c r="I4" s="126"/>
      <c r="J4" s="127" t="str">
        <f>'[8]COVERSHEET (2)'!G4</f>
        <v>Approved By</v>
      </c>
      <c r="K4" s="128"/>
      <c r="L4" s="129" t="str">
        <f>'[8]COVERSHEET (2)'!I4</f>
        <v>X</v>
      </c>
      <c r="M4" s="130"/>
      <c r="N4" s="131"/>
      <c r="O4" s="92"/>
      <c r="P4" s="132"/>
      <c r="Q4" s="133"/>
    </row>
    <row r="5" spans="1:53" ht="27" customHeight="1" thickBot="1">
      <c r="A5" s="283" t="s">
        <v>137</v>
      </c>
      <c r="B5" s="288"/>
      <c r="C5" s="288"/>
      <c r="D5" s="288"/>
      <c r="E5" s="288"/>
      <c r="F5" s="288"/>
      <c r="G5" s="288"/>
      <c r="H5" s="288"/>
      <c r="I5" s="288"/>
      <c r="J5" s="288"/>
      <c r="K5" s="288"/>
      <c r="L5" s="288"/>
      <c r="M5" s="288"/>
      <c r="N5" s="288"/>
      <c r="O5" s="288"/>
      <c r="P5" s="288"/>
      <c r="Q5" s="289"/>
    </row>
    <row r="6" spans="1:53" ht="30" customHeight="1">
      <c r="A6" s="212" t="s">
        <v>138</v>
      </c>
      <c r="B6" s="213" t="s">
        <v>64</v>
      </c>
      <c r="C6" s="259"/>
      <c r="D6" s="138" t="s">
        <v>139</v>
      </c>
      <c r="E6" s="139" t="s">
        <v>140</v>
      </c>
      <c r="F6" s="214" t="s">
        <v>150</v>
      </c>
      <c r="G6" s="215" t="s">
        <v>151</v>
      </c>
      <c r="H6" s="214" t="s">
        <v>140</v>
      </c>
      <c r="I6" s="216" t="s">
        <v>153</v>
      </c>
      <c r="J6" s="214" t="s">
        <v>152</v>
      </c>
      <c r="K6" s="215" t="s">
        <v>154</v>
      </c>
      <c r="L6" s="214" t="s">
        <v>152</v>
      </c>
      <c r="M6" s="215" t="s">
        <v>155</v>
      </c>
      <c r="N6" s="215" t="s">
        <v>6</v>
      </c>
      <c r="O6" s="215" t="s">
        <v>156</v>
      </c>
      <c r="P6" s="217" t="s">
        <v>157</v>
      </c>
      <c r="Q6" s="218" t="s">
        <v>158</v>
      </c>
    </row>
    <row r="7" spans="1:53" s="226" customFormat="1" ht="52.2">
      <c r="A7" s="219" t="str">
        <f>'GRADING FOR PROTO '!A7</f>
        <v>A</v>
      </c>
      <c r="B7" s="220" t="str">
        <f>'GRADING FOR PROTO '!B7</f>
        <v>LENGTH FROM SIDE NECK POINT TO HEM</v>
      </c>
      <c r="C7" s="220" t="s">
        <v>159</v>
      </c>
      <c r="D7" s="221">
        <v>2</v>
      </c>
      <c r="E7" s="221">
        <v>1</v>
      </c>
      <c r="F7" s="222">
        <v>76</v>
      </c>
      <c r="G7" s="223"/>
      <c r="H7" s="222">
        <f>VLOOKUP(B7,'GRADING FOR PROTO '!B7:$D$29,3,0)</f>
        <v>1</v>
      </c>
      <c r="I7" s="224"/>
      <c r="J7" s="222"/>
      <c r="K7" s="224"/>
      <c r="L7" s="222"/>
      <c r="M7" s="221"/>
      <c r="N7" s="221"/>
      <c r="O7" s="221"/>
      <c r="P7" s="221"/>
      <c r="Q7" s="225"/>
    </row>
    <row r="8" spans="1:53" s="226" customFormat="1" ht="69.599999999999994">
      <c r="A8" s="219" t="str">
        <f>'GRADING FOR PROTO '!A8</f>
        <v>B</v>
      </c>
      <c r="B8" s="220" t="str">
        <f>'GRADING FOR PROTO '!B8</f>
        <v>1/2 CHEST AT ARMPIT (2CM BELOW UNDERARM POINT)</v>
      </c>
      <c r="C8" s="220" t="s">
        <v>160</v>
      </c>
      <c r="D8" s="221">
        <v>3.8</v>
      </c>
      <c r="E8" s="221">
        <v>1</v>
      </c>
      <c r="F8" s="222">
        <v>58.4</v>
      </c>
      <c r="G8" s="223"/>
      <c r="H8" s="222">
        <f>VLOOKUP(B8,'GRADING FOR PROTO '!B8:$D$29,3,0)</f>
        <v>1</v>
      </c>
      <c r="I8" s="224"/>
      <c r="J8" s="222"/>
      <c r="K8" s="224"/>
      <c r="L8" s="222"/>
      <c r="M8" s="221"/>
      <c r="N8" s="221"/>
      <c r="O8" s="221"/>
      <c r="P8" s="221"/>
      <c r="Q8" s="225"/>
    </row>
    <row r="9" spans="1:53" s="226" customFormat="1" ht="18">
      <c r="A9" s="219" t="str">
        <f>'GRADING FOR PROTO '!A9</f>
        <v>C</v>
      </c>
      <c r="B9" s="220" t="str">
        <f>'GRADING FOR PROTO '!B9</f>
        <v xml:space="preserve">1/2 BASE </v>
      </c>
      <c r="C9" s="220" t="s">
        <v>161</v>
      </c>
      <c r="D9" s="221">
        <v>3.8</v>
      </c>
      <c r="E9" s="221">
        <v>1</v>
      </c>
      <c r="F9" s="222">
        <v>58.4</v>
      </c>
      <c r="G9" s="223"/>
      <c r="H9" s="222">
        <f>VLOOKUP(B9,'GRADING FOR PROTO '!B9:$D$29,3,0)</f>
        <v>1</v>
      </c>
      <c r="I9" s="224"/>
      <c r="J9" s="222"/>
      <c r="K9" s="224"/>
      <c r="L9" s="222"/>
      <c r="M9" s="221"/>
      <c r="N9" s="221"/>
      <c r="O9" s="221"/>
      <c r="P9" s="221"/>
      <c r="Q9" s="225"/>
    </row>
    <row r="10" spans="1:53" s="226" customFormat="1" ht="34.799999999999997">
      <c r="A10" s="219" t="str">
        <f>'GRADING FOR PROTO '!A10</f>
        <v>D1</v>
      </c>
      <c r="B10" s="220" t="str">
        <f>'GRADING FOR PROTO '!B10</f>
        <v>OVERARM - SLEEVE LENGTH</v>
      </c>
      <c r="C10" s="220" t="s">
        <v>162</v>
      </c>
      <c r="D10" s="221">
        <v>1.5</v>
      </c>
      <c r="E10" s="221">
        <v>0.5</v>
      </c>
      <c r="F10" s="222">
        <v>63.5</v>
      </c>
      <c r="G10" s="223"/>
      <c r="H10" s="222">
        <f>VLOOKUP(B10,'GRADING FOR PROTO '!B10:$D$29,3,0)</f>
        <v>0.5</v>
      </c>
      <c r="I10" s="224"/>
      <c r="J10" s="222"/>
      <c r="K10" s="224"/>
      <c r="L10" s="222"/>
      <c r="M10" s="221"/>
      <c r="N10" s="221"/>
      <c r="O10" s="221"/>
      <c r="P10" s="221"/>
      <c r="Q10" s="225"/>
    </row>
    <row r="11" spans="1:53" s="226" customFormat="1" ht="18">
      <c r="A11" s="219" t="str">
        <f>'GRADING FOR PROTO '!A11</f>
        <v>D2</v>
      </c>
      <c r="B11" s="220" t="str">
        <f>'GRADING FOR PROTO '!B11</f>
        <v>UNDERARM</v>
      </c>
      <c r="C11" s="220" t="s">
        <v>163</v>
      </c>
      <c r="D11" s="221">
        <v>1.2</v>
      </c>
      <c r="E11" s="221">
        <v>0.5</v>
      </c>
      <c r="F11" s="222">
        <v>50</v>
      </c>
      <c r="G11" s="223"/>
      <c r="H11" s="222">
        <f>VLOOKUP(B11,'GRADING FOR PROTO '!B11:$D$29,3,0)</f>
        <v>0.5</v>
      </c>
      <c r="I11" s="224"/>
      <c r="J11" s="222"/>
      <c r="K11" s="224"/>
      <c r="L11" s="222"/>
      <c r="M11" s="221"/>
      <c r="N11" s="221"/>
      <c r="O11" s="221"/>
      <c r="P11" s="221"/>
      <c r="Q11" s="225"/>
    </row>
    <row r="12" spans="1:53" s="226" customFormat="1" ht="34.799999999999997">
      <c r="A12" s="219" t="str">
        <f>'GRADING FOR PROTO '!A12</f>
        <v>E</v>
      </c>
      <c r="B12" s="220" t="str">
        <f>'GRADING FOR PROTO '!B12</f>
        <v>SHOULDER TO SHOULDER</v>
      </c>
      <c r="C12" s="220" t="s">
        <v>35</v>
      </c>
      <c r="D12" s="221">
        <v>1.9</v>
      </c>
      <c r="E12" s="221">
        <v>0.5</v>
      </c>
      <c r="F12" s="222">
        <v>52.95</v>
      </c>
      <c r="G12" s="223"/>
      <c r="H12" s="222">
        <f>VLOOKUP(B12,'GRADING FOR PROTO '!B12:$D$29,3,0)</f>
        <v>0.5</v>
      </c>
      <c r="I12" s="224"/>
      <c r="J12" s="222"/>
      <c r="K12" s="224"/>
      <c r="L12" s="222"/>
      <c r="M12" s="221"/>
      <c r="N12" s="221"/>
      <c r="O12" s="221"/>
      <c r="P12" s="221"/>
      <c r="Q12" s="225"/>
      <c r="X12" s="227"/>
      <c r="Y12" s="227"/>
      <c r="AA12" s="228"/>
      <c r="AB12" s="228"/>
      <c r="AC12" s="228"/>
      <c r="AD12" s="228"/>
      <c r="AF12" s="229"/>
      <c r="AG12" s="229"/>
      <c r="AH12" s="229"/>
      <c r="AI12" s="229"/>
      <c r="AJ12" s="229"/>
      <c r="AL12" s="229"/>
      <c r="AM12" s="229"/>
      <c r="AN12" s="229"/>
      <c r="AO12" s="229"/>
      <c r="AP12" s="229"/>
      <c r="AR12" s="229"/>
      <c r="AS12" s="229"/>
      <c r="AT12" s="229"/>
      <c r="AU12" s="229"/>
      <c r="AV12" s="229"/>
      <c r="AX12" s="229"/>
      <c r="AY12" s="229"/>
      <c r="AZ12" s="229"/>
      <c r="BA12" s="229"/>
    </row>
    <row r="13" spans="1:53" s="226" customFormat="1" ht="52.2">
      <c r="A13" s="219" t="str">
        <f>'GRADING FOR PROTO '!A13</f>
        <v>F1</v>
      </c>
      <c r="B13" s="220" t="str">
        <f>'GRADING FOR PROTO '!B13</f>
        <v>X CHEST 18.5cms Down from SNP</v>
      </c>
      <c r="C13" s="220" t="s">
        <v>164</v>
      </c>
      <c r="D13" s="221">
        <v>1.9</v>
      </c>
      <c r="E13" s="221">
        <v>0.5</v>
      </c>
      <c r="F13" s="222">
        <v>48.95</v>
      </c>
      <c r="G13" s="223"/>
      <c r="H13" s="222">
        <f>VLOOKUP(B13,'GRADING FOR PROTO '!B13:$D$29,3,0)</f>
        <v>0.5</v>
      </c>
      <c r="I13" s="224"/>
      <c r="J13" s="222"/>
      <c r="K13" s="224"/>
      <c r="L13" s="222"/>
      <c r="M13" s="221"/>
      <c r="N13" s="221"/>
      <c r="O13" s="221"/>
      <c r="P13" s="221"/>
      <c r="Q13" s="225"/>
      <c r="X13" s="227"/>
      <c r="Y13" s="227"/>
      <c r="AA13" s="228"/>
      <c r="AB13" s="228"/>
      <c r="AC13" s="228"/>
      <c r="AD13" s="228"/>
      <c r="AF13" s="228"/>
      <c r="AG13" s="228"/>
      <c r="AH13" s="228"/>
      <c r="AI13" s="228"/>
      <c r="AJ13" s="228"/>
      <c r="AL13" s="228"/>
      <c r="AM13" s="228"/>
      <c r="AN13" s="228"/>
      <c r="AO13" s="228"/>
      <c r="AP13" s="228"/>
      <c r="AR13" s="228"/>
      <c r="AS13" s="228"/>
      <c r="AT13" s="228"/>
      <c r="AU13" s="228"/>
      <c r="AV13" s="228"/>
      <c r="AX13" s="228"/>
      <c r="AY13" s="228"/>
      <c r="AZ13" s="228"/>
      <c r="BA13" s="228"/>
    </row>
    <row r="14" spans="1:53" s="226" customFormat="1" ht="52.2">
      <c r="A14" s="219" t="str">
        <f>'GRADING FOR PROTO '!A14</f>
        <v>F2</v>
      </c>
      <c r="B14" s="220" t="str">
        <f>'GRADING FOR PROTO '!B14</f>
        <v>X BACK 18.5cms Down from SNP</v>
      </c>
      <c r="C14" s="220" t="s">
        <v>165</v>
      </c>
      <c r="D14" s="221">
        <v>1.9</v>
      </c>
      <c r="E14" s="221">
        <v>0.5</v>
      </c>
      <c r="F14" s="222">
        <v>48.95</v>
      </c>
      <c r="G14" s="223"/>
      <c r="H14" s="222">
        <f>VLOOKUP(B14,'GRADING FOR PROTO '!B14:$D$29,3,0)</f>
        <v>0.5</v>
      </c>
      <c r="I14" s="224"/>
      <c r="J14" s="222"/>
      <c r="K14" s="224"/>
      <c r="L14" s="222"/>
      <c r="M14" s="221"/>
      <c r="N14" s="221"/>
      <c r="O14" s="221"/>
      <c r="P14" s="221"/>
      <c r="Q14" s="225"/>
      <c r="X14" s="227"/>
      <c r="Y14" s="227"/>
      <c r="AA14" s="229"/>
      <c r="AB14" s="229"/>
      <c r="AC14" s="229"/>
      <c r="AD14" s="229"/>
      <c r="AF14" s="228"/>
      <c r="AG14" s="228"/>
      <c r="AH14" s="228"/>
      <c r="AI14" s="228"/>
      <c r="AJ14" s="228"/>
      <c r="AL14" s="229"/>
      <c r="AM14" s="229"/>
      <c r="AN14" s="229"/>
      <c r="AO14" s="229"/>
      <c r="AP14" s="229"/>
      <c r="AR14" s="228"/>
      <c r="AS14" s="228"/>
      <c r="AT14" s="228"/>
      <c r="AU14" s="228"/>
      <c r="AV14" s="228"/>
      <c r="AX14" s="229"/>
      <c r="AY14" s="229"/>
      <c r="AZ14" s="229"/>
      <c r="BA14" s="229"/>
    </row>
    <row r="15" spans="1:53" s="226" customFormat="1" ht="34.799999999999997">
      <c r="A15" s="219" t="str">
        <f>'GRADING FOR PROTO '!A15</f>
        <v>G1</v>
      </c>
      <c r="B15" s="220" t="str">
        <f>'GRADING FOR PROTO '!B15</f>
        <v>BICEP (2CM BELOW UNDERARM POINT)</v>
      </c>
      <c r="C15" s="220" t="s">
        <v>166</v>
      </c>
      <c r="D15" s="221">
        <v>1</v>
      </c>
      <c r="E15" s="221">
        <v>1</v>
      </c>
      <c r="F15" s="222">
        <v>25</v>
      </c>
      <c r="G15" s="223"/>
      <c r="H15" s="222">
        <f>VLOOKUP(B15,'GRADING FOR PROTO '!B15:$D$29,3,0)</f>
        <v>1</v>
      </c>
      <c r="I15" s="224"/>
      <c r="J15" s="222"/>
      <c r="K15" s="224"/>
      <c r="L15" s="222"/>
      <c r="M15" s="221"/>
      <c r="N15" s="221"/>
      <c r="O15" s="221"/>
      <c r="P15" s="221"/>
      <c r="Q15" s="225"/>
      <c r="X15" s="227"/>
      <c r="Y15" s="227"/>
      <c r="AA15" s="228"/>
      <c r="AB15" s="228"/>
      <c r="AC15" s="228"/>
      <c r="AD15" s="228"/>
      <c r="AF15" s="229"/>
      <c r="AG15" s="229"/>
      <c r="AH15" s="229"/>
      <c r="AI15" s="229"/>
      <c r="AJ15" s="229"/>
      <c r="AL15" s="229"/>
      <c r="AM15" s="229"/>
      <c r="AN15" s="229"/>
      <c r="AO15" s="229"/>
      <c r="AP15" s="229"/>
      <c r="AR15" s="229"/>
      <c r="AS15" s="229"/>
      <c r="AT15" s="229"/>
      <c r="AU15" s="229"/>
      <c r="AV15" s="229"/>
      <c r="AX15" s="229"/>
      <c r="AY15" s="229"/>
      <c r="AZ15" s="229"/>
      <c r="BA15" s="229"/>
    </row>
    <row r="16" spans="1:53" s="226" customFormat="1" ht="34.799999999999997">
      <c r="A16" s="219" t="str">
        <f>'GRADING FOR PROTO '!A16</f>
        <v>G2</v>
      </c>
      <c r="B16" s="220" t="str">
        <f>'GRADING FOR PROTO '!B16</f>
        <v>ARMHOLE (STRAIGHT)</v>
      </c>
      <c r="C16" s="220" t="s">
        <v>26</v>
      </c>
      <c r="D16" s="221">
        <v>1</v>
      </c>
      <c r="E16" s="221">
        <v>1</v>
      </c>
      <c r="F16" s="222">
        <v>29</v>
      </c>
      <c r="G16" s="223"/>
      <c r="H16" s="222">
        <f>VLOOKUP(B16,'GRADING FOR PROTO '!B16:$D$29,3,0)</f>
        <v>1</v>
      </c>
      <c r="I16" s="224"/>
      <c r="J16" s="222"/>
      <c r="K16" s="224"/>
      <c r="L16" s="222"/>
      <c r="M16" s="221"/>
      <c r="N16" s="221"/>
      <c r="O16" s="221"/>
      <c r="P16" s="221"/>
      <c r="Q16" s="225"/>
      <c r="X16" s="227"/>
      <c r="Y16" s="227"/>
      <c r="AA16" s="229"/>
      <c r="AB16" s="229"/>
      <c r="AC16" s="229"/>
      <c r="AD16" s="229"/>
      <c r="AF16" s="229"/>
      <c r="AG16" s="229"/>
      <c r="AH16" s="229"/>
      <c r="AI16" s="229"/>
      <c r="AJ16" s="229"/>
      <c r="AL16" s="229"/>
      <c r="AM16" s="229"/>
      <c r="AN16" s="229"/>
      <c r="AO16" s="229"/>
      <c r="AP16" s="229"/>
      <c r="AR16" s="229"/>
      <c r="AS16" s="229"/>
      <c r="AT16" s="229"/>
      <c r="AU16" s="229"/>
      <c r="AV16" s="229"/>
      <c r="AX16" s="229"/>
      <c r="AY16" s="229"/>
      <c r="AZ16" s="229"/>
      <c r="BA16" s="229"/>
    </row>
    <row r="17" spans="1:53" s="226" customFormat="1" ht="52.2">
      <c r="A17" s="219" t="str">
        <f>'GRADING FOR PROTO '!A17</f>
        <v>H</v>
      </c>
      <c r="B17" s="220" t="str">
        <f>'GRADING FOR PROTO '!B17</f>
        <v>ELBOW  WIDTH- half way down underarm</v>
      </c>
      <c r="C17" s="220" t="s">
        <v>167</v>
      </c>
      <c r="D17" s="230">
        <v>0.7</v>
      </c>
      <c r="E17" s="230">
        <v>0.5</v>
      </c>
      <c r="F17" s="222">
        <v>19</v>
      </c>
      <c r="G17" s="223"/>
      <c r="H17" s="222">
        <f>VLOOKUP(B17,'GRADING FOR PROTO '!B17:$D$29,3,0)</f>
        <v>0.5</v>
      </c>
      <c r="I17" s="224"/>
      <c r="J17" s="222"/>
      <c r="K17" s="224"/>
      <c r="L17" s="222"/>
      <c r="M17" s="221"/>
      <c r="N17" s="221"/>
      <c r="O17" s="221"/>
      <c r="P17" s="221"/>
      <c r="Q17" s="225"/>
      <c r="X17" s="227"/>
      <c r="Y17" s="227"/>
      <c r="AA17" s="229"/>
      <c r="AB17" s="229"/>
      <c r="AC17" s="229"/>
      <c r="AD17" s="229"/>
      <c r="AF17" s="229"/>
      <c r="AG17" s="229"/>
      <c r="AH17" s="229"/>
      <c r="AI17" s="229"/>
      <c r="AJ17" s="229"/>
      <c r="AL17" s="229"/>
      <c r="AM17" s="229"/>
      <c r="AN17" s="229"/>
      <c r="AO17" s="229"/>
      <c r="AP17" s="229"/>
      <c r="AR17" s="229"/>
      <c r="AS17" s="229"/>
      <c r="AT17" s="229"/>
      <c r="AU17" s="229"/>
      <c r="AV17" s="229"/>
      <c r="AX17" s="229"/>
      <c r="AY17" s="229"/>
      <c r="AZ17" s="229"/>
      <c r="BA17" s="229"/>
    </row>
    <row r="18" spans="1:53" s="226" customFormat="1" ht="18" hidden="1">
      <c r="A18" s="219"/>
      <c r="B18" s="220"/>
      <c r="C18" s="220"/>
      <c r="D18" s="231">
        <v>0.5</v>
      </c>
      <c r="E18" s="231">
        <v>0.5</v>
      </c>
      <c r="F18" s="222"/>
      <c r="G18" s="223"/>
      <c r="H18" s="222">
        <f ca="1">VLOOKUP(B18,'GRADING FOR PROTO '!B18:$D$29,3,0)</f>
        <v>1</v>
      </c>
      <c r="I18" s="224"/>
      <c r="J18" s="222"/>
      <c r="K18" s="224"/>
      <c r="L18" s="222"/>
      <c r="M18" s="221"/>
      <c r="N18" s="221"/>
      <c r="O18" s="221"/>
      <c r="P18" s="221"/>
      <c r="Q18" s="225"/>
      <c r="X18" s="227"/>
      <c r="Y18" s="227"/>
      <c r="AA18" s="229"/>
      <c r="AB18" s="229"/>
      <c r="AC18" s="229"/>
      <c r="AD18" s="229"/>
      <c r="AF18" s="229"/>
      <c r="AG18" s="229"/>
      <c r="AH18" s="229"/>
      <c r="AI18" s="229"/>
      <c r="AJ18" s="229"/>
      <c r="AL18" s="229"/>
      <c r="AM18" s="229"/>
      <c r="AN18" s="229"/>
      <c r="AO18" s="229"/>
      <c r="AP18" s="229"/>
      <c r="AR18" s="229"/>
      <c r="AS18" s="229"/>
      <c r="AT18" s="229"/>
      <c r="AU18" s="229"/>
      <c r="AV18" s="229"/>
      <c r="AX18" s="229"/>
      <c r="AY18" s="229"/>
      <c r="AZ18" s="229"/>
      <c r="BA18" s="229"/>
    </row>
    <row r="19" spans="1:53" s="226" customFormat="1" ht="18" hidden="1">
      <c r="A19" s="219"/>
      <c r="B19" s="220"/>
      <c r="C19" s="220"/>
      <c r="D19" s="231">
        <v>0.3</v>
      </c>
      <c r="E19" s="231">
        <v>0.5</v>
      </c>
      <c r="F19" s="222"/>
      <c r="G19" s="223"/>
      <c r="H19" s="222">
        <f ca="1">VLOOKUP(B19,'GRADING FOR PROTO '!B19:$D$29,3,0)</f>
        <v>1</v>
      </c>
      <c r="I19" s="224"/>
      <c r="J19" s="222"/>
      <c r="K19" s="224"/>
      <c r="L19" s="222"/>
      <c r="M19" s="221"/>
      <c r="N19" s="221"/>
      <c r="O19" s="221"/>
      <c r="P19" s="221"/>
      <c r="Q19" s="225"/>
      <c r="X19" s="227"/>
      <c r="Y19" s="227"/>
      <c r="AA19" s="229"/>
      <c r="AB19" s="229"/>
      <c r="AC19" s="229"/>
      <c r="AD19" s="229"/>
      <c r="AF19" s="229"/>
      <c r="AG19" s="229"/>
      <c r="AH19" s="229"/>
      <c r="AI19" s="229"/>
      <c r="AJ19" s="229"/>
      <c r="AL19" s="229"/>
      <c r="AM19" s="229"/>
      <c r="AN19" s="229"/>
      <c r="AO19" s="229"/>
      <c r="AP19" s="229"/>
      <c r="AR19" s="229"/>
      <c r="AS19" s="229"/>
      <c r="AT19" s="229"/>
      <c r="AU19" s="229"/>
      <c r="AV19" s="229"/>
      <c r="AX19" s="229"/>
      <c r="AY19" s="229"/>
      <c r="AZ19" s="229"/>
      <c r="BA19" s="229"/>
    </row>
    <row r="20" spans="1:53" s="226" customFormat="1" ht="18">
      <c r="A20" s="219" t="str">
        <f ca="1">'GRADING FOR PROTO '!A20</f>
        <v>L</v>
      </c>
      <c r="B20" s="220" t="str">
        <f ca="1">'GRADING FOR PROTO '!B20</f>
        <v>CUFF HEIGHT</v>
      </c>
      <c r="C20" s="220" t="s">
        <v>41</v>
      </c>
      <c r="D20" s="232">
        <v>0</v>
      </c>
      <c r="E20" s="233">
        <v>0.3</v>
      </c>
      <c r="F20" s="234">
        <v>2.5</v>
      </c>
      <c r="G20" s="223"/>
      <c r="H20" s="222">
        <f ca="1">VLOOKUP(B20,'GRADING FOR PROTO '!B20:$D$29,3,0)</f>
        <v>1</v>
      </c>
      <c r="I20" s="224"/>
      <c r="J20" s="222"/>
      <c r="K20" s="224"/>
      <c r="L20" s="222"/>
      <c r="M20" s="221"/>
      <c r="N20" s="221"/>
      <c r="O20" s="221"/>
      <c r="P20" s="221"/>
      <c r="Q20" s="225"/>
      <c r="X20" s="227"/>
      <c r="Y20" s="227"/>
      <c r="AA20" s="229"/>
      <c r="AB20" s="229"/>
      <c r="AC20" s="229"/>
      <c r="AD20" s="229"/>
      <c r="AF20" s="229"/>
      <c r="AG20" s="229"/>
      <c r="AH20" s="229"/>
      <c r="AI20" s="229"/>
      <c r="AJ20" s="229"/>
      <c r="AL20" s="229"/>
      <c r="AM20" s="229"/>
      <c r="AN20" s="229"/>
      <c r="AO20" s="229"/>
      <c r="AP20" s="229"/>
      <c r="AR20" s="229"/>
      <c r="AS20" s="229"/>
      <c r="AT20" s="229"/>
      <c r="AU20" s="229"/>
      <c r="AV20" s="229"/>
      <c r="AX20" s="229"/>
      <c r="AY20" s="229"/>
      <c r="AZ20" s="229"/>
      <c r="BA20" s="229"/>
    </row>
    <row r="21" spans="1:53" s="226" customFormat="1" ht="34.799999999999997">
      <c r="A21" s="219" t="str">
        <f>'GRADING FOR PROTO '!A21</f>
        <v>M</v>
      </c>
      <c r="B21" s="220" t="str">
        <f>'GRADING FOR PROTO '!B21</f>
        <v>BOTTOM HEM DEPTH</v>
      </c>
      <c r="C21" s="220" t="s">
        <v>168</v>
      </c>
      <c r="D21" s="235">
        <v>0</v>
      </c>
      <c r="E21" s="221">
        <v>0.3</v>
      </c>
      <c r="F21" s="234">
        <v>2.5</v>
      </c>
      <c r="G21" s="223"/>
      <c r="H21" s="222">
        <f>VLOOKUP(B21,'GRADING FOR PROTO '!B21:$D$29,3,0)</f>
        <v>0.3</v>
      </c>
      <c r="I21" s="224"/>
      <c r="J21" s="222"/>
      <c r="K21" s="224"/>
      <c r="L21" s="222"/>
      <c r="M21" s="221"/>
      <c r="N21" s="221"/>
      <c r="O21" s="221"/>
      <c r="P21" s="221"/>
      <c r="Q21" s="225"/>
      <c r="X21" s="227"/>
      <c r="Y21" s="227"/>
      <c r="AA21" s="229"/>
      <c r="AB21" s="229"/>
      <c r="AC21" s="229"/>
      <c r="AD21" s="229"/>
      <c r="AF21" s="229"/>
      <c r="AG21" s="229"/>
      <c r="AH21" s="229"/>
      <c r="AI21" s="229"/>
      <c r="AJ21" s="229"/>
      <c r="AL21" s="229"/>
      <c r="AM21" s="229"/>
      <c r="AN21" s="229"/>
      <c r="AO21" s="229"/>
      <c r="AP21" s="229"/>
      <c r="AR21" s="229"/>
      <c r="AS21" s="229"/>
      <c r="AT21" s="229"/>
      <c r="AU21" s="229"/>
      <c r="AV21" s="229"/>
      <c r="AX21" s="229"/>
      <c r="AY21" s="229"/>
      <c r="AZ21" s="229"/>
      <c r="BA21" s="229"/>
    </row>
    <row r="22" spans="1:53" s="226" customFormat="1" ht="18">
      <c r="A22" s="219" t="str">
        <f>'GRADING FOR PROTO '!A22</f>
        <v>N</v>
      </c>
      <c r="B22" s="220" t="str">
        <f>'GRADING FOR PROTO '!B22</f>
        <v>NECK TRIM DEPTH</v>
      </c>
      <c r="C22" s="220" t="s">
        <v>169</v>
      </c>
      <c r="D22" s="235">
        <v>0</v>
      </c>
      <c r="E22" s="221">
        <v>0.5</v>
      </c>
      <c r="F22" s="234">
        <v>2.5</v>
      </c>
      <c r="G22" s="223"/>
      <c r="H22" s="222">
        <f>VLOOKUP(B22,'GRADING FOR PROTO '!B22:$D$29,3,0)</f>
        <v>0.5</v>
      </c>
      <c r="I22" s="224"/>
      <c r="J22" s="222"/>
      <c r="K22" s="224"/>
      <c r="L22" s="222"/>
      <c r="M22" s="221"/>
      <c r="N22" s="221"/>
      <c r="O22" s="221"/>
      <c r="P22" s="221"/>
      <c r="Q22" s="225"/>
      <c r="X22" s="227"/>
      <c r="Y22" s="227"/>
      <c r="AA22" s="229"/>
      <c r="AB22" s="229"/>
      <c r="AC22" s="229"/>
      <c r="AD22" s="229"/>
      <c r="AF22" s="229"/>
      <c r="AG22" s="229"/>
      <c r="AH22" s="229"/>
      <c r="AI22" s="229"/>
      <c r="AJ22" s="229"/>
      <c r="AL22" s="229"/>
      <c r="AM22" s="229"/>
      <c r="AN22" s="229"/>
      <c r="AO22" s="229"/>
      <c r="AP22" s="229"/>
      <c r="AR22" s="229"/>
      <c r="AS22" s="229"/>
      <c r="AT22" s="229"/>
      <c r="AU22" s="229"/>
      <c r="AV22" s="229"/>
      <c r="AX22" s="229"/>
      <c r="AY22" s="229"/>
      <c r="AZ22" s="229"/>
      <c r="BA22" s="229"/>
    </row>
    <row r="23" spans="1:53" s="226" customFormat="1" ht="18">
      <c r="A23" s="219" t="str">
        <f>'GRADING FOR PROTO '!A23</f>
        <v>P</v>
      </c>
      <c r="B23" s="220" t="str">
        <f>'GRADING FOR PROTO '!B23</f>
        <v>NECK WIDTH</v>
      </c>
      <c r="C23" s="220" t="s">
        <v>170</v>
      </c>
      <c r="D23" s="235">
        <v>0.7</v>
      </c>
      <c r="E23" s="221">
        <v>0.5</v>
      </c>
      <c r="F23" s="234">
        <v>19.350000000000001</v>
      </c>
      <c r="G23" s="223"/>
      <c r="H23" s="222">
        <f>VLOOKUP(B23,'GRADING FOR PROTO '!B23:$D$29,3,0)</f>
        <v>0.5</v>
      </c>
      <c r="I23" s="224"/>
      <c r="J23" s="222"/>
      <c r="K23" s="224"/>
      <c r="L23" s="222"/>
      <c r="M23" s="221"/>
      <c r="N23" s="221"/>
      <c r="O23" s="221"/>
      <c r="P23" s="221"/>
      <c r="Q23" s="225"/>
      <c r="X23" s="227"/>
      <c r="Y23" s="227"/>
      <c r="AA23" s="229"/>
      <c r="AB23" s="229"/>
      <c r="AC23" s="229"/>
      <c r="AD23" s="229"/>
      <c r="AF23" s="229"/>
      <c r="AG23" s="229"/>
      <c r="AH23" s="229"/>
      <c r="AI23" s="229"/>
      <c r="AJ23" s="229"/>
      <c r="AL23" s="229"/>
      <c r="AM23" s="229"/>
      <c r="AN23" s="229"/>
      <c r="AO23" s="229"/>
      <c r="AP23" s="229"/>
      <c r="AR23" s="229"/>
      <c r="AS23" s="229"/>
      <c r="AT23" s="229"/>
      <c r="AU23" s="229"/>
      <c r="AV23" s="229"/>
      <c r="AX23" s="229"/>
      <c r="AY23" s="229"/>
      <c r="AZ23" s="229"/>
      <c r="BA23" s="229"/>
    </row>
    <row r="24" spans="1:53" s="226" customFormat="1" ht="52.2">
      <c r="A24" s="219" t="str">
        <f>'GRADING FOR PROTO '!A24</f>
        <v>Q</v>
      </c>
      <c r="B24" s="220" t="str">
        <f>'GRADING FOR PROTO '!B24</f>
        <v xml:space="preserve">SIDE NECK LEVEL TO BACK NECK DROP </v>
      </c>
      <c r="C24" s="220" t="s">
        <v>33</v>
      </c>
      <c r="D24" s="235">
        <v>0</v>
      </c>
      <c r="E24" s="221">
        <v>0.5</v>
      </c>
      <c r="F24" s="234">
        <v>2</v>
      </c>
      <c r="G24" s="223"/>
      <c r="H24" s="222">
        <f>VLOOKUP(B24,'GRADING FOR PROTO '!B24:$D$29,3,0)</f>
        <v>0.5</v>
      </c>
      <c r="I24" s="224"/>
      <c r="J24" s="222"/>
      <c r="K24" s="224"/>
      <c r="L24" s="222"/>
      <c r="M24" s="221"/>
      <c r="N24" s="221"/>
      <c r="O24" s="221"/>
      <c r="P24" s="221"/>
      <c r="Q24" s="225"/>
      <c r="X24" s="227"/>
      <c r="Y24" s="227"/>
      <c r="AA24" s="229"/>
      <c r="AB24" s="229"/>
      <c r="AC24" s="229"/>
      <c r="AD24" s="229"/>
      <c r="AF24" s="229"/>
      <c r="AG24" s="229"/>
      <c r="AH24" s="229"/>
      <c r="AI24" s="229"/>
      <c r="AJ24" s="229"/>
      <c r="AL24" s="229"/>
      <c r="AM24" s="229"/>
      <c r="AN24" s="229"/>
      <c r="AO24" s="229"/>
      <c r="AP24" s="229"/>
      <c r="AR24" s="229"/>
      <c r="AS24" s="229"/>
      <c r="AT24" s="229"/>
      <c r="AU24" s="229"/>
      <c r="AV24" s="229"/>
      <c r="AX24" s="229"/>
      <c r="AY24" s="229"/>
      <c r="AZ24" s="229"/>
      <c r="BA24" s="229"/>
    </row>
    <row r="25" spans="1:53" s="226" customFormat="1" ht="52.2">
      <c r="A25" s="219" t="str">
        <f>'GRADING FOR PROTO '!A25</f>
        <v>R</v>
      </c>
      <c r="B25" s="220" t="str">
        <f>'GRADING FOR PROTO '!B25</f>
        <v>SIDE NECK LEVEL TO FRONT NECK DROP</v>
      </c>
      <c r="C25" s="220" t="s">
        <v>31</v>
      </c>
      <c r="D25" s="235">
        <v>0.3</v>
      </c>
      <c r="E25" s="221">
        <v>0.5</v>
      </c>
      <c r="F25" s="234">
        <v>10.65</v>
      </c>
      <c r="G25" s="223"/>
      <c r="H25" s="222">
        <f>VLOOKUP(B25,'GRADING FOR PROTO '!B25:$D$29,3,0)</f>
        <v>0.5</v>
      </c>
      <c r="I25" s="224"/>
      <c r="J25" s="222"/>
      <c r="K25" s="224"/>
      <c r="L25" s="222"/>
      <c r="M25" s="221"/>
      <c r="N25" s="221"/>
      <c r="O25" s="221"/>
      <c r="P25" s="221"/>
      <c r="Q25" s="225"/>
      <c r="X25" s="227"/>
      <c r="Y25" s="227"/>
      <c r="AA25" s="229"/>
      <c r="AB25" s="229"/>
      <c r="AC25" s="229"/>
      <c r="AD25" s="229"/>
      <c r="AF25" s="229"/>
      <c r="AG25" s="229"/>
      <c r="AH25" s="229"/>
      <c r="AI25" s="229"/>
      <c r="AJ25" s="229"/>
      <c r="AL25" s="229"/>
      <c r="AM25" s="229"/>
      <c r="AN25" s="229"/>
      <c r="AO25" s="229"/>
      <c r="AP25" s="229"/>
      <c r="AR25" s="229"/>
      <c r="AS25" s="229"/>
      <c r="AT25" s="229"/>
      <c r="AU25" s="229"/>
      <c r="AV25" s="229"/>
      <c r="AX25" s="229"/>
      <c r="AY25" s="229"/>
      <c r="AZ25" s="229"/>
      <c r="BA25" s="229"/>
    </row>
    <row r="26" spans="1:53" s="226" customFormat="1" ht="34.799999999999997">
      <c r="A26" s="219" t="str">
        <f>'GRADING FOR PROTO '!A26</f>
        <v>S</v>
      </c>
      <c r="B26" s="220" t="str">
        <f>'GRADING FOR PROTO '!B26</f>
        <v>SHOULDER SEAM AHEAD</v>
      </c>
      <c r="C26" s="220" t="s">
        <v>171</v>
      </c>
      <c r="D26" s="235">
        <v>0</v>
      </c>
      <c r="E26" s="221">
        <v>0.5</v>
      </c>
      <c r="F26" s="234">
        <v>1</v>
      </c>
      <c r="G26" s="223"/>
      <c r="H26" s="222">
        <f>VLOOKUP(B26,'GRADING FOR PROTO '!B26:$D$29,3,0)</f>
        <v>0.5</v>
      </c>
      <c r="I26" s="224"/>
      <c r="J26" s="222"/>
      <c r="K26" s="224"/>
      <c r="L26" s="222"/>
      <c r="M26" s="221"/>
      <c r="N26" s="221"/>
      <c r="O26" s="221"/>
      <c r="P26" s="221"/>
      <c r="Q26" s="225"/>
      <c r="X26" s="227"/>
      <c r="Y26" s="227"/>
      <c r="AA26" s="229"/>
      <c r="AB26" s="229"/>
      <c r="AC26" s="229"/>
      <c r="AD26" s="229"/>
      <c r="AF26" s="229"/>
      <c r="AG26" s="229"/>
      <c r="AH26" s="229"/>
      <c r="AI26" s="229"/>
      <c r="AJ26" s="229"/>
      <c r="AL26" s="229"/>
      <c r="AM26" s="229"/>
      <c r="AN26" s="229"/>
      <c r="AO26" s="229"/>
      <c r="AP26" s="229"/>
      <c r="AR26" s="229"/>
      <c r="AS26" s="229"/>
      <c r="AT26" s="229"/>
      <c r="AU26" s="229"/>
      <c r="AV26" s="229"/>
      <c r="AX26" s="229"/>
      <c r="AY26" s="229"/>
      <c r="AZ26" s="229"/>
      <c r="BA26" s="229"/>
    </row>
    <row r="27" spans="1:53" s="226" customFormat="1" ht="104.4">
      <c r="A27" s="219" t="str">
        <f>'GRADING FOR PROTO '!A27</f>
        <v>NS</v>
      </c>
      <c r="B27" s="220" t="str">
        <f>'GRADING FOR PROTO '!B27</f>
        <v>MINIMUM NECK STRETCH (TO ENSURE NECK OPENING STRETCHES OVER HEAD )</v>
      </c>
      <c r="C27" s="220" t="s">
        <v>172</v>
      </c>
      <c r="D27" s="235">
        <v>0</v>
      </c>
      <c r="E27" s="221">
        <v>0.5</v>
      </c>
      <c r="F27" s="234">
        <v>31</v>
      </c>
      <c r="G27" s="223"/>
      <c r="H27" s="222">
        <f>VLOOKUP(B27,'GRADING FOR PROTO '!B27:$D$29,3,0)</f>
        <v>0.5</v>
      </c>
      <c r="I27" s="224"/>
      <c r="J27" s="222"/>
      <c r="K27" s="224"/>
      <c r="L27" s="222"/>
      <c r="M27" s="221"/>
      <c r="N27" s="221"/>
      <c r="O27" s="221"/>
      <c r="P27" s="221"/>
      <c r="Q27" s="225"/>
      <c r="X27" s="227"/>
      <c r="Y27" s="227"/>
      <c r="AA27" s="229"/>
      <c r="AB27" s="229"/>
      <c r="AC27" s="229"/>
      <c r="AD27" s="229"/>
      <c r="AF27" s="229"/>
      <c r="AG27" s="229"/>
      <c r="AH27" s="229"/>
      <c r="AI27" s="229"/>
      <c r="AJ27" s="229"/>
      <c r="AL27" s="229"/>
      <c r="AM27" s="229"/>
      <c r="AN27" s="229"/>
      <c r="AO27" s="229"/>
      <c r="AP27" s="229"/>
      <c r="AR27" s="229"/>
      <c r="AS27" s="229"/>
      <c r="AT27" s="229"/>
      <c r="AU27" s="229"/>
      <c r="AV27" s="229"/>
      <c r="AX27" s="229"/>
      <c r="AY27" s="229"/>
      <c r="AZ27" s="229"/>
      <c r="BA27" s="229"/>
    </row>
    <row r="28" spans="1:53" s="226" customFormat="1" ht="39.6" customHeight="1">
      <c r="A28" s="236" t="str">
        <f>'GRADING FOR PROTO '!A28</f>
        <v>OPTIONAL J2 MEASUREMENT BELOW</v>
      </c>
      <c r="B28" s="237"/>
      <c r="C28" s="237"/>
      <c r="D28" s="237"/>
      <c r="E28" s="237"/>
      <c r="F28" s="237"/>
      <c r="G28" s="237"/>
      <c r="H28" s="222"/>
      <c r="I28" s="224"/>
      <c r="J28" s="222"/>
      <c r="K28" s="224"/>
      <c r="L28" s="222"/>
      <c r="M28" s="221"/>
      <c r="N28" s="221"/>
      <c r="O28" s="221"/>
      <c r="P28" s="221"/>
      <c r="Q28" s="225"/>
      <c r="X28" s="227"/>
      <c r="Y28" s="227"/>
      <c r="AA28" s="229"/>
      <c r="AB28" s="229"/>
      <c r="AC28" s="229"/>
      <c r="AD28" s="229"/>
      <c r="AF28" s="229"/>
      <c r="AG28" s="229"/>
      <c r="AH28" s="229"/>
      <c r="AI28" s="229"/>
      <c r="AJ28" s="229"/>
      <c r="AL28" s="229"/>
      <c r="AM28" s="229"/>
      <c r="AN28" s="229"/>
      <c r="AO28" s="229"/>
      <c r="AP28" s="229"/>
      <c r="AR28" s="229"/>
      <c r="AS28" s="229"/>
      <c r="AT28" s="229"/>
      <c r="AU28" s="229"/>
      <c r="AV28" s="229"/>
      <c r="AX28" s="229"/>
      <c r="AY28" s="229"/>
      <c r="AZ28" s="229"/>
      <c r="BA28" s="229"/>
    </row>
    <row r="29" spans="1:53" s="226" customFormat="1" ht="52.8" thickBot="1">
      <c r="A29" s="219" t="str">
        <f>'GRADING FOR PROTO '!A29</f>
        <v>J2</v>
      </c>
      <c r="B29" s="220" t="str">
        <f>'GRADING FOR PROTO '!B29</f>
        <v>SLEEVE HEM WIDTH FOR NON RIB CUFF STYLES</v>
      </c>
      <c r="C29" s="220" t="s">
        <v>173</v>
      </c>
      <c r="D29" s="232">
        <v>0</v>
      </c>
      <c r="E29" s="233">
        <v>0.5</v>
      </c>
      <c r="F29" s="238">
        <v>14.5</v>
      </c>
      <c r="G29" s="223"/>
      <c r="H29" s="222">
        <f>VLOOKUP(B29,'GRADING FOR PROTO '!B29:$D$29,3,0)</f>
        <v>0.5</v>
      </c>
      <c r="I29" s="224"/>
      <c r="J29" s="222"/>
      <c r="K29" s="224"/>
      <c r="L29" s="222"/>
      <c r="M29" s="221"/>
      <c r="N29" s="221"/>
      <c r="O29" s="221"/>
      <c r="P29" s="221"/>
      <c r="Q29" s="225"/>
      <c r="X29" s="227"/>
      <c r="Y29" s="227"/>
      <c r="AA29" s="229"/>
      <c r="AB29" s="229"/>
      <c r="AC29" s="229"/>
      <c r="AD29" s="229"/>
      <c r="AF29" s="229"/>
      <c r="AG29" s="229"/>
      <c r="AH29" s="229"/>
      <c r="AI29" s="229"/>
      <c r="AJ29" s="229"/>
      <c r="AL29" s="229"/>
      <c r="AM29" s="229"/>
      <c r="AN29" s="229"/>
      <c r="AO29" s="229"/>
      <c r="AP29" s="229"/>
      <c r="AR29" s="229"/>
      <c r="AS29" s="229"/>
      <c r="AT29" s="229"/>
      <c r="AU29" s="229"/>
      <c r="AV29" s="229"/>
      <c r="AX29" s="229"/>
      <c r="AY29" s="229"/>
      <c r="AZ29" s="229"/>
      <c r="BA29" s="229"/>
    </row>
    <row r="30" spans="1:53" ht="16.2" hidden="1" customHeight="1">
      <c r="A30" s="188" t="str">
        <f>'GRADING FOR PROTO '!A30</f>
        <v>A</v>
      </c>
      <c r="B30" s="189" t="str">
        <f>'GRADING FOR PROTO '!B30</f>
        <v>LENGTH</v>
      </c>
      <c r="C30" s="260"/>
      <c r="D30" s="190">
        <v>24</v>
      </c>
      <c r="E30" s="191"/>
      <c r="F30" s="239"/>
      <c r="G30" s="240"/>
      <c r="H30" s="241"/>
      <c r="I30" s="241"/>
      <c r="J30" s="241"/>
      <c r="K30" s="241"/>
      <c r="L30" s="241"/>
      <c r="M30" s="242"/>
      <c r="N30" s="242"/>
      <c r="O30" s="242"/>
      <c r="P30" s="242"/>
      <c r="Q30" s="243"/>
      <c r="X30" s="244"/>
      <c r="Y30" s="244"/>
      <c r="AA30" s="245"/>
      <c r="AB30" s="245"/>
      <c r="AC30" s="245"/>
      <c r="AD30" s="245"/>
      <c r="AF30" s="245"/>
      <c r="AG30" s="245"/>
      <c r="AH30" s="245"/>
      <c r="AI30" s="245"/>
      <c r="AJ30" s="245"/>
      <c r="AL30" s="245"/>
      <c r="AM30" s="245"/>
      <c r="AN30" s="245"/>
      <c r="AO30" s="245"/>
      <c r="AP30" s="245"/>
      <c r="AR30" s="245"/>
      <c r="AS30" s="245"/>
      <c r="AT30" s="245"/>
      <c r="AU30" s="245"/>
      <c r="AV30" s="245"/>
      <c r="AX30" s="245"/>
      <c r="AY30" s="245"/>
      <c r="AZ30" s="245"/>
      <c r="BA30" s="245"/>
    </row>
    <row r="31" spans="1:53" ht="16.2" hidden="1" customHeight="1">
      <c r="A31" s="188" t="str">
        <f>'GRADING FOR PROTO '!A31</f>
        <v>A</v>
      </c>
      <c r="B31" s="189" t="str">
        <f>'GRADING FOR PROTO '!B31</f>
        <v>LENGTH</v>
      </c>
      <c r="C31" s="261"/>
      <c r="D31" s="190">
        <v>25</v>
      </c>
      <c r="E31" s="191"/>
      <c r="F31" s="246"/>
      <c r="G31" s="240"/>
      <c r="H31" s="241"/>
      <c r="I31" s="241"/>
      <c r="J31" s="241"/>
      <c r="K31" s="241"/>
      <c r="L31" s="241"/>
      <c r="M31" s="242"/>
      <c r="N31" s="242"/>
      <c r="O31" s="242"/>
      <c r="P31" s="242"/>
      <c r="Q31" s="243"/>
      <c r="X31" s="244"/>
      <c r="Y31" s="244"/>
      <c r="AA31" s="245"/>
      <c r="AB31" s="245"/>
      <c r="AC31" s="245"/>
      <c r="AD31" s="245"/>
      <c r="AF31" s="245"/>
      <c r="AG31" s="245"/>
      <c r="AH31" s="245"/>
      <c r="AI31" s="245"/>
      <c r="AJ31" s="245"/>
      <c r="AL31" s="245"/>
      <c r="AM31" s="245"/>
      <c r="AN31" s="245"/>
      <c r="AO31" s="245"/>
      <c r="AP31" s="245"/>
      <c r="AR31" s="245"/>
      <c r="AS31" s="245"/>
      <c r="AT31" s="245"/>
      <c r="AU31" s="245"/>
      <c r="AV31" s="245"/>
      <c r="AX31" s="245"/>
      <c r="AY31" s="245"/>
      <c r="AZ31" s="245"/>
      <c r="BA31" s="245"/>
    </row>
    <row r="32" spans="1:53" ht="16.2" hidden="1" customHeight="1">
      <c r="A32" s="188" t="str">
        <f>'GRADING FOR PROTO '!A32</f>
        <v>A</v>
      </c>
      <c r="B32" s="189" t="str">
        <f>'GRADING FOR PROTO '!B32</f>
        <v>LENGTH</v>
      </c>
      <c r="C32" s="261"/>
      <c r="D32" s="190">
        <v>26</v>
      </c>
      <c r="E32" s="191"/>
      <c r="F32" s="246"/>
      <c r="G32" s="240"/>
      <c r="H32" s="241"/>
      <c r="I32" s="241"/>
      <c r="J32" s="241"/>
      <c r="K32" s="241"/>
      <c r="L32" s="241"/>
      <c r="M32" s="242"/>
      <c r="N32" s="242"/>
      <c r="O32" s="242"/>
      <c r="P32" s="242"/>
      <c r="Q32" s="243"/>
      <c r="X32" s="244"/>
      <c r="Y32" s="244"/>
      <c r="AA32" s="245"/>
      <c r="AB32" s="245"/>
      <c r="AC32" s="245"/>
      <c r="AD32" s="245"/>
      <c r="AF32" s="245"/>
      <c r="AG32" s="245"/>
      <c r="AH32" s="245"/>
      <c r="AI32" s="245"/>
      <c r="AJ32" s="245"/>
      <c r="AL32" s="245"/>
      <c r="AM32" s="245"/>
      <c r="AN32" s="245"/>
      <c r="AO32" s="245"/>
      <c r="AP32" s="245"/>
      <c r="AR32" s="245"/>
      <c r="AS32" s="245"/>
      <c r="AT32" s="245"/>
      <c r="AU32" s="245"/>
      <c r="AV32" s="245"/>
      <c r="AX32" s="245"/>
      <c r="AY32" s="245"/>
      <c r="AZ32" s="245"/>
      <c r="BA32" s="245"/>
    </row>
    <row r="33" spans="1:53" ht="16.2" hidden="1" customHeight="1" thickBot="1">
      <c r="A33" s="188" t="str">
        <f>'GRADING FOR PROTO '!A33</f>
        <v>A</v>
      </c>
      <c r="B33" s="189" t="str">
        <f>'GRADING FOR PROTO '!B33</f>
        <v>LENGTH</v>
      </c>
      <c r="C33" s="261"/>
      <c r="D33" s="195">
        <v>27</v>
      </c>
      <c r="E33" s="196"/>
      <c r="F33" s="246"/>
      <c r="G33" s="240"/>
      <c r="H33" s="241"/>
      <c r="I33" s="241"/>
      <c r="J33" s="241"/>
      <c r="K33" s="241"/>
      <c r="L33" s="241"/>
      <c r="M33" s="242"/>
      <c r="N33" s="242"/>
      <c r="O33" s="242"/>
      <c r="P33" s="242"/>
      <c r="Q33" s="243"/>
      <c r="X33" s="244"/>
      <c r="Y33" s="244"/>
      <c r="AA33" s="245"/>
      <c r="AB33" s="245"/>
      <c r="AC33" s="245"/>
      <c r="AD33" s="245"/>
      <c r="AF33" s="245"/>
      <c r="AG33" s="245"/>
      <c r="AH33" s="245"/>
      <c r="AI33" s="245"/>
      <c r="AJ33" s="245"/>
      <c r="AL33" s="245"/>
      <c r="AM33" s="245"/>
      <c r="AN33" s="245"/>
      <c r="AO33" s="245"/>
      <c r="AP33" s="245"/>
      <c r="AR33" s="245"/>
      <c r="AS33" s="245"/>
      <c r="AT33" s="245"/>
      <c r="AU33" s="245"/>
      <c r="AV33" s="245"/>
      <c r="AX33" s="245"/>
      <c r="AY33" s="245"/>
      <c r="AZ33" s="245"/>
      <c r="BA33" s="245"/>
    </row>
    <row r="34" spans="1:53" ht="16.2" thickBot="1">
      <c r="A34" s="247" t="s">
        <v>174</v>
      </c>
      <c r="B34" s="248" t="s">
        <v>175</v>
      </c>
      <c r="C34" s="262"/>
      <c r="D34" s="203"/>
      <c r="E34" s="204"/>
      <c r="F34" s="248"/>
      <c r="G34" s="249"/>
      <c r="H34" s="249"/>
      <c r="I34" s="249"/>
      <c r="J34" s="250"/>
      <c r="K34" s="250"/>
      <c r="L34" s="250"/>
      <c r="M34" s="250"/>
      <c r="N34" s="250"/>
      <c r="O34" s="250"/>
      <c r="P34" s="250"/>
      <c r="Q34" s="251"/>
    </row>
    <row r="35" spans="1:53" hidden="1">
      <c r="A35" s="84"/>
      <c r="B35" s="208"/>
      <c r="C35" s="263"/>
      <c r="D35" s="85"/>
      <c r="E35" s="86"/>
      <c r="F35" s="85"/>
      <c r="G35" s="86"/>
      <c r="H35" s="86"/>
      <c r="I35" s="86"/>
      <c r="J35" s="252"/>
      <c r="K35" s="252"/>
      <c r="L35" s="252"/>
      <c r="M35" s="252"/>
      <c r="N35" s="252"/>
      <c r="O35" s="252"/>
      <c r="P35" s="252"/>
      <c r="Q35" s="253"/>
    </row>
    <row r="36" spans="1:53" hidden="1">
      <c r="A36" s="84"/>
      <c r="B36" s="254"/>
      <c r="C36" s="264"/>
      <c r="D36" s="85"/>
      <c r="E36" s="86"/>
      <c r="F36" s="116"/>
      <c r="G36" s="86"/>
      <c r="H36" s="86"/>
      <c r="I36" s="86"/>
      <c r="J36" s="252"/>
      <c r="K36" s="252"/>
      <c r="L36" s="252"/>
      <c r="M36" s="252"/>
      <c r="N36" s="252"/>
      <c r="O36" s="252"/>
      <c r="P36" s="252"/>
      <c r="Q36" s="253"/>
    </row>
    <row r="37" spans="1:53" hidden="1">
      <c r="A37" s="84"/>
      <c r="B37" s="255"/>
      <c r="C37" s="265"/>
      <c r="D37" s="85"/>
      <c r="E37" s="86"/>
      <c r="F37" s="85"/>
      <c r="G37" s="86"/>
      <c r="H37" s="86"/>
      <c r="I37" s="86"/>
      <c r="J37" s="86"/>
      <c r="K37" s="86"/>
      <c r="L37" s="86"/>
      <c r="M37" s="86"/>
      <c r="N37" s="86"/>
      <c r="O37" s="86"/>
      <c r="P37" s="86"/>
      <c r="Q37" s="87"/>
    </row>
    <row r="38" spans="1:53" hidden="1">
      <c r="A38" s="84"/>
      <c r="B38" s="210"/>
      <c r="C38" s="266"/>
      <c r="D38" s="85"/>
      <c r="E38" s="86"/>
      <c r="F38" s="85"/>
      <c r="G38" s="86"/>
      <c r="H38" s="86"/>
      <c r="I38" s="86"/>
      <c r="J38" s="86"/>
      <c r="K38" s="86"/>
      <c r="L38" s="86"/>
      <c r="M38" s="86"/>
      <c r="N38" s="86"/>
      <c r="O38" s="86"/>
      <c r="P38" s="86"/>
      <c r="Q38" s="87"/>
    </row>
    <row r="39" spans="1:53" hidden="1">
      <c r="A39" s="84"/>
      <c r="B39" s="210"/>
      <c r="C39" s="266"/>
      <c r="D39" s="85"/>
      <c r="E39" s="86"/>
      <c r="F39" s="85"/>
      <c r="G39" s="86"/>
      <c r="H39" s="86"/>
      <c r="I39" s="86"/>
      <c r="J39" s="86"/>
      <c r="K39" s="86"/>
      <c r="L39" s="86"/>
      <c r="M39" s="86"/>
      <c r="N39" s="86"/>
      <c r="O39" s="86"/>
      <c r="P39" s="86"/>
      <c r="Q39" s="87"/>
    </row>
    <row r="40" spans="1:53" hidden="1">
      <c r="A40" s="84"/>
      <c r="B40" s="210"/>
      <c r="C40" s="266"/>
      <c r="D40" s="85"/>
      <c r="E40" s="86"/>
      <c r="F40" s="85"/>
      <c r="G40" s="86"/>
      <c r="H40" s="86"/>
      <c r="I40" s="86"/>
      <c r="J40" s="86"/>
      <c r="K40" s="86"/>
      <c r="L40" s="86"/>
      <c r="M40" s="86"/>
      <c r="N40" s="86"/>
      <c r="O40" s="86"/>
      <c r="P40" s="86"/>
      <c r="Q40" s="87"/>
    </row>
    <row r="41" spans="1:53" hidden="1">
      <c r="A41" s="84"/>
      <c r="B41" s="85"/>
      <c r="C41" s="267"/>
      <c r="D41" s="85"/>
      <c r="E41" s="86"/>
      <c r="F41" s="85"/>
      <c r="G41" s="86"/>
      <c r="H41" s="86"/>
      <c r="I41" s="86"/>
      <c r="J41" s="86"/>
      <c r="K41" s="86"/>
      <c r="L41" s="86"/>
      <c r="M41" s="86"/>
      <c r="N41" s="86"/>
      <c r="O41" s="86"/>
      <c r="P41" s="86"/>
      <c r="Q41" s="87"/>
    </row>
    <row r="42" spans="1:53" hidden="1">
      <c r="A42" s="84"/>
      <c r="B42" s="85"/>
      <c r="C42" s="267"/>
      <c r="D42" s="85"/>
      <c r="E42" s="86"/>
      <c r="F42" s="85"/>
      <c r="G42" s="86"/>
      <c r="H42" s="86"/>
      <c r="I42" s="86"/>
      <c r="J42" s="86"/>
      <c r="K42" s="86"/>
      <c r="L42" s="86"/>
      <c r="M42" s="86"/>
      <c r="N42" s="86"/>
      <c r="O42" s="86"/>
      <c r="P42" s="86"/>
      <c r="Q42" s="87"/>
    </row>
    <row r="43" spans="1:53" hidden="1">
      <c r="A43" s="84"/>
      <c r="B43" s="85"/>
      <c r="C43" s="267"/>
      <c r="D43" s="85"/>
      <c r="E43" s="86"/>
      <c r="F43" s="85"/>
      <c r="G43" s="86"/>
      <c r="H43" s="86"/>
      <c r="I43" s="86"/>
      <c r="J43" s="86"/>
      <c r="K43" s="86"/>
      <c r="L43" s="86"/>
      <c r="M43" s="86"/>
      <c r="N43" s="86"/>
      <c r="O43" s="86"/>
      <c r="P43" s="86"/>
      <c r="Q43" s="87"/>
    </row>
    <row r="44" spans="1:53" ht="16.2" thickBot="1">
      <c r="A44" s="88"/>
      <c r="B44" s="89"/>
      <c r="C44" s="268"/>
      <c r="D44" s="89"/>
      <c r="E44" s="90"/>
      <c r="F44" s="89"/>
      <c r="G44" s="90"/>
      <c r="H44" s="90"/>
      <c r="I44" s="90"/>
      <c r="J44" s="90"/>
      <c r="K44" s="90"/>
      <c r="L44" s="90"/>
      <c r="M44" s="90"/>
      <c r="N44" s="90"/>
      <c r="O44" s="90"/>
      <c r="P44" s="90"/>
      <c r="Q44" s="91"/>
    </row>
    <row r="45" spans="1:53" ht="16.2" thickBot="1">
      <c r="A45" s="286" t="s">
        <v>147</v>
      </c>
      <c r="B45" s="290"/>
      <c r="C45" s="290"/>
      <c r="D45" s="290"/>
      <c r="E45" s="290"/>
      <c r="F45" s="290"/>
      <c r="G45" s="290"/>
      <c r="H45" s="290"/>
      <c r="I45" s="290"/>
      <c r="J45" s="290"/>
      <c r="K45" s="290"/>
      <c r="L45" s="290"/>
      <c r="M45" s="290"/>
      <c r="N45" s="290"/>
      <c r="O45" s="290"/>
      <c r="P45" s="290"/>
      <c r="Q45" s="291"/>
    </row>
  </sheetData>
  <mergeCells count="2">
    <mergeCell ref="A5:Q5"/>
    <mergeCell ref="A45:Q45"/>
  </mergeCells>
  <pageMargins left="0.2" right="0.2" top="0.25" bottom="0.25" header="0.05" footer="0.05"/>
  <pageSetup paperSize="9" scale="85" fitToHeight="0" orientation="landscape" r:id="rId1"/>
  <rowBreaks count="1" manualBreakCount="1">
    <brk id="1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2060"/>
    <pageSetUpPr fitToPage="1"/>
  </sheetPr>
  <dimension ref="A1:S84"/>
  <sheetViews>
    <sheetView view="pageBreakPreview" zoomScaleNormal="100" zoomScaleSheetLayoutView="100" workbookViewId="0">
      <selection activeCell="F13" sqref="F13"/>
    </sheetView>
  </sheetViews>
  <sheetFormatPr defaultColWidth="10.88671875" defaultRowHeight="14.4"/>
  <cols>
    <col min="1" max="1" width="11" style="78" customWidth="1"/>
    <col min="2" max="2" width="42.88671875" style="78" customWidth="1"/>
    <col min="3" max="3" width="30" style="78" customWidth="1"/>
    <col min="4" max="4" width="9.33203125" style="48" customWidth="1"/>
    <col min="5" max="5" width="4.44140625" style="78" customWidth="1"/>
    <col min="6" max="6" width="9.88671875" style="35" customWidth="1"/>
    <col min="7" max="7" width="3.88671875" style="35" customWidth="1"/>
    <col min="8" max="8" width="11.33203125" style="35" customWidth="1"/>
    <col min="9" max="9" width="3.6640625" style="35" customWidth="1"/>
    <col min="10" max="10" width="8.33203125" style="35" customWidth="1"/>
    <col min="11" max="11" width="3.88671875" style="35" customWidth="1"/>
    <col min="12" max="12" width="8.33203125" style="35" customWidth="1"/>
    <col min="13" max="13" width="5.109375" style="35" customWidth="1"/>
    <col min="14" max="14" width="8.33203125" style="35" customWidth="1"/>
    <col min="15" max="15" width="3.88671875" style="35" customWidth="1"/>
    <col min="16" max="16" width="8.33203125" style="35" hidden="1" customWidth="1"/>
    <col min="17" max="17" width="3.88671875" style="35" hidden="1" customWidth="1"/>
    <col min="18" max="18" width="6.6640625" style="80" customWidth="1"/>
    <col min="19" max="19" width="14.44140625" style="35" bestFit="1" customWidth="1"/>
    <col min="20" max="16384" width="10.88671875" style="35"/>
  </cols>
  <sheetData>
    <row r="1" spans="1:19" ht="14.1" customHeight="1">
      <c r="A1" s="32" t="s">
        <v>46</v>
      </c>
      <c r="B1" s="33"/>
      <c r="C1" s="33"/>
      <c r="D1" s="298" t="s">
        <v>47</v>
      </c>
      <c r="E1" s="298"/>
      <c r="F1" s="34">
        <v>42491</v>
      </c>
      <c r="G1" s="298" t="s">
        <v>48</v>
      </c>
      <c r="H1" s="298"/>
      <c r="I1" s="298"/>
      <c r="J1" s="299"/>
      <c r="K1" s="300"/>
      <c r="L1" s="300"/>
      <c r="M1" s="300"/>
      <c r="N1" s="300"/>
      <c r="O1" s="300"/>
      <c r="P1" s="300"/>
      <c r="Q1" s="300"/>
      <c r="R1" s="301"/>
      <c r="S1" s="308"/>
    </row>
    <row r="2" spans="1:19" ht="14.1" customHeight="1">
      <c r="A2" s="36" t="s">
        <v>49</v>
      </c>
      <c r="B2" s="37" t="s">
        <v>50</v>
      </c>
      <c r="C2" s="37"/>
      <c r="D2" s="311" t="s">
        <v>51</v>
      </c>
      <c r="E2" s="311"/>
      <c r="F2" s="38" t="s">
        <v>52</v>
      </c>
      <c r="G2" s="311" t="s">
        <v>53</v>
      </c>
      <c r="H2" s="311"/>
      <c r="I2" s="311"/>
      <c r="J2" s="302"/>
      <c r="K2" s="303"/>
      <c r="L2" s="303"/>
      <c r="M2" s="303"/>
      <c r="N2" s="303"/>
      <c r="O2" s="303"/>
      <c r="P2" s="303"/>
      <c r="Q2" s="303"/>
      <c r="R2" s="304"/>
      <c r="S2" s="309"/>
    </row>
    <row r="3" spans="1:19" ht="14.1" customHeight="1">
      <c r="A3" s="36" t="s">
        <v>54</v>
      </c>
      <c r="B3" s="39" t="s">
        <v>55</v>
      </c>
      <c r="C3" s="39"/>
      <c r="D3" s="311" t="s">
        <v>56</v>
      </c>
      <c r="E3" s="311"/>
      <c r="F3" s="38" t="s">
        <v>57</v>
      </c>
      <c r="G3" s="311" t="s">
        <v>58</v>
      </c>
      <c r="H3" s="311"/>
      <c r="I3" s="311"/>
      <c r="J3" s="302"/>
      <c r="K3" s="303"/>
      <c r="L3" s="303"/>
      <c r="M3" s="303"/>
      <c r="N3" s="303"/>
      <c r="O3" s="303"/>
      <c r="P3" s="303"/>
      <c r="Q3" s="303"/>
      <c r="R3" s="304"/>
      <c r="S3" s="309"/>
    </row>
    <row r="4" spans="1:19" ht="14.1" customHeight="1" thickBot="1">
      <c r="A4" s="40" t="s">
        <v>59</v>
      </c>
      <c r="B4" s="41" t="s">
        <v>60</v>
      </c>
      <c r="C4" s="41"/>
      <c r="D4" s="312" t="s">
        <v>61</v>
      </c>
      <c r="E4" s="312"/>
      <c r="F4" s="42"/>
      <c r="G4" s="312" t="s">
        <v>62</v>
      </c>
      <c r="H4" s="312"/>
      <c r="I4" s="312"/>
      <c r="J4" s="305"/>
      <c r="K4" s="306"/>
      <c r="L4" s="306"/>
      <c r="M4" s="306"/>
      <c r="N4" s="306"/>
      <c r="O4" s="306"/>
      <c r="P4" s="306"/>
      <c r="Q4" s="306"/>
      <c r="R4" s="307"/>
      <c r="S4" s="310"/>
    </row>
    <row r="5" spans="1:19" ht="9" customHeight="1" thickBot="1">
      <c r="A5" s="292"/>
      <c r="B5" s="293"/>
      <c r="C5" s="293"/>
      <c r="D5" s="293"/>
      <c r="E5" s="293"/>
      <c r="F5" s="293"/>
      <c r="G5" s="293"/>
      <c r="H5" s="293"/>
      <c r="I5" s="293"/>
      <c r="J5" s="293"/>
      <c r="K5" s="293"/>
      <c r="L5" s="293"/>
      <c r="M5" s="293"/>
      <c r="N5" s="293"/>
      <c r="O5" s="293"/>
      <c r="P5" s="293"/>
      <c r="Q5" s="293"/>
      <c r="R5" s="293"/>
      <c r="S5" s="294"/>
    </row>
    <row r="6" spans="1:19" s="48" customFormat="1">
      <c r="A6" s="43" t="s">
        <v>63</v>
      </c>
      <c r="B6" s="44" t="s">
        <v>64</v>
      </c>
      <c r="C6" s="44" t="s">
        <v>65</v>
      </c>
      <c r="D6" s="44" t="s">
        <v>6</v>
      </c>
      <c r="E6" s="44"/>
      <c r="F6" s="44" t="s">
        <v>5</v>
      </c>
      <c r="G6" s="44"/>
      <c r="H6" s="44" t="s">
        <v>0</v>
      </c>
      <c r="I6" s="44"/>
      <c r="J6" s="44" t="s">
        <v>2</v>
      </c>
      <c r="K6" s="44"/>
      <c r="L6" s="44" t="s">
        <v>3</v>
      </c>
      <c r="M6" s="44"/>
      <c r="N6" s="44" t="s">
        <v>4</v>
      </c>
      <c r="O6" s="45"/>
      <c r="P6" s="44" t="s">
        <v>66</v>
      </c>
      <c r="Q6" s="44"/>
      <c r="R6" s="46" t="s">
        <v>67</v>
      </c>
      <c r="S6" s="47" t="s">
        <v>68</v>
      </c>
    </row>
    <row r="7" spans="1:19" ht="20.399999999999999" customHeight="1">
      <c r="A7" s="49" t="s">
        <v>69</v>
      </c>
      <c r="B7" s="50" t="s">
        <v>70</v>
      </c>
      <c r="C7" s="50" t="s">
        <v>71</v>
      </c>
      <c r="D7" s="51">
        <f>F7-R7</f>
        <v>70</v>
      </c>
      <c r="E7" s="50"/>
      <c r="F7" s="51">
        <f t="shared" ref="F7:F12" si="0">H7-R7</f>
        <v>72</v>
      </c>
      <c r="G7" s="52"/>
      <c r="H7" s="51">
        <f t="shared" ref="H7:H20" si="1">J7-R7</f>
        <v>74</v>
      </c>
      <c r="I7" s="52"/>
      <c r="J7" s="53">
        <v>76</v>
      </c>
      <c r="K7" s="52"/>
      <c r="L7" s="51">
        <f t="shared" ref="L7:L12" si="2">J7+R7</f>
        <v>78</v>
      </c>
      <c r="M7" s="52"/>
      <c r="N7" s="51">
        <f t="shared" ref="N7:N12" si="3">L7+R7</f>
        <v>80</v>
      </c>
      <c r="O7" s="50"/>
      <c r="P7" s="51">
        <f>N7+R7</f>
        <v>82</v>
      </c>
      <c r="Q7" s="52"/>
      <c r="R7" s="54">
        <v>2</v>
      </c>
      <c r="S7" s="55">
        <v>1</v>
      </c>
    </row>
    <row r="8" spans="1:19" ht="20.399999999999999" customHeight="1">
      <c r="A8" s="49" t="s">
        <v>72</v>
      </c>
      <c r="B8" s="50" t="s">
        <v>73</v>
      </c>
      <c r="C8" s="50" t="s">
        <v>74</v>
      </c>
      <c r="D8" s="51">
        <f t="shared" ref="D8:D20" si="4">F8-R8</f>
        <v>45.100000000000009</v>
      </c>
      <c r="E8" s="50"/>
      <c r="F8" s="51">
        <f t="shared" si="0"/>
        <v>48.900000000000006</v>
      </c>
      <c r="G8" s="52"/>
      <c r="H8" s="51">
        <f t="shared" si="1"/>
        <v>52.7</v>
      </c>
      <c r="I8" s="52"/>
      <c r="J8" s="53">
        <v>56.5</v>
      </c>
      <c r="K8" s="52"/>
      <c r="L8" s="51">
        <f t="shared" si="2"/>
        <v>60.3</v>
      </c>
      <c r="M8" s="52"/>
      <c r="N8" s="51">
        <f t="shared" si="3"/>
        <v>64.099999999999994</v>
      </c>
      <c r="O8" s="50"/>
      <c r="P8" s="51">
        <f t="shared" ref="P8:P20" si="5">N8+R8</f>
        <v>67.899999999999991</v>
      </c>
      <c r="Q8" s="52"/>
      <c r="R8" s="54">
        <v>3.8</v>
      </c>
      <c r="S8" s="55">
        <v>1</v>
      </c>
    </row>
    <row r="9" spans="1:19" ht="20.399999999999999" customHeight="1">
      <c r="A9" s="49" t="s">
        <v>75</v>
      </c>
      <c r="B9" s="50" t="s">
        <v>76</v>
      </c>
      <c r="C9" s="50" t="s">
        <v>77</v>
      </c>
      <c r="D9" s="51">
        <f t="shared" si="4"/>
        <v>45.100000000000009</v>
      </c>
      <c r="E9" s="50"/>
      <c r="F9" s="51">
        <f>H9-R9</f>
        <v>48.900000000000006</v>
      </c>
      <c r="G9" s="52"/>
      <c r="H9" s="51">
        <f t="shared" si="1"/>
        <v>52.7</v>
      </c>
      <c r="I9" s="52"/>
      <c r="J9" s="53">
        <v>56.5</v>
      </c>
      <c r="K9" s="52"/>
      <c r="L9" s="51">
        <f>J9+R9</f>
        <v>60.3</v>
      </c>
      <c r="M9" s="52"/>
      <c r="N9" s="51">
        <f>L9+R9</f>
        <v>64.099999999999994</v>
      </c>
      <c r="O9" s="50"/>
      <c r="P9" s="51">
        <f t="shared" si="5"/>
        <v>67.899999999999991</v>
      </c>
      <c r="Q9" s="52"/>
      <c r="R9" s="54">
        <v>3.8</v>
      </c>
      <c r="S9" s="55">
        <v>1</v>
      </c>
    </row>
    <row r="10" spans="1:19" ht="20.399999999999999" customHeight="1">
      <c r="A10" s="49" t="s">
        <v>78</v>
      </c>
      <c r="B10" s="50" t="s">
        <v>79</v>
      </c>
      <c r="C10" s="50" t="s">
        <v>80</v>
      </c>
      <c r="D10" s="51">
        <f t="shared" si="4"/>
        <v>24.7</v>
      </c>
      <c r="E10" s="50"/>
      <c r="F10" s="51">
        <f t="shared" si="0"/>
        <v>25.2</v>
      </c>
      <c r="G10" s="52"/>
      <c r="H10" s="51">
        <f t="shared" si="1"/>
        <v>25.7</v>
      </c>
      <c r="I10" s="52"/>
      <c r="J10" s="53">
        <v>26.2</v>
      </c>
      <c r="K10" s="52"/>
      <c r="L10" s="51">
        <f t="shared" si="2"/>
        <v>26.7</v>
      </c>
      <c r="M10" s="52"/>
      <c r="N10" s="51">
        <f t="shared" si="3"/>
        <v>27.2</v>
      </c>
      <c r="O10" s="50"/>
      <c r="P10" s="51">
        <f t="shared" si="5"/>
        <v>27.7</v>
      </c>
      <c r="Q10" s="52"/>
      <c r="R10" s="54">
        <v>0.5</v>
      </c>
      <c r="S10" s="55">
        <v>0.5</v>
      </c>
    </row>
    <row r="11" spans="1:19" ht="20.399999999999999" customHeight="1">
      <c r="A11" s="49" t="s">
        <v>81</v>
      </c>
      <c r="B11" s="50" t="s">
        <v>82</v>
      </c>
      <c r="C11" s="50" t="s">
        <v>83</v>
      </c>
      <c r="D11" s="51">
        <f t="shared" si="4"/>
        <v>11.400000000000002</v>
      </c>
      <c r="E11" s="50"/>
      <c r="F11" s="51">
        <f t="shared" si="0"/>
        <v>11.600000000000001</v>
      </c>
      <c r="G11" s="52"/>
      <c r="H11" s="51">
        <f t="shared" si="1"/>
        <v>11.8</v>
      </c>
      <c r="I11" s="52"/>
      <c r="J11" s="53">
        <v>12</v>
      </c>
      <c r="K11" s="52"/>
      <c r="L11" s="51">
        <f t="shared" si="2"/>
        <v>12.2</v>
      </c>
      <c r="M11" s="52"/>
      <c r="N11" s="51">
        <f t="shared" si="3"/>
        <v>12.399999999999999</v>
      </c>
      <c r="O11" s="50"/>
      <c r="P11" s="51">
        <f t="shared" si="5"/>
        <v>12.599999999999998</v>
      </c>
      <c r="Q11" s="52"/>
      <c r="R11" s="54">
        <v>0.2</v>
      </c>
      <c r="S11" s="55">
        <v>0.5</v>
      </c>
    </row>
    <row r="12" spans="1:19" ht="20.399999999999999" customHeight="1">
      <c r="A12" s="49" t="s">
        <v>84</v>
      </c>
      <c r="B12" s="50" t="s">
        <v>85</v>
      </c>
      <c r="C12" s="50" t="s">
        <v>86</v>
      </c>
      <c r="D12" s="51">
        <f t="shared" si="4"/>
        <v>46.300000000000004</v>
      </c>
      <c r="E12" s="50"/>
      <c r="F12" s="51">
        <f t="shared" si="0"/>
        <v>48.2</v>
      </c>
      <c r="G12" s="52"/>
      <c r="H12" s="51">
        <f t="shared" si="1"/>
        <v>50.1</v>
      </c>
      <c r="I12" s="52"/>
      <c r="J12" s="53">
        <v>52</v>
      </c>
      <c r="K12" s="52"/>
      <c r="L12" s="51">
        <f t="shared" si="2"/>
        <v>53.9</v>
      </c>
      <c r="M12" s="52"/>
      <c r="N12" s="51">
        <f t="shared" si="3"/>
        <v>55.8</v>
      </c>
      <c r="O12" s="50"/>
      <c r="P12" s="51">
        <f t="shared" si="5"/>
        <v>57.699999999999996</v>
      </c>
      <c r="Q12" s="52"/>
      <c r="R12" s="54">
        <v>1.9</v>
      </c>
      <c r="S12" s="55">
        <v>0.5</v>
      </c>
    </row>
    <row r="13" spans="1:19" ht="28.8">
      <c r="A13" s="49" t="s">
        <v>87</v>
      </c>
      <c r="B13" s="50" t="s">
        <v>88</v>
      </c>
      <c r="C13" s="56" t="s">
        <v>89</v>
      </c>
      <c r="D13" s="51">
        <f t="shared" si="4"/>
        <v>42.300000000000004</v>
      </c>
      <c r="E13" s="50"/>
      <c r="F13" s="51">
        <f>H13-R13</f>
        <v>44.2</v>
      </c>
      <c r="G13" s="52"/>
      <c r="H13" s="51">
        <f t="shared" si="1"/>
        <v>46.1</v>
      </c>
      <c r="I13" s="52"/>
      <c r="J13" s="53">
        <v>48</v>
      </c>
      <c r="K13" s="52"/>
      <c r="L13" s="51">
        <f>J13+R13</f>
        <v>49.9</v>
      </c>
      <c r="M13" s="52"/>
      <c r="N13" s="51">
        <f>L13+R13</f>
        <v>51.8</v>
      </c>
      <c r="O13" s="50"/>
      <c r="P13" s="51">
        <f t="shared" si="5"/>
        <v>53.699999999999996</v>
      </c>
      <c r="Q13" s="52"/>
      <c r="R13" s="54">
        <v>1.9</v>
      </c>
      <c r="S13" s="55">
        <v>0.5</v>
      </c>
    </row>
    <row r="14" spans="1:19" ht="28.8">
      <c r="A14" s="49" t="s">
        <v>90</v>
      </c>
      <c r="B14" s="50" t="s">
        <v>91</v>
      </c>
      <c r="C14" s="56" t="s">
        <v>92</v>
      </c>
      <c r="D14" s="51">
        <f t="shared" si="4"/>
        <v>42.300000000000004</v>
      </c>
      <c r="E14" s="50"/>
      <c r="F14" s="51">
        <f>H14-R14</f>
        <v>44.2</v>
      </c>
      <c r="G14" s="52"/>
      <c r="H14" s="51">
        <f t="shared" si="1"/>
        <v>46.1</v>
      </c>
      <c r="I14" s="52"/>
      <c r="J14" s="53">
        <v>48</v>
      </c>
      <c r="K14" s="52"/>
      <c r="L14" s="51">
        <f>J14+R14</f>
        <v>49.9</v>
      </c>
      <c r="M14" s="52"/>
      <c r="N14" s="51">
        <f>L14+R14</f>
        <v>51.8</v>
      </c>
      <c r="O14" s="50"/>
      <c r="P14" s="51">
        <f t="shared" si="5"/>
        <v>53.699999999999996</v>
      </c>
      <c r="Q14" s="52"/>
      <c r="R14" s="54">
        <v>1.9</v>
      </c>
      <c r="S14" s="55">
        <v>0.5</v>
      </c>
    </row>
    <row r="15" spans="1:19" ht="20.399999999999999" customHeight="1">
      <c r="A15" s="49" t="s">
        <v>93</v>
      </c>
      <c r="B15" s="50" t="s">
        <v>94</v>
      </c>
      <c r="C15" s="50" t="s">
        <v>95</v>
      </c>
      <c r="D15" s="51">
        <f t="shared" si="4"/>
        <v>18</v>
      </c>
      <c r="E15" s="50"/>
      <c r="F15" s="51">
        <f t="shared" ref="F15:F20" si="6">H15-R15</f>
        <v>19</v>
      </c>
      <c r="G15" s="52"/>
      <c r="H15" s="51">
        <f t="shared" si="1"/>
        <v>20</v>
      </c>
      <c r="I15" s="52"/>
      <c r="J15" s="53">
        <v>21</v>
      </c>
      <c r="K15" s="52"/>
      <c r="L15" s="51">
        <f t="shared" ref="L15:L20" si="7">J15+R15</f>
        <v>22</v>
      </c>
      <c r="M15" s="52"/>
      <c r="N15" s="51">
        <f t="shared" ref="N15:N20" si="8">L15+R15</f>
        <v>23</v>
      </c>
      <c r="O15" s="50"/>
      <c r="P15" s="51">
        <f t="shared" si="5"/>
        <v>24</v>
      </c>
      <c r="Q15" s="52"/>
      <c r="R15" s="54">
        <v>1</v>
      </c>
      <c r="S15" s="55">
        <v>1</v>
      </c>
    </row>
    <row r="16" spans="1:19" ht="20.399999999999999" customHeight="1">
      <c r="A16" s="49" t="s">
        <v>96</v>
      </c>
      <c r="B16" s="50" t="s">
        <v>97</v>
      </c>
      <c r="C16" s="50" t="s">
        <v>98</v>
      </c>
      <c r="D16" s="51">
        <f t="shared" si="4"/>
        <v>22</v>
      </c>
      <c r="E16" s="50"/>
      <c r="F16" s="51">
        <f t="shared" si="6"/>
        <v>23</v>
      </c>
      <c r="G16" s="52"/>
      <c r="H16" s="51">
        <f t="shared" si="1"/>
        <v>24</v>
      </c>
      <c r="I16" s="52"/>
      <c r="J16" s="53">
        <v>25</v>
      </c>
      <c r="K16" s="52"/>
      <c r="L16" s="51">
        <f t="shared" si="7"/>
        <v>26</v>
      </c>
      <c r="M16" s="52"/>
      <c r="N16" s="51">
        <f t="shared" si="8"/>
        <v>27</v>
      </c>
      <c r="O16" s="50"/>
      <c r="P16" s="51">
        <f t="shared" si="5"/>
        <v>28</v>
      </c>
      <c r="Q16" s="52"/>
      <c r="R16" s="54">
        <v>1</v>
      </c>
      <c r="S16" s="55">
        <v>1</v>
      </c>
    </row>
    <row r="17" spans="1:19" ht="20.399999999999999" customHeight="1">
      <c r="A17" s="49" t="s">
        <v>99</v>
      </c>
      <c r="B17" s="50" t="s">
        <v>100</v>
      </c>
      <c r="C17" s="50" t="s">
        <v>101</v>
      </c>
      <c r="D17" s="51">
        <f t="shared" si="4"/>
        <v>15.900000000000002</v>
      </c>
      <c r="E17" s="50"/>
      <c r="F17" s="51">
        <f t="shared" si="6"/>
        <v>16.600000000000001</v>
      </c>
      <c r="G17" s="50"/>
      <c r="H17" s="51">
        <f t="shared" si="1"/>
        <v>17.3</v>
      </c>
      <c r="I17" s="51"/>
      <c r="J17" s="53">
        <v>18</v>
      </c>
      <c r="K17" s="52"/>
      <c r="L17" s="51">
        <f t="shared" si="7"/>
        <v>18.7</v>
      </c>
      <c r="M17" s="51"/>
      <c r="N17" s="51">
        <f t="shared" si="8"/>
        <v>19.399999999999999</v>
      </c>
      <c r="O17" s="51"/>
      <c r="P17" s="51">
        <f t="shared" si="5"/>
        <v>20.099999999999998</v>
      </c>
      <c r="Q17" s="52"/>
      <c r="R17" s="51">
        <v>0.7</v>
      </c>
      <c r="S17" s="55">
        <v>1</v>
      </c>
    </row>
    <row r="18" spans="1:19" ht="20.399999999999999" customHeight="1">
      <c r="A18" s="49" t="s">
        <v>2</v>
      </c>
      <c r="B18" s="50" t="s">
        <v>102</v>
      </c>
      <c r="C18" s="50" t="s">
        <v>103</v>
      </c>
      <c r="D18" s="51">
        <f t="shared" si="4"/>
        <v>2.5</v>
      </c>
      <c r="E18" s="50"/>
      <c r="F18" s="51">
        <f t="shared" si="6"/>
        <v>2.5</v>
      </c>
      <c r="G18" s="50"/>
      <c r="H18" s="51">
        <f t="shared" si="1"/>
        <v>2.5</v>
      </c>
      <c r="I18" s="51"/>
      <c r="J18" s="53">
        <v>2.5</v>
      </c>
      <c r="K18" s="52"/>
      <c r="L18" s="51">
        <f t="shared" si="7"/>
        <v>2.5</v>
      </c>
      <c r="M18" s="51"/>
      <c r="N18" s="51">
        <f t="shared" si="8"/>
        <v>2.5</v>
      </c>
      <c r="O18" s="51"/>
      <c r="P18" s="51">
        <f t="shared" si="5"/>
        <v>2.5</v>
      </c>
      <c r="Q18" s="52"/>
      <c r="R18" s="51">
        <v>0</v>
      </c>
      <c r="S18" s="55">
        <v>0.5</v>
      </c>
    </row>
    <row r="19" spans="1:19" ht="20.399999999999999" customHeight="1">
      <c r="A19" s="49" t="s">
        <v>0</v>
      </c>
      <c r="B19" s="50" t="s">
        <v>104</v>
      </c>
      <c r="C19" s="50" t="s">
        <v>43</v>
      </c>
      <c r="D19" s="51">
        <f t="shared" si="4"/>
        <v>2.5</v>
      </c>
      <c r="E19" s="50"/>
      <c r="F19" s="51">
        <f t="shared" si="6"/>
        <v>2.5</v>
      </c>
      <c r="G19" s="50"/>
      <c r="H19" s="51">
        <f t="shared" si="1"/>
        <v>2.5</v>
      </c>
      <c r="I19" s="51"/>
      <c r="J19" s="53">
        <v>2.5</v>
      </c>
      <c r="K19" s="52"/>
      <c r="L19" s="51">
        <f t="shared" si="7"/>
        <v>2.5</v>
      </c>
      <c r="M19" s="51"/>
      <c r="N19" s="51">
        <f t="shared" si="8"/>
        <v>2.5</v>
      </c>
      <c r="O19" s="51"/>
      <c r="P19" s="51">
        <f t="shared" si="5"/>
        <v>2.5</v>
      </c>
      <c r="Q19" s="52"/>
      <c r="R19" s="51">
        <v>0</v>
      </c>
      <c r="S19" s="55">
        <v>0.3</v>
      </c>
    </row>
    <row r="20" spans="1:19" ht="20.399999999999999" customHeight="1">
      <c r="A20" s="49" t="s">
        <v>105</v>
      </c>
      <c r="B20" s="50" t="s">
        <v>44</v>
      </c>
      <c r="C20" s="50" t="s">
        <v>106</v>
      </c>
      <c r="D20" s="51">
        <f t="shared" si="4"/>
        <v>2.5</v>
      </c>
      <c r="E20" s="50"/>
      <c r="F20" s="51">
        <f t="shared" si="6"/>
        <v>2.5</v>
      </c>
      <c r="G20" s="50"/>
      <c r="H20" s="51">
        <f t="shared" si="1"/>
        <v>2.5</v>
      </c>
      <c r="I20" s="51"/>
      <c r="J20" s="53">
        <v>2.5</v>
      </c>
      <c r="K20" s="52"/>
      <c r="L20" s="51">
        <f t="shared" si="7"/>
        <v>2.5</v>
      </c>
      <c r="M20" s="51"/>
      <c r="N20" s="51">
        <f t="shared" si="8"/>
        <v>2.5</v>
      </c>
      <c r="O20" s="51"/>
      <c r="P20" s="51">
        <f t="shared" si="5"/>
        <v>2.5</v>
      </c>
      <c r="Q20" s="52"/>
      <c r="R20" s="51">
        <v>0</v>
      </c>
      <c r="S20" s="55">
        <v>0.5</v>
      </c>
    </row>
    <row r="21" spans="1:19" ht="20.399999999999999" customHeight="1">
      <c r="A21" s="49" t="s">
        <v>107</v>
      </c>
      <c r="B21" s="57" t="s">
        <v>108</v>
      </c>
      <c r="C21" s="57" t="s">
        <v>109</v>
      </c>
      <c r="D21" s="51">
        <f>F21-R21</f>
        <v>17.100000000000001</v>
      </c>
      <c r="E21" s="50"/>
      <c r="F21" s="51">
        <f>H21-R21</f>
        <v>17.8</v>
      </c>
      <c r="G21" s="50"/>
      <c r="H21" s="51">
        <f>J21-R21</f>
        <v>18.5</v>
      </c>
      <c r="I21" s="51"/>
      <c r="J21" s="53">
        <v>19.2</v>
      </c>
      <c r="K21" s="52"/>
      <c r="L21" s="51">
        <f>J21+R21</f>
        <v>19.899999999999999</v>
      </c>
      <c r="M21" s="51"/>
      <c r="N21" s="51">
        <f>L21+R21</f>
        <v>20.599999999999998</v>
      </c>
      <c r="O21" s="51"/>
      <c r="P21" s="51">
        <f>N21+R21</f>
        <v>21.299999999999997</v>
      </c>
      <c r="Q21" s="52"/>
      <c r="R21" s="51">
        <v>0.7</v>
      </c>
      <c r="S21" s="55">
        <v>0.5</v>
      </c>
    </row>
    <row r="22" spans="1:19" ht="20.399999999999999" customHeight="1">
      <c r="A22" s="49" t="s">
        <v>110</v>
      </c>
      <c r="B22" s="57" t="s">
        <v>111</v>
      </c>
      <c r="C22" s="57" t="s">
        <v>33</v>
      </c>
      <c r="D22" s="51">
        <f>F22-R22</f>
        <v>2</v>
      </c>
      <c r="E22" s="50"/>
      <c r="F22" s="51">
        <f>H22-R22</f>
        <v>2</v>
      </c>
      <c r="G22" s="50"/>
      <c r="H22" s="51">
        <f>J22-R22</f>
        <v>2</v>
      </c>
      <c r="I22" s="51"/>
      <c r="J22" s="53">
        <v>2</v>
      </c>
      <c r="K22" s="52"/>
      <c r="L22" s="51">
        <f>J22+R22</f>
        <v>2</v>
      </c>
      <c r="M22" s="51"/>
      <c r="N22" s="51">
        <f>L22+R22</f>
        <v>2</v>
      </c>
      <c r="O22" s="51"/>
      <c r="P22" s="51">
        <f>N22+R22</f>
        <v>2</v>
      </c>
      <c r="Q22" s="52"/>
      <c r="R22" s="51">
        <v>0</v>
      </c>
      <c r="S22" s="55">
        <v>0.5</v>
      </c>
    </row>
    <row r="23" spans="1:19" ht="20.399999999999999" customHeight="1">
      <c r="A23" s="49" t="s">
        <v>112</v>
      </c>
      <c r="B23" s="58" t="s">
        <v>113</v>
      </c>
      <c r="C23" s="58" t="s">
        <v>114</v>
      </c>
      <c r="D23" s="59">
        <f>F23-R23</f>
        <v>9.5999999999999979</v>
      </c>
      <c r="E23" s="60"/>
      <c r="F23" s="59">
        <f>H23-R23</f>
        <v>9.8999999999999986</v>
      </c>
      <c r="G23" s="60"/>
      <c r="H23" s="59">
        <f>J23-R23</f>
        <v>10.199999999999999</v>
      </c>
      <c r="I23" s="59"/>
      <c r="J23" s="61">
        <v>10.5</v>
      </c>
      <c r="K23" s="62"/>
      <c r="L23" s="59">
        <f>J23+R23</f>
        <v>10.8</v>
      </c>
      <c r="M23" s="59"/>
      <c r="N23" s="59">
        <f>L23+R23</f>
        <v>11.100000000000001</v>
      </c>
      <c r="O23" s="59"/>
      <c r="P23" s="59">
        <f>N23+R23</f>
        <v>11.400000000000002</v>
      </c>
      <c r="Q23" s="62"/>
      <c r="R23" s="59">
        <v>0.3</v>
      </c>
      <c r="S23" s="63">
        <v>0.5</v>
      </c>
    </row>
    <row r="24" spans="1:19" ht="20.399999999999999" customHeight="1">
      <c r="A24" s="49" t="s">
        <v>5</v>
      </c>
      <c r="B24" s="58" t="s">
        <v>115</v>
      </c>
      <c r="C24" s="58" t="s">
        <v>116</v>
      </c>
      <c r="D24" s="59">
        <f>F24-R24</f>
        <v>1</v>
      </c>
      <c r="E24" s="60"/>
      <c r="F24" s="59">
        <f>H24-R24</f>
        <v>1</v>
      </c>
      <c r="G24" s="60"/>
      <c r="H24" s="59">
        <f>J24-R24</f>
        <v>1</v>
      </c>
      <c r="I24" s="59"/>
      <c r="J24" s="61">
        <v>1</v>
      </c>
      <c r="K24" s="62"/>
      <c r="L24" s="59">
        <f>J24+R24</f>
        <v>1</v>
      </c>
      <c r="M24" s="59"/>
      <c r="N24" s="59">
        <f>L24+R24</f>
        <v>1</v>
      </c>
      <c r="O24" s="59"/>
      <c r="P24" s="59">
        <f>N24+R24</f>
        <v>1</v>
      </c>
      <c r="Q24" s="62"/>
      <c r="R24" s="59">
        <v>0</v>
      </c>
      <c r="S24" s="63">
        <v>0.5</v>
      </c>
    </row>
    <row r="25" spans="1:19" ht="28.8">
      <c r="A25" s="64" t="s">
        <v>117</v>
      </c>
      <c r="B25" s="65" t="s">
        <v>118</v>
      </c>
      <c r="C25" s="65" t="s">
        <v>119</v>
      </c>
      <c r="D25" s="59">
        <f>F25-R25</f>
        <v>31</v>
      </c>
      <c r="E25" s="60"/>
      <c r="F25" s="59">
        <f>H25-R25</f>
        <v>31</v>
      </c>
      <c r="G25" s="60"/>
      <c r="H25" s="59">
        <f>J25-R25</f>
        <v>31</v>
      </c>
      <c r="I25" s="59"/>
      <c r="J25" s="61">
        <v>31</v>
      </c>
      <c r="K25" s="62"/>
      <c r="L25" s="59">
        <f>J25+R25</f>
        <v>31</v>
      </c>
      <c r="M25" s="59"/>
      <c r="N25" s="59">
        <f>L25+R25</f>
        <v>31</v>
      </c>
      <c r="O25" s="59"/>
      <c r="P25" s="59">
        <f>N25+R25</f>
        <v>31</v>
      </c>
      <c r="Q25" s="62"/>
      <c r="R25" s="59">
        <v>0</v>
      </c>
      <c r="S25" s="63">
        <v>0.5</v>
      </c>
    </row>
    <row r="26" spans="1:19" ht="14.1" customHeight="1" thickBot="1">
      <c r="A26" s="66"/>
      <c r="B26" s="67"/>
      <c r="C26" s="67"/>
      <c r="D26" s="67"/>
      <c r="E26" s="67"/>
      <c r="F26" s="67"/>
      <c r="G26" s="67"/>
      <c r="H26" s="67"/>
      <c r="I26" s="67"/>
      <c r="J26" s="67"/>
      <c r="K26" s="67"/>
      <c r="L26" s="67"/>
      <c r="M26" s="67"/>
      <c r="N26" s="67"/>
      <c r="O26" s="67"/>
      <c r="P26" s="67"/>
      <c r="Q26" s="67"/>
      <c r="R26" s="67"/>
      <c r="S26" s="68"/>
    </row>
    <row r="27" spans="1:19" ht="14.1" hidden="1" customHeight="1">
      <c r="A27" s="69" t="s">
        <v>120</v>
      </c>
      <c r="B27" s="70"/>
      <c r="C27" s="70"/>
      <c r="D27" s="71"/>
      <c r="E27" s="70"/>
      <c r="F27" s="72"/>
      <c r="G27" s="72"/>
      <c r="H27" s="72"/>
      <c r="I27" s="72"/>
      <c r="J27" s="72"/>
      <c r="K27" s="72"/>
      <c r="L27" s="72"/>
      <c r="M27" s="72"/>
      <c r="N27" s="72"/>
      <c r="O27" s="72"/>
      <c r="P27" s="72"/>
      <c r="Q27" s="72"/>
      <c r="R27" s="72"/>
      <c r="S27" s="73"/>
    </row>
    <row r="28" spans="1:19" ht="14.1" hidden="1" customHeight="1">
      <c r="A28" s="74" t="s">
        <v>52</v>
      </c>
      <c r="B28" s="35" t="s">
        <v>121</v>
      </c>
      <c r="C28" s="35"/>
      <c r="E28" s="35"/>
      <c r="R28" s="35"/>
      <c r="S28" s="75"/>
    </row>
    <row r="29" spans="1:19" ht="14.1" hidden="1" customHeight="1">
      <c r="A29" s="76"/>
      <c r="B29" s="35" t="s">
        <v>122</v>
      </c>
      <c r="C29" s="35"/>
      <c r="E29" s="35"/>
      <c r="H29" s="35" t="s">
        <v>123</v>
      </c>
      <c r="R29" s="35"/>
      <c r="S29" s="75"/>
    </row>
    <row r="30" spans="1:19" ht="14.1" hidden="1" customHeight="1">
      <c r="A30" s="76"/>
      <c r="B30" s="35" t="s">
        <v>124</v>
      </c>
      <c r="C30" s="35"/>
      <c r="E30" s="35"/>
      <c r="R30" s="35"/>
      <c r="S30" s="75"/>
    </row>
    <row r="31" spans="1:19" ht="14.1" hidden="1" customHeight="1">
      <c r="A31" s="77"/>
      <c r="B31" s="35" t="s">
        <v>125</v>
      </c>
      <c r="C31" s="35"/>
      <c r="D31" s="35"/>
      <c r="E31" s="35"/>
      <c r="R31" s="35"/>
      <c r="S31" s="75"/>
    </row>
    <row r="32" spans="1:19" ht="14.1" hidden="1" customHeight="1">
      <c r="A32" s="76"/>
      <c r="B32" s="35" t="s">
        <v>126</v>
      </c>
      <c r="C32" s="35"/>
      <c r="R32" s="35"/>
      <c r="S32" s="75"/>
    </row>
    <row r="33" spans="1:19" ht="14.1" hidden="1" customHeight="1">
      <c r="A33" s="77"/>
      <c r="B33" s="35" t="s">
        <v>127</v>
      </c>
      <c r="C33" s="35"/>
      <c r="E33" s="35"/>
      <c r="R33" s="35"/>
      <c r="S33" s="75"/>
    </row>
    <row r="34" spans="1:19" ht="14.1" hidden="1" customHeight="1">
      <c r="A34" s="77"/>
      <c r="B34" s="35" t="s">
        <v>128</v>
      </c>
      <c r="C34" s="35"/>
      <c r="E34" s="35"/>
      <c r="R34" s="35"/>
      <c r="S34" s="75"/>
    </row>
    <row r="35" spans="1:19" ht="21" hidden="1">
      <c r="A35" s="77"/>
      <c r="B35" s="79" t="s">
        <v>129</v>
      </c>
      <c r="C35" s="35"/>
      <c r="E35" s="35"/>
      <c r="R35" s="35"/>
      <c r="S35" s="75"/>
    </row>
    <row r="36" spans="1:19" ht="14.1" customHeight="1" thickBot="1">
      <c r="A36" s="295" t="s">
        <v>130</v>
      </c>
      <c r="B36" s="296"/>
      <c r="C36" s="296"/>
      <c r="D36" s="296"/>
      <c r="E36" s="296"/>
      <c r="F36" s="296"/>
      <c r="G36" s="296"/>
      <c r="H36" s="296"/>
      <c r="I36" s="296"/>
      <c r="J36" s="296"/>
      <c r="K36" s="296"/>
      <c r="L36" s="296"/>
      <c r="M36" s="296"/>
      <c r="N36" s="296"/>
      <c r="O36" s="296"/>
      <c r="P36" s="296"/>
      <c r="Q36" s="296"/>
      <c r="R36" s="296"/>
      <c r="S36" s="297"/>
    </row>
    <row r="37" spans="1:19" ht="14.1" customHeight="1"/>
    <row r="38" spans="1:19" ht="14.1" customHeight="1"/>
    <row r="39" spans="1:19" ht="14.1" customHeight="1"/>
    <row r="40" spans="1:19" ht="14.1" customHeight="1"/>
    <row r="41" spans="1:19" ht="14.1" customHeight="1"/>
    <row r="42" spans="1:19" ht="14.1" customHeight="1"/>
    <row r="43" spans="1:19" ht="14.1" customHeight="1"/>
    <row r="44" spans="1:19" ht="14.1" customHeight="1"/>
    <row r="45" spans="1:19" ht="14.1" customHeight="1"/>
    <row r="46" spans="1:19" ht="14.1" customHeight="1"/>
    <row r="84" spans="4:4">
      <c r="D84" s="81" t="s">
        <v>131</v>
      </c>
    </row>
  </sheetData>
  <mergeCells count="12">
    <mergeCell ref="A5:S5"/>
    <mergeCell ref="A36:S36"/>
    <mergeCell ref="D1:E1"/>
    <mergeCell ref="G1:I1"/>
    <mergeCell ref="J1:R4"/>
    <mergeCell ref="S1:S4"/>
    <mergeCell ref="D2:E2"/>
    <mergeCell ref="G2:I2"/>
    <mergeCell ref="D3:E3"/>
    <mergeCell ref="G3:I3"/>
    <mergeCell ref="D4:E4"/>
    <mergeCell ref="G4:I4"/>
  </mergeCells>
  <printOptions horizontalCentered="1"/>
  <pageMargins left="0.2" right="0" top="0.5" bottom="0" header="0.31496062992126" footer="0.31496062992126"/>
  <pageSetup paperSize="9" scale="78" orientation="landscape"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view="pageLayout" zoomScale="25" zoomScaleNormal="100" zoomScalePageLayoutView="25" workbookViewId="0">
      <selection activeCell="B25" sqref="B25"/>
    </sheetView>
  </sheetViews>
  <sheetFormatPr defaultColWidth="9.33203125" defaultRowHeight="13.8"/>
  <cols>
    <col min="1" max="17" width="9.33203125" style="4"/>
    <col min="18" max="18" width="80.33203125" style="4" customWidth="1"/>
    <col min="19" max="16384" width="9.33203125" style="4"/>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Y949"/>
  <sheetViews>
    <sheetView view="pageLayout" zoomScale="70" zoomScaleNormal="85" zoomScaleSheetLayoutView="85" zoomScalePageLayoutView="70" workbookViewId="0">
      <selection activeCell="C7" sqref="C7"/>
    </sheetView>
  </sheetViews>
  <sheetFormatPr defaultColWidth="14.44140625" defaultRowHeight="21"/>
  <cols>
    <col min="1" max="1" width="4.33203125" style="2" customWidth="1"/>
    <col min="2" max="2" width="39.5546875" style="2" bestFit="1" customWidth="1"/>
    <col min="3" max="3" width="53.44140625" style="2" bestFit="1" customWidth="1"/>
    <col min="4" max="8" width="16.5546875" style="2" customWidth="1"/>
    <col min="9" max="9" width="16.44140625" style="2" customWidth="1"/>
    <col min="10" max="10" width="21" style="2" bestFit="1" customWidth="1"/>
    <col min="11" max="11" width="9.33203125" style="2" customWidth="1"/>
    <col min="12" max="25" width="8" style="2" customWidth="1"/>
    <col min="26" max="16384" width="14.44140625" style="2"/>
  </cols>
  <sheetData>
    <row r="1" spans="1:25" s="10" customFormat="1" ht="30.75" customHeight="1">
      <c r="A1" s="6"/>
      <c r="B1" s="7" t="s">
        <v>7</v>
      </c>
      <c r="C1" s="7" t="s">
        <v>1</v>
      </c>
      <c r="D1" s="313" t="s">
        <v>8</v>
      </c>
      <c r="E1" s="313"/>
      <c r="F1" s="313"/>
      <c r="G1" s="7"/>
      <c r="H1" s="7"/>
      <c r="I1" s="8"/>
      <c r="J1" s="9"/>
      <c r="K1" s="9"/>
      <c r="L1" s="9"/>
      <c r="M1" s="9"/>
      <c r="N1" s="9"/>
      <c r="O1" s="9"/>
      <c r="P1" s="9"/>
      <c r="Q1" s="9"/>
      <c r="R1" s="9"/>
      <c r="S1" s="9"/>
      <c r="T1" s="9"/>
      <c r="U1" s="9"/>
      <c r="V1" s="9"/>
      <c r="W1" s="9"/>
      <c r="X1" s="9"/>
      <c r="Y1" s="9"/>
    </row>
    <row r="2" spans="1:25" s="10" customFormat="1" ht="30.75" customHeight="1" thickBot="1">
      <c r="A2" s="11"/>
      <c r="B2" s="12" t="s">
        <v>9</v>
      </c>
      <c r="C2" s="12" t="s">
        <v>10</v>
      </c>
      <c r="D2" s="314" t="s">
        <v>11</v>
      </c>
      <c r="E2" s="314"/>
      <c r="F2" s="314"/>
      <c r="G2" s="314"/>
      <c r="H2" s="314"/>
      <c r="I2" s="315"/>
      <c r="J2" s="9"/>
      <c r="K2" s="9"/>
      <c r="L2" s="9"/>
      <c r="M2" s="9"/>
      <c r="N2" s="9"/>
      <c r="O2" s="9"/>
      <c r="P2" s="9"/>
      <c r="Q2" s="9"/>
      <c r="R2" s="9"/>
      <c r="S2" s="9"/>
      <c r="T2" s="9"/>
      <c r="U2" s="9"/>
      <c r="V2" s="9"/>
      <c r="W2" s="9"/>
      <c r="X2" s="9"/>
      <c r="Y2" s="9"/>
    </row>
    <row r="3" spans="1:25" s="18" customFormat="1" ht="20.25" customHeight="1">
      <c r="A3" s="13" t="s">
        <v>12</v>
      </c>
      <c r="B3" s="14" t="s">
        <v>13</v>
      </c>
      <c r="C3" s="14" t="s">
        <v>14</v>
      </c>
      <c r="D3" s="15" t="s">
        <v>5</v>
      </c>
      <c r="E3" s="15" t="s">
        <v>0</v>
      </c>
      <c r="F3" s="15" t="s">
        <v>2</v>
      </c>
      <c r="G3" s="15" t="s">
        <v>3</v>
      </c>
      <c r="H3" s="15" t="s">
        <v>4</v>
      </c>
      <c r="I3" s="16" t="s">
        <v>15</v>
      </c>
      <c r="J3" s="17"/>
      <c r="K3" s="17"/>
    </row>
    <row r="4" spans="1:25" s="24" customFormat="1" ht="27" customHeight="1">
      <c r="A4" s="19">
        <v>1</v>
      </c>
      <c r="B4" s="20" t="s">
        <v>16</v>
      </c>
      <c r="C4" s="20" t="s">
        <v>17</v>
      </c>
      <c r="D4" s="21">
        <v>68.5</v>
      </c>
      <c r="E4" s="21">
        <v>72.5</v>
      </c>
      <c r="F4" s="21">
        <v>74.5</v>
      </c>
      <c r="G4" s="21">
        <v>76.5</v>
      </c>
      <c r="H4" s="21">
        <v>78.5</v>
      </c>
      <c r="I4" s="22" t="s">
        <v>18</v>
      </c>
      <c r="J4" s="23"/>
      <c r="K4" s="23"/>
    </row>
    <row r="5" spans="1:25" s="24" customFormat="1" ht="27" customHeight="1">
      <c r="A5" s="19">
        <v>2</v>
      </c>
      <c r="B5" s="20" t="s">
        <v>19</v>
      </c>
      <c r="C5" s="20" t="s">
        <v>20</v>
      </c>
      <c r="D5" s="21">
        <v>66.5</v>
      </c>
      <c r="E5" s="21">
        <v>70.5</v>
      </c>
      <c r="F5" s="21">
        <v>72.5</v>
      </c>
      <c r="G5" s="21">
        <v>74.5</v>
      </c>
      <c r="H5" s="21">
        <v>76.5</v>
      </c>
      <c r="I5" s="22" t="s">
        <v>18</v>
      </c>
      <c r="J5" s="23"/>
      <c r="K5" s="23"/>
    </row>
    <row r="6" spans="1:25" s="24" customFormat="1" ht="27" customHeight="1">
      <c r="A6" s="19">
        <v>3</v>
      </c>
      <c r="B6" s="5" t="s">
        <v>21</v>
      </c>
      <c r="C6" s="5" t="s">
        <v>22</v>
      </c>
      <c r="D6" s="25">
        <v>51</v>
      </c>
      <c r="E6" s="25">
        <v>55</v>
      </c>
      <c r="F6" s="25">
        <v>57</v>
      </c>
      <c r="G6" s="25">
        <v>59</v>
      </c>
      <c r="H6" s="25">
        <v>61</v>
      </c>
      <c r="I6" s="26" t="s">
        <v>18</v>
      </c>
      <c r="J6" s="23"/>
      <c r="K6" s="23"/>
    </row>
    <row r="7" spans="1:25" s="24" customFormat="1" ht="27" customHeight="1">
      <c r="A7" s="19">
        <v>4</v>
      </c>
      <c r="B7" s="5" t="s">
        <v>23</v>
      </c>
      <c r="C7" s="5" t="s">
        <v>24</v>
      </c>
      <c r="D7" s="25">
        <v>51</v>
      </c>
      <c r="E7" s="25">
        <v>55</v>
      </c>
      <c r="F7" s="25">
        <v>57</v>
      </c>
      <c r="G7" s="25">
        <v>59</v>
      </c>
      <c r="H7" s="25">
        <v>61</v>
      </c>
      <c r="I7" s="27" t="s">
        <v>18</v>
      </c>
      <c r="J7" s="23"/>
      <c r="K7" s="23"/>
    </row>
    <row r="8" spans="1:25" s="24" customFormat="1" ht="27" customHeight="1">
      <c r="A8" s="19">
        <v>5</v>
      </c>
      <c r="B8" s="5" t="s">
        <v>25</v>
      </c>
      <c r="C8" s="5" t="s">
        <v>26</v>
      </c>
      <c r="D8" s="25">
        <v>22</v>
      </c>
      <c r="E8" s="25">
        <v>23</v>
      </c>
      <c r="F8" s="25">
        <v>23.5</v>
      </c>
      <c r="G8" s="25">
        <v>24</v>
      </c>
      <c r="H8" s="25">
        <v>24.5</v>
      </c>
      <c r="I8" s="27" t="s">
        <v>27</v>
      </c>
      <c r="J8" s="23"/>
      <c r="K8" s="23"/>
    </row>
    <row r="9" spans="1:25" s="24" customFormat="1" ht="27" customHeight="1">
      <c r="A9" s="19">
        <v>6</v>
      </c>
      <c r="B9" s="5" t="s">
        <v>28</v>
      </c>
      <c r="C9" s="5" t="s">
        <v>29</v>
      </c>
      <c r="D9" s="25">
        <v>18.5</v>
      </c>
      <c r="E9" s="25">
        <v>19.5</v>
      </c>
      <c r="F9" s="25">
        <v>20.5</v>
      </c>
      <c r="G9" s="25">
        <v>20.5</v>
      </c>
      <c r="H9" s="25">
        <v>21.5</v>
      </c>
      <c r="I9" s="28" t="s">
        <v>18</v>
      </c>
      <c r="J9" s="23"/>
      <c r="K9" s="23"/>
    </row>
    <row r="10" spans="1:25" s="24" customFormat="1" ht="27" customHeight="1">
      <c r="A10" s="19">
        <v>7</v>
      </c>
      <c r="B10" s="5" t="s">
        <v>30</v>
      </c>
      <c r="C10" s="5" t="s">
        <v>31</v>
      </c>
      <c r="D10" s="25">
        <v>8.5</v>
      </c>
      <c r="E10" s="25">
        <v>9</v>
      </c>
      <c r="F10" s="25">
        <v>9.5</v>
      </c>
      <c r="G10" s="25">
        <v>9.5</v>
      </c>
      <c r="H10" s="25">
        <v>10</v>
      </c>
      <c r="I10" s="27" t="s">
        <v>18</v>
      </c>
      <c r="J10" s="23"/>
      <c r="K10" s="23"/>
    </row>
    <row r="11" spans="1:25" s="24" customFormat="1" ht="27" customHeight="1">
      <c r="A11" s="19">
        <v>8</v>
      </c>
      <c r="B11" s="5" t="s">
        <v>32</v>
      </c>
      <c r="C11" s="5" t="s">
        <v>33</v>
      </c>
      <c r="D11" s="25">
        <v>2</v>
      </c>
      <c r="E11" s="25">
        <v>2</v>
      </c>
      <c r="F11" s="25">
        <v>2</v>
      </c>
      <c r="G11" s="25">
        <v>2</v>
      </c>
      <c r="H11" s="25">
        <v>2</v>
      </c>
      <c r="I11" s="27">
        <v>0</v>
      </c>
      <c r="J11" s="23"/>
      <c r="K11" s="23"/>
    </row>
    <row r="12" spans="1:25" s="24" customFormat="1" ht="27" customHeight="1">
      <c r="A12" s="19">
        <v>9</v>
      </c>
      <c r="B12" s="5" t="s">
        <v>34</v>
      </c>
      <c r="C12" s="5" t="s">
        <v>35</v>
      </c>
      <c r="D12" s="25">
        <v>46</v>
      </c>
      <c r="E12" s="25">
        <v>50</v>
      </c>
      <c r="F12" s="25">
        <v>52</v>
      </c>
      <c r="G12" s="25">
        <v>54</v>
      </c>
      <c r="H12" s="25">
        <v>56</v>
      </c>
      <c r="I12" s="27" t="s">
        <v>27</v>
      </c>
      <c r="J12" s="23"/>
      <c r="K12" s="23"/>
    </row>
    <row r="13" spans="1:25" s="24" customFormat="1" ht="27" customHeight="1">
      <c r="A13" s="19">
        <v>10</v>
      </c>
      <c r="B13" s="5" t="s">
        <v>36</v>
      </c>
      <c r="C13" s="5" t="s">
        <v>37</v>
      </c>
      <c r="D13" s="25">
        <v>22</v>
      </c>
      <c r="E13" s="25">
        <v>23</v>
      </c>
      <c r="F13" s="25">
        <v>24</v>
      </c>
      <c r="G13" s="25">
        <v>25</v>
      </c>
      <c r="H13" s="25">
        <v>26</v>
      </c>
      <c r="I13" s="27" t="s">
        <v>27</v>
      </c>
      <c r="J13" s="23"/>
      <c r="K13" s="23"/>
    </row>
    <row r="14" spans="1:25" s="24" customFormat="1" ht="27" customHeight="1">
      <c r="A14" s="19">
        <v>11</v>
      </c>
      <c r="B14" s="5" t="s">
        <v>38</v>
      </c>
      <c r="C14" s="5" t="s">
        <v>39</v>
      </c>
      <c r="D14" s="25">
        <v>19.5</v>
      </c>
      <c r="E14" s="25">
        <v>20</v>
      </c>
      <c r="F14" s="25">
        <v>20.5</v>
      </c>
      <c r="G14" s="25">
        <v>21</v>
      </c>
      <c r="H14" s="25">
        <v>21.5</v>
      </c>
      <c r="I14" s="28">
        <v>0</v>
      </c>
      <c r="J14" s="23"/>
      <c r="K14" s="23"/>
    </row>
    <row r="15" spans="1:25" s="24" customFormat="1" ht="27" customHeight="1">
      <c r="A15" s="19">
        <v>12</v>
      </c>
      <c r="B15" s="5" t="s">
        <v>40</v>
      </c>
      <c r="C15" s="5" t="s">
        <v>41</v>
      </c>
      <c r="D15" s="25">
        <v>2.5</v>
      </c>
      <c r="E15" s="25">
        <v>2.5</v>
      </c>
      <c r="F15" s="25">
        <v>2.5</v>
      </c>
      <c r="G15" s="25">
        <v>2.5</v>
      </c>
      <c r="H15" s="25">
        <v>2.5</v>
      </c>
      <c r="I15" s="28">
        <v>0</v>
      </c>
      <c r="J15" s="23"/>
      <c r="K15" s="23"/>
    </row>
    <row r="16" spans="1:25" s="24" customFormat="1" ht="27" customHeight="1">
      <c r="A16" s="19">
        <v>13</v>
      </c>
      <c r="B16" s="5" t="s">
        <v>42</v>
      </c>
      <c r="C16" s="5" t="s">
        <v>43</v>
      </c>
      <c r="D16" s="25">
        <v>2.5</v>
      </c>
      <c r="E16" s="25">
        <v>2.5</v>
      </c>
      <c r="F16" s="25">
        <v>2.5</v>
      </c>
      <c r="G16" s="25">
        <v>2.5</v>
      </c>
      <c r="H16" s="25">
        <v>2.5</v>
      </c>
      <c r="I16" s="28">
        <v>0</v>
      </c>
      <c r="J16" s="23"/>
      <c r="K16" s="23"/>
    </row>
    <row r="17" spans="1:11" s="24" customFormat="1" ht="27" customHeight="1" thickBot="1">
      <c r="A17" s="19">
        <v>14</v>
      </c>
      <c r="B17" s="29" t="s">
        <v>44</v>
      </c>
      <c r="C17" s="29" t="s">
        <v>45</v>
      </c>
      <c r="D17" s="30">
        <v>2.5</v>
      </c>
      <c r="E17" s="30">
        <v>2.5</v>
      </c>
      <c r="F17" s="30">
        <v>2.5</v>
      </c>
      <c r="G17" s="30">
        <v>2.5</v>
      </c>
      <c r="H17" s="30">
        <v>2.5</v>
      </c>
      <c r="I17" s="31">
        <v>0</v>
      </c>
      <c r="J17" s="23"/>
      <c r="K17" s="23"/>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4"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4DBFFB-7F21-4BAD-92CA-6FC3F8B62C54}"/>
</file>

<file path=customXml/itemProps2.xml><?xml version="1.0" encoding="utf-8"?>
<ds:datastoreItem xmlns:ds="http://schemas.openxmlformats.org/officeDocument/2006/customXml" ds:itemID="{D8B1141F-5D6E-4B00-A970-EEE6D0E1289E}"/>
</file>

<file path=customXml/itemProps3.xml><?xml version="1.0" encoding="utf-8"?>
<ds:datastoreItem xmlns:ds="http://schemas.openxmlformats.org/officeDocument/2006/customXml" ds:itemID="{E6A54A50-3CD3-4202-9CD4-18C474795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UA updated 3-1-2024</vt:lpstr>
      <vt:lpstr>GRADING FOR PROTO </vt:lpstr>
      <vt:lpstr>SAMPLE MEASURES (2)</vt:lpstr>
      <vt:lpstr>MC</vt:lpstr>
      <vt:lpstr>3. ĐỊNH VỊ HÌNH IN.THÊU</vt:lpstr>
      <vt:lpstr>4. THÔNG SỐ SẢN XUẤT</vt:lpstr>
      <vt:lpstr>'GRADING FOR PROTO '!Print_Area</vt:lpstr>
      <vt:lpstr>MC!Print_Area</vt:lpstr>
      <vt:lpstr>'SAMPLE MEASURES (2)'!Print_Area</vt:lpstr>
      <vt:lpstr>'UA updated 3-1-2024'!Print_Area</vt:lpstr>
      <vt:lpstr>'SAMPLE MEASURES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Loan Vo Thi Kim</cp:lastModifiedBy>
  <cp:lastPrinted>2023-12-26T08:55:21Z</cp:lastPrinted>
  <dcterms:created xsi:type="dcterms:W3CDTF">2016-05-06T01:47:29Z</dcterms:created>
  <dcterms:modified xsi:type="dcterms:W3CDTF">2024-04-12T13:22:11Z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ies>
</file>